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CL Eric B\Desktop\MCL ANALYSIS\BRANCH\DISBURSEMENTS\"/>
    </mc:Choice>
  </mc:AlternateContent>
  <xr:revisionPtr revIDLastSave="0" documentId="13_ncr:1_{E0D6EDDC-9974-4972-AA29-30D7E2885AAF}" xr6:coauthVersionLast="37" xr6:coauthVersionMax="37" xr10:uidLastSave="{00000000-0000-0000-0000-000000000000}"/>
  <bookViews>
    <workbookView xWindow="0" yWindow="0" windowWidth="21570" windowHeight="7980" xr2:uid="{00000000-000D-0000-FFFF-FFFF00000000}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SATURDAY" sheetId="6" r:id="rId6"/>
  </sheets>
  <definedNames>
    <definedName name="Z_23EB3EEF_0CB3_4109_AC2F_BB6B59D2EA04_.wvu.FilterData" localSheetId="3" hidden="1">THURSDAY!$A$1:$AQ$93</definedName>
  </definedNames>
  <calcPr calcId="179021"/>
  <customWorkbookViews>
    <customWorkbookView name="Filter 1" guid="{23EB3EEF-0CB3-4109-AC2F-BB6B59D2EA04}" maximized="1" windowWidth="0" windowHeight="0" activeSheetId="0"/>
  </customWorkbookViews>
  <extLst>
    <ext uri="GoogleSheetsCustomDataVersion2">
      <go:sheetsCustomData xmlns:go="http://customooxmlschemas.google.com/" r:id="rId10" roundtripDataChecksum="mxS1kimBgrb6rA+1RxEpTREScQKpiTnBDfyDxQ/ojMk="/>
    </ext>
  </extLst>
</workbook>
</file>

<file path=xl/calcChain.xml><?xml version="1.0" encoding="utf-8"?>
<calcChain xmlns="http://schemas.openxmlformats.org/spreadsheetml/2006/main">
  <c r="A107" i="6" l="1"/>
  <c r="A108" i="6" s="1"/>
  <c r="A109" i="6" s="1"/>
  <c r="A110" i="6" s="1"/>
  <c r="A111" i="6" s="1"/>
  <c r="A112" i="6" s="1"/>
  <c r="A113" i="6" s="1"/>
  <c r="A114" i="6" s="1"/>
  <c r="A115" i="6" s="1"/>
  <c r="A116" i="6" s="1"/>
  <c r="A98" i="6"/>
  <c r="A99" i="6" s="1"/>
  <c r="A100" i="6" s="1"/>
  <c r="A101" i="6" s="1"/>
  <c r="A102" i="6" s="1"/>
  <c r="A103" i="6" s="1"/>
  <c r="A104" i="6" s="1"/>
  <c r="A105" i="6" s="1"/>
  <c r="A97" i="6"/>
  <c r="A87" i="6"/>
  <c r="A88" i="6" s="1"/>
  <c r="A89" i="6" s="1"/>
  <c r="A90" i="6" s="1"/>
  <c r="A91" i="6" s="1"/>
  <c r="A92" i="6" s="1"/>
  <c r="A93" i="6" s="1"/>
  <c r="A94" i="6" s="1"/>
  <c r="A95" i="6" s="1"/>
  <c r="A74" i="6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64" i="6"/>
  <c r="A65" i="6" s="1"/>
  <c r="A66" i="6" s="1"/>
  <c r="A67" i="6" s="1"/>
  <c r="A68" i="6" s="1"/>
  <c r="A69" i="6" s="1"/>
  <c r="A70" i="6" s="1"/>
  <c r="A71" i="6" s="1"/>
  <c r="A72" i="6" s="1"/>
  <c r="A55" i="6"/>
  <c r="A56" i="6" s="1"/>
  <c r="A57" i="6" s="1"/>
  <c r="A58" i="6" s="1"/>
  <c r="A59" i="6" s="1"/>
  <c r="A60" i="6" s="1"/>
  <c r="A61" i="6" s="1"/>
  <c r="A62" i="6" s="1"/>
  <c r="A54" i="6"/>
  <c r="A44" i="6"/>
  <c r="A45" i="6" s="1"/>
  <c r="A46" i="6" s="1"/>
  <c r="A47" i="6" s="1"/>
  <c r="A48" i="6" s="1"/>
  <c r="A49" i="6" s="1"/>
  <c r="A50" i="6" s="1"/>
  <c r="A51" i="6" s="1"/>
  <c r="A52" i="6" s="1"/>
  <c r="Z38" i="6"/>
  <c r="Y38" i="6"/>
  <c r="U38" i="6"/>
  <c r="T38" i="6"/>
  <c r="Q38" i="6"/>
  <c r="P38" i="6"/>
  <c r="AA37" i="6" s="1"/>
  <c r="Z37" i="6"/>
  <c r="Y37" i="6"/>
  <c r="U37" i="6"/>
  <c r="T37" i="6"/>
  <c r="Q37" i="6"/>
  <c r="P37" i="6"/>
  <c r="AA36" i="6" s="1"/>
  <c r="Z36" i="6"/>
  <c r="Y36" i="6"/>
  <c r="U36" i="6"/>
  <c r="T36" i="6"/>
  <c r="Q36" i="6"/>
  <c r="P36" i="6"/>
  <c r="AA35" i="6" s="1"/>
  <c r="Z35" i="6"/>
  <c r="Y35" i="6"/>
  <c r="U35" i="6"/>
  <c r="T35" i="6"/>
  <c r="Q35" i="6"/>
  <c r="P35" i="6"/>
  <c r="AA34" i="6" s="1"/>
  <c r="Z34" i="6"/>
  <c r="Y34" i="6"/>
  <c r="U34" i="6"/>
  <c r="T34" i="6"/>
  <c r="Q34" i="6"/>
  <c r="P34" i="6"/>
  <c r="AA33" i="6" s="1"/>
  <c r="A34" i="6"/>
  <c r="A35" i="6" s="1"/>
  <c r="A36" i="6" s="1"/>
  <c r="A37" i="6" s="1"/>
  <c r="A38" i="6" s="1"/>
  <c r="A39" i="6" s="1"/>
  <c r="A40" i="6" s="1"/>
  <c r="A41" i="6" s="1"/>
  <c r="A42" i="6" s="1"/>
  <c r="Z33" i="6"/>
  <c r="Z39" i="6" s="1"/>
  <c r="Y33" i="6"/>
  <c r="U33" i="6"/>
  <c r="U39" i="6" s="1"/>
  <c r="T33" i="6"/>
  <c r="Q33" i="6"/>
  <c r="Q39" i="6" s="1"/>
  <c r="P33" i="6"/>
  <c r="AA32" i="6"/>
  <c r="Z32" i="6"/>
  <c r="Y32" i="6"/>
  <c r="U32" i="6"/>
  <c r="T32" i="6"/>
  <c r="Q32" i="6"/>
  <c r="P32" i="6"/>
  <c r="AA31" i="6"/>
  <c r="Z31" i="6"/>
  <c r="Y31" i="6"/>
  <c r="U31" i="6"/>
  <c r="T31" i="6"/>
  <c r="Q31" i="6"/>
  <c r="P31" i="6"/>
  <c r="AA30" i="6"/>
  <c r="Z30" i="6"/>
  <c r="Y30" i="6"/>
  <c r="U30" i="6"/>
  <c r="T30" i="6"/>
  <c r="Q30" i="6"/>
  <c r="P30" i="6"/>
  <c r="AA29" i="6"/>
  <c r="Z29" i="6"/>
  <c r="Y29" i="6"/>
  <c r="U29" i="6"/>
  <c r="T29" i="6"/>
  <c r="Q29" i="6"/>
  <c r="P29" i="6"/>
  <c r="AA28" i="6"/>
  <c r="Z28" i="6"/>
  <c r="Y28" i="6"/>
  <c r="Y39" i="6" s="1"/>
  <c r="U28" i="6"/>
  <c r="T28" i="6"/>
  <c r="T39" i="6" s="1"/>
  <c r="Q28" i="6"/>
  <c r="P28" i="6"/>
  <c r="P39" i="6" s="1"/>
  <c r="AA27" i="6"/>
  <c r="Z24" i="6"/>
  <c r="W24" i="6"/>
  <c r="X24" i="6" s="1"/>
  <c r="V24" i="6"/>
  <c r="Y24" i="6" s="1"/>
  <c r="U24" i="6"/>
  <c r="T24" i="6"/>
  <c r="S24" i="6"/>
  <c r="R24" i="6"/>
  <c r="Q24" i="6"/>
  <c r="P24" i="6"/>
  <c r="Z23" i="6"/>
  <c r="W23" i="6"/>
  <c r="X23" i="6" s="1"/>
  <c r="V23" i="6"/>
  <c r="Y23" i="6" s="1"/>
  <c r="U23" i="6"/>
  <c r="T23" i="6"/>
  <c r="S23" i="6"/>
  <c r="R23" i="6"/>
  <c r="Q23" i="6"/>
  <c r="P23" i="6"/>
  <c r="A23" i="6"/>
  <c r="A24" i="6" s="1"/>
  <c r="A25" i="6" s="1"/>
  <c r="A26" i="6" s="1"/>
  <c r="A27" i="6" s="1"/>
  <c r="A28" i="6" s="1"/>
  <c r="A29" i="6" s="1"/>
  <c r="A30" i="6" s="1"/>
  <c r="A31" i="6" s="1"/>
  <c r="A32" i="6" s="1"/>
  <c r="Z22" i="6"/>
  <c r="W22" i="6"/>
  <c r="V22" i="6"/>
  <c r="U22" i="6"/>
  <c r="T22" i="6"/>
  <c r="S22" i="6"/>
  <c r="R22" i="6"/>
  <c r="Q22" i="6"/>
  <c r="P22" i="6"/>
  <c r="Z21" i="6"/>
  <c r="W21" i="6"/>
  <c r="U21" i="6"/>
  <c r="V21" i="6" s="1"/>
  <c r="T21" i="6"/>
  <c r="S21" i="6"/>
  <c r="Q21" i="6"/>
  <c r="R21" i="6" s="1"/>
  <c r="P21" i="6"/>
  <c r="Z20" i="6"/>
  <c r="W20" i="6"/>
  <c r="U20" i="6"/>
  <c r="V20" i="6" s="1"/>
  <c r="Y20" i="6" s="1"/>
  <c r="T20" i="6"/>
  <c r="S20" i="6"/>
  <c r="Q20" i="6"/>
  <c r="R20" i="6" s="1"/>
  <c r="P20" i="6"/>
  <c r="Z19" i="6"/>
  <c r="W19" i="6"/>
  <c r="U19" i="6"/>
  <c r="V19" i="6" s="1"/>
  <c r="Y19" i="6" s="1"/>
  <c r="T19" i="6"/>
  <c r="S19" i="6"/>
  <c r="Q19" i="6"/>
  <c r="R19" i="6" s="1"/>
  <c r="P19" i="6"/>
  <c r="Z18" i="6"/>
  <c r="Z25" i="6" s="1"/>
  <c r="W18" i="6"/>
  <c r="W25" i="6" s="1"/>
  <c r="U18" i="6"/>
  <c r="U25" i="6" s="1"/>
  <c r="T18" i="6"/>
  <c r="T25" i="6" s="1"/>
  <c r="S18" i="6"/>
  <c r="S25" i="6" s="1"/>
  <c r="Q18" i="6"/>
  <c r="Q25" i="6" s="1"/>
  <c r="P18" i="6"/>
  <c r="P25" i="6" s="1"/>
  <c r="T15" i="6"/>
  <c r="W14" i="6"/>
  <c r="X14" i="6" s="1"/>
  <c r="V14" i="6"/>
  <c r="A14" i="6"/>
  <c r="A15" i="6" s="1"/>
  <c r="A16" i="6" s="1"/>
  <c r="A17" i="6" s="1"/>
  <c r="A18" i="6" s="1"/>
  <c r="A19" i="6" s="1"/>
  <c r="A20" i="6" s="1"/>
  <c r="A21" i="6" s="1"/>
  <c r="X13" i="6"/>
  <c r="W13" i="6"/>
  <c r="V13" i="6"/>
  <c r="A13" i="6"/>
  <c r="W12" i="6"/>
  <c r="V12" i="6"/>
  <c r="X12" i="6" s="1"/>
  <c r="W11" i="6"/>
  <c r="V11" i="6"/>
  <c r="X11" i="6" s="1"/>
  <c r="X10" i="6"/>
  <c r="W10" i="6"/>
  <c r="V10" i="6"/>
  <c r="W9" i="6"/>
  <c r="X9" i="6" s="1"/>
  <c r="V9" i="6"/>
  <c r="W8" i="6"/>
  <c r="V8" i="6"/>
  <c r="X8" i="6" s="1"/>
  <c r="W7" i="6"/>
  <c r="V7" i="6"/>
  <c r="W6" i="6"/>
  <c r="V6" i="6"/>
  <c r="X6" i="6" s="1"/>
  <c r="W5" i="6"/>
  <c r="X5" i="6" s="1"/>
  <c r="V5" i="6"/>
  <c r="A5" i="6"/>
  <c r="W4" i="6"/>
  <c r="V4" i="6"/>
  <c r="X4" i="6" s="1"/>
  <c r="A4" i="6"/>
  <c r="W3" i="6"/>
  <c r="V3" i="6"/>
  <c r="X3" i="6" s="1"/>
  <c r="A98" i="5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89" i="5"/>
  <c r="A90" i="5" s="1"/>
  <c r="A91" i="5" s="1"/>
  <c r="A92" i="5" s="1"/>
  <c r="A93" i="5" s="1"/>
  <c r="A94" i="5" s="1"/>
  <c r="A95" i="5" s="1"/>
  <c r="A96" i="5" s="1"/>
  <c r="A88" i="5"/>
  <c r="A74" i="5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73" i="5"/>
  <c r="A61" i="5"/>
  <c r="A62" i="5" s="1"/>
  <c r="A63" i="5" s="1"/>
  <c r="A64" i="5" s="1"/>
  <c r="A65" i="5" s="1"/>
  <c r="A66" i="5" s="1"/>
  <c r="A67" i="5" s="1"/>
  <c r="A68" i="5" s="1"/>
  <c r="A69" i="5" s="1"/>
  <c r="A70" i="5" s="1"/>
  <c r="A51" i="5"/>
  <c r="A52" i="5" s="1"/>
  <c r="A53" i="5" s="1"/>
  <c r="A54" i="5" s="1"/>
  <c r="A55" i="5" s="1"/>
  <c r="A56" i="5" s="1"/>
  <c r="A57" i="5" s="1"/>
  <c r="A58" i="5" s="1"/>
  <c r="A59" i="5" s="1"/>
  <c r="A42" i="5"/>
  <c r="A43" i="5" s="1"/>
  <c r="A44" i="5" s="1"/>
  <c r="A45" i="5" s="1"/>
  <c r="A46" i="5" s="1"/>
  <c r="A47" i="5" s="1"/>
  <c r="A48" i="5" s="1"/>
  <c r="A49" i="5" s="1"/>
  <c r="A41" i="5"/>
  <c r="V33" i="5"/>
  <c r="U33" i="5"/>
  <c r="T33" i="5"/>
  <c r="S33" i="5"/>
  <c r="S34" i="5" s="1"/>
  <c r="R33" i="5"/>
  <c r="Q33" i="5"/>
  <c r="P33" i="5"/>
  <c r="V32" i="5"/>
  <c r="U32" i="5"/>
  <c r="T32" i="5"/>
  <c r="S32" i="5"/>
  <c r="R32" i="5"/>
  <c r="Q32" i="5"/>
  <c r="P32" i="5"/>
  <c r="W32" i="5" s="1"/>
  <c r="V31" i="5"/>
  <c r="U31" i="5"/>
  <c r="T31" i="5"/>
  <c r="S31" i="5"/>
  <c r="R31" i="5"/>
  <c r="Q31" i="5"/>
  <c r="P31" i="5"/>
  <c r="W31" i="5" s="1"/>
  <c r="V30" i="5"/>
  <c r="U30" i="5"/>
  <c r="U34" i="5" s="1"/>
  <c r="T30" i="5"/>
  <c r="S30" i="5"/>
  <c r="R30" i="5"/>
  <c r="Q30" i="5"/>
  <c r="W30" i="5" s="1"/>
  <c r="P30" i="5"/>
  <c r="V29" i="5"/>
  <c r="V34" i="5" s="1"/>
  <c r="U29" i="5"/>
  <c r="T29" i="5"/>
  <c r="S29" i="5"/>
  <c r="R29" i="5"/>
  <c r="R34" i="5" s="1"/>
  <c r="Q29" i="5"/>
  <c r="P29" i="5"/>
  <c r="Z25" i="5"/>
  <c r="W25" i="5"/>
  <c r="X25" i="5" s="1"/>
  <c r="V25" i="5"/>
  <c r="Y25" i="5" s="1"/>
  <c r="U25" i="5"/>
  <c r="T25" i="5"/>
  <c r="S25" i="5"/>
  <c r="R25" i="5"/>
  <c r="Q25" i="5"/>
  <c r="P25" i="5"/>
  <c r="A25" i="5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Z24" i="5"/>
  <c r="W24" i="5"/>
  <c r="U24" i="5"/>
  <c r="V24" i="5" s="1"/>
  <c r="T24" i="5"/>
  <c r="S24" i="5"/>
  <c r="Q24" i="5"/>
  <c r="R24" i="5" s="1"/>
  <c r="P24" i="5"/>
  <c r="Z23" i="5"/>
  <c r="W23" i="5"/>
  <c r="U23" i="5"/>
  <c r="T23" i="5"/>
  <c r="V23" i="5" s="1"/>
  <c r="X23" i="5" s="1"/>
  <c r="S23" i="5"/>
  <c r="Q23" i="5"/>
  <c r="P23" i="5"/>
  <c r="R23" i="5" s="1"/>
  <c r="Z22" i="5"/>
  <c r="W22" i="5"/>
  <c r="U22" i="5"/>
  <c r="T22" i="5"/>
  <c r="V22" i="5" s="1"/>
  <c r="Y22" i="5" s="1"/>
  <c r="S22" i="5"/>
  <c r="Q22" i="5"/>
  <c r="P22" i="5"/>
  <c r="R22" i="5" s="1"/>
  <c r="Z21" i="5"/>
  <c r="W21" i="5"/>
  <c r="U21" i="5"/>
  <c r="T21" i="5"/>
  <c r="V21" i="5" s="1"/>
  <c r="Y21" i="5" s="1"/>
  <c r="S21" i="5"/>
  <c r="Q21" i="5"/>
  <c r="P21" i="5"/>
  <c r="R21" i="5" s="1"/>
  <c r="Z20" i="5"/>
  <c r="W20" i="5"/>
  <c r="V20" i="5"/>
  <c r="U20" i="5"/>
  <c r="T20" i="5"/>
  <c r="S20" i="5"/>
  <c r="R20" i="5"/>
  <c r="Q20" i="5"/>
  <c r="P20" i="5"/>
  <c r="Z19" i="5"/>
  <c r="Z26" i="5" s="1"/>
  <c r="W19" i="5"/>
  <c r="V19" i="5"/>
  <c r="U19" i="5"/>
  <c r="U26" i="5" s="1"/>
  <c r="T19" i="5"/>
  <c r="T26" i="5" s="1"/>
  <c r="S19" i="5"/>
  <c r="R19" i="5"/>
  <c r="R26" i="5" s="1"/>
  <c r="Q19" i="5"/>
  <c r="Q26" i="5" s="1"/>
  <c r="P19" i="5"/>
  <c r="P26" i="5" s="1"/>
  <c r="A19" i="5"/>
  <c r="A20" i="5" s="1"/>
  <c r="A21" i="5" s="1"/>
  <c r="A22" i="5" s="1"/>
  <c r="T15" i="5"/>
  <c r="X14" i="5"/>
  <c r="W14" i="5"/>
  <c r="V14" i="5"/>
  <c r="X13" i="5"/>
  <c r="W13" i="5"/>
  <c r="V13" i="5"/>
  <c r="A13" i="5"/>
  <c r="A14" i="5" s="1"/>
  <c r="A15" i="5" s="1"/>
  <c r="A16" i="5" s="1"/>
  <c r="W12" i="5"/>
  <c r="V12" i="5"/>
  <c r="X12" i="5" s="1"/>
  <c r="A12" i="5"/>
  <c r="W11" i="5"/>
  <c r="V11" i="5"/>
  <c r="X11" i="5" s="1"/>
  <c r="A11" i="5"/>
  <c r="X10" i="5"/>
  <c r="W10" i="5"/>
  <c r="V10" i="5"/>
  <c r="W9" i="5"/>
  <c r="X9" i="5" s="1"/>
  <c r="V9" i="5"/>
  <c r="X8" i="5"/>
  <c r="W8" i="5"/>
  <c r="V8" i="5"/>
  <c r="X7" i="5"/>
  <c r="W7" i="5"/>
  <c r="V7" i="5"/>
  <c r="W6" i="5"/>
  <c r="V6" i="5"/>
  <c r="X6" i="5" s="1"/>
  <c r="W5" i="5"/>
  <c r="V5" i="5"/>
  <c r="X4" i="5"/>
  <c r="W4" i="5"/>
  <c r="V4" i="5"/>
  <c r="X3" i="5"/>
  <c r="W3" i="5"/>
  <c r="V3" i="5"/>
  <c r="A3" i="5"/>
  <c r="A107" i="4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98" i="4"/>
  <c r="A99" i="4" s="1"/>
  <c r="A100" i="4" s="1"/>
  <c r="A101" i="4" s="1"/>
  <c r="A102" i="4" s="1"/>
  <c r="A103" i="4" s="1"/>
  <c r="A104" i="4" s="1"/>
  <c r="A105" i="4" s="1"/>
  <c r="A97" i="4"/>
  <c r="A82" i="4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73" i="4"/>
  <c r="A74" i="4" s="1"/>
  <c r="A75" i="4" s="1"/>
  <c r="A76" i="4" s="1"/>
  <c r="A77" i="4" s="1"/>
  <c r="A78" i="4" s="1"/>
  <c r="A79" i="4" s="1"/>
  <c r="A80" i="4" s="1"/>
  <c r="A71" i="4"/>
  <c r="A72" i="4" s="1"/>
  <c r="A61" i="4"/>
  <c r="A62" i="4" s="1"/>
  <c r="A63" i="4" s="1"/>
  <c r="A64" i="4" s="1"/>
  <c r="A65" i="4" s="1"/>
  <c r="A66" i="4" s="1"/>
  <c r="A67" i="4" s="1"/>
  <c r="A68" i="4" s="1"/>
  <c r="A69" i="4" s="1"/>
  <c r="A52" i="4"/>
  <c r="A53" i="4" s="1"/>
  <c r="A54" i="4" s="1"/>
  <c r="A55" i="4" s="1"/>
  <c r="A56" i="4" s="1"/>
  <c r="A57" i="4" s="1"/>
  <c r="A58" i="4" s="1"/>
  <c r="A59" i="4" s="1"/>
  <c r="A51" i="4"/>
  <c r="V40" i="4"/>
  <c r="U40" i="4"/>
  <c r="T40" i="4"/>
  <c r="S40" i="4"/>
  <c r="R40" i="4"/>
  <c r="Q40" i="4"/>
  <c r="W40" i="4" s="1"/>
  <c r="P40" i="4"/>
  <c r="V39" i="4"/>
  <c r="U39" i="4"/>
  <c r="T39" i="4"/>
  <c r="S39" i="4"/>
  <c r="R39" i="4"/>
  <c r="Q39" i="4"/>
  <c r="P39" i="4"/>
  <c r="W39" i="4" s="1"/>
  <c r="V38" i="4"/>
  <c r="U38" i="4"/>
  <c r="T38" i="4"/>
  <c r="S38" i="4"/>
  <c r="W38" i="4" s="1"/>
  <c r="R38" i="4"/>
  <c r="Q38" i="4"/>
  <c r="P38" i="4"/>
  <c r="V37" i="4"/>
  <c r="U37" i="4"/>
  <c r="T37" i="4"/>
  <c r="S37" i="4"/>
  <c r="R37" i="4"/>
  <c r="Q37" i="4"/>
  <c r="P37" i="4"/>
  <c r="V36" i="4"/>
  <c r="U36" i="4"/>
  <c r="T36" i="4"/>
  <c r="S36" i="4"/>
  <c r="W36" i="4" s="1"/>
  <c r="R36" i="4"/>
  <c r="Q36" i="4"/>
  <c r="P36" i="4"/>
  <c r="A36" i="4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V35" i="4"/>
  <c r="U35" i="4"/>
  <c r="T35" i="4"/>
  <c r="S35" i="4"/>
  <c r="R35" i="4"/>
  <c r="Q35" i="4"/>
  <c r="P35" i="4"/>
  <c r="W35" i="4" s="1"/>
  <c r="V34" i="4"/>
  <c r="U34" i="4"/>
  <c r="T34" i="4"/>
  <c r="S34" i="4"/>
  <c r="R34" i="4"/>
  <c r="Q34" i="4"/>
  <c r="P34" i="4"/>
  <c r="W34" i="4" s="1"/>
  <c r="V33" i="4"/>
  <c r="U33" i="4"/>
  <c r="T33" i="4"/>
  <c r="S33" i="4"/>
  <c r="R33" i="4"/>
  <c r="Q33" i="4"/>
  <c r="W33" i="4" s="1"/>
  <c r="P33" i="4"/>
  <c r="V32" i="4"/>
  <c r="U32" i="4"/>
  <c r="T32" i="4"/>
  <c r="S32" i="4"/>
  <c r="R32" i="4"/>
  <c r="Q32" i="4"/>
  <c r="P32" i="4"/>
  <c r="V31" i="4"/>
  <c r="U31" i="4"/>
  <c r="T31" i="4"/>
  <c r="S31" i="4"/>
  <c r="R31" i="4"/>
  <c r="Q31" i="4"/>
  <c r="W31" i="4" s="1"/>
  <c r="P31" i="4"/>
  <c r="V30" i="4"/>
  <c r="V41" i="4" s="1"/>
  <c r="U30" i="4"/>
  <c r="T30" i="4"/>
  <c r="T41" i="4" s="1"/>
  <c r="S30" i="4"/>
  <c r="R30" i="4"/>
  <c r="R41" i="4" s="1"/>
  <c r="Q30" i="4"/>
  <c r="P30" i="4"/>
  <c r="W30" i="4" s="1"/>
  <c r="V29" i="4"/>
  <c r="U29" i="4"/>
  <c r="U41" i="4" s="1"/>
  <c r="T29" i="4"/>
  <c r="S29" i="4"/>
  <c r="S41" i="4" s="1"/>
  <c r="R29" i="4"/>
  <c r="Q29" i="4"/>
  <c r="P29" i="4"/>
  <c r="P41" i="4" s="1"/>
  <c r="A26" i="4"/>
  <c r="A27" i="4" s="1"/>
  <c r="A28" i="4" s="1"/>
  <c r="A29" i="4" s="1"/>
  <c r="A30" i="4" s="1"/>
  <c r="A31" i="4" s="1"/>
  <c r="A32" i="4" s="1"/>
  <c r="A33" i="4" s="1"/>
  <c r="A34" i="4" s="1"/>
  <c r="Z25" i="4"/>
  <c r="Y25" i="4"/>
  <c r="W25" i="4"/>
  <c r="V25" i="4"/>
  <c r="U25" i="4"/>
  <c r="T25" i="4"/>
  <c r="S25" i="4"/>
  <c r="R25" i="4"/>
  <c r="Q25" i="4"/>
  <c r="P25" i="4"/>
  <c r="A25" i="4"/>
  <c r="Z24" i="4"/>
  <c r="W24" i="4"/>
  <c r="U24" i="4"/>
  <c r="V24" i="4" s="1"/>
  <c r="T24" i="4"/>
  <c r="S24" i="4"/>
  <c r="Q24" i="4"/>
  <c r="R24" i="4" s="1"/>
  <c r="P24" i="4"/>
  <c r="Z23" i="4"/>
  <c r="W23" i="4"/>
  <c r="V23" i="4"/>
  <c r="X23" i="4" s="1"/>
  <c r="U23" i="4"/>
  <c r="T23" i="4"/>
  <c r="S23" i="4"/>
  <c r="R23" i="4"/>
  <c r="Q23" i="4"/>
  <c r="P23" i="4"/>
  <c r="Z22" i="4"/>
  <c r="W22" i="4"/>
  <c r="U22" i="4"/>
  <c r="V22" i="4" s="1"/>
  <c r="T22" i="4"/>
  <c r="S22" i="4"/>
  <c r="Q22" i="4"/>
  <c r="R22" i="4" s="1"/>
  <c r="P22" i="4"/>
  <c r="Z21" i="4"/>
  <c r="W21" i="4"/>
  <c r="U21" i="4"/>
  <c r="V21" i="4" s="1"/>
  <c r="Y21" i="4" s="1"/>
  <c r="T21" i="4"/>
  <c r="S21" i="4"/>
  <c r="Q21" i="4"/>
  <c r="R21" i="4" s="1"/>
  <c r="P21" i="4"/>
  <c r="Z20" i="4"/>
  <c r="W20" i="4"/>
  <c r="X20" i="4" s="1"/>
  <c r="V20" i="4"/>
  <c r="Y20" i="4" s="1"/>
  <c r="U20" i="4"/>
  <c r="T20" i="4"/>
  <c r="S20" i="4"/>
  <c r="R20" i="4"/>
  <c r="Q20" i="4"/>
  <c r="P20" i="4"/>
  <c r="Z19" i="4"/>
  <c r="W19" i="4"/>
  <c r="X19" i="4" s="1"/>
  <c r="V19" i="4"/>
  <c r="Y19" i="4" s="1"/>
  <c r="U19" i="4"/>
  <c r="T19" i="4"/>
  <c r="S19" i="4"/>
  <c r="R19" i="4"/>
  <c r="Q19" i="4"/>
  <c r="P19" i="4"/>
  <c r="Z18" i="4"/>
  <c r="Z26" i="4" s="1"/>
  <c r="W18" i="4"/>
  <c r="W26" i="4" s="1"/>
  <c r="V18" i="4"/>
  <c r="U18" i="4"/>
  <c r="U26" i="4" s="1"/>
  <c r="T18" i="4"/>
  <c r="S18" i="4"/>
  <c r="S26" i="4" s="1"/>
  <c r="R18" i="4"/>
  <c r="Q18" i="4"/>
  <c r="Q26" i="4" s="1"/>
  <c r="P18" i="4"/>
  <c r="A17" i="4"/>
  <c r="A18" i="4" s="1"/>
  <c r="A19" i="4" s="1"/>
  <c r="A20" i="4" s="1"/>
  <c r="A21" i="4" s="1"/>
  <c r="A22" i="4" s="1"/>
  <c r="A23" i="4" s="1"/>
  <c r="T15" i="4"/>
  <c r="X14" i="4"/>
  <c r="W14" i="4"/>
  <c r="V14" i="4"/>
  <c r="A14" i="4"/>
  <c r="A15" i="4" s="1"/>
  <c r="A16" i="4" s="1"/>
  <c r="X13" i="4"/>
  <c r="W13" i="4"/>
  <c r="V13" i="4"/>
  <c r="A13" i="4"/>
  <c r="W12" i="4"/>
  <c r="V12" i="4"/>
  <c r="X12" i="4" s="1"/>
  <c r="W11" i="4"/>
  <c r="V11" i="4"/>
  <c r="X11" i="4" s="1"/>
  <c r="W10" i="4"/>
  <c r="X10" i="4" s="1"/>
  <c r="V10" i="4"/>
  <c r="X9" i="4"/>
  <c r="W9" i="4"/>
  <c r="V9" i="4"/>
  <c r="X8" i="4"/>
  <c r="W8" i="4"/>
  <c r="V8" i="4"/>
  <c r="W7" i="4"/>
  <c r="V7" i="4"/>
  <c r="X7" i="4" s="1"/>
  <c r="W6" i="4"/>
  <c r="X6" i="4" s="1"/>
  <c r="V6" i="4"/>
  <c r="X5" i="4"/>
  <c r="W5" i="4"/>
  <c r="V5" i="4"/>
  <c r="X4" i="4"/>
  <c r="W4" i="4"/>
  <c r="V4" i="4"/>
  <c r="A4" i="4"/>
  <c r="W3" i="4"/>
  <c r="W15" i="4" s="1"/>
  <c r="V3" i="4"/>
  <c r="X3" i="4" s="1"/>
  <c r="A3" i="4"/>
  <c r="A105" i="3"/>
  <c r="A106" i="3" s="1"/>
  <c r="A107" i="3" s="1"/>
  <c r="A108" i="3" s="1"/>
  <c r="A109" i="3" s="1"/>
  <c r="A110" i="3" s="1"/>
  <c r="A111" i="3" s="1"/>
  <c r="A112" i="3" s="1"/>
  <c r="A113" i="3" s="1"/>
  <c r="A114" i="3" s="1"/>
  <c r="A104" i="3"/>
  <c r="A94" i="3"/>
  <c r="A95" i="3" s="1"/>
  <c r="A96" i="3" s="1"/>
  <c r="A97" i="3" s="1"/>
  <c r="A98" i="3" s="1"/>
  <c r="A99" i="3" s="1"/>
  <c r="A100" i="3" s="1"/>
  <c r="A101" i="3" s="1"/>
  <c r="A102" i="3" s="1"/>
  <c r="A79" i="3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68" i="3"/>
  <c r="A69" i="3" s="1"/>
  <c r="A70" i="3" s="1"/>
  <c r="A71" i="3" s="1"/>
  <c r="A72" i="3" s="1"/>
  <c r="A73" i="3" s="1"/>
  <c r="A74" i="3" s="1"/>
  <c r="A75" i="3" s="1"/>
  <c r="A76" i="3" s="1"/>
  <c r="A77" i="3" s="1"/>
  <c r="A59" i="3"/>
  <c r="A60" i="3" s="1"/>
  <c r="A61" i="3" s="1"/>
  <c r="A62" i="3" s="1"/>
  <c r="A63" i="3" s="1"/>
  <c r="A64" i="3" s="1"/>
  <c r="A65" i="3" s="1"/>
  <c r="A66" i="3" s="1"/>
  <c r="A58" i="3"/>
  <c r="A48" i="3"/>
  <c r="A49" i="3" s="1"/>
  <c r="A50" i="3" s="1"/>
  <c r="A51" i="3" s="1"/>
  <c r="A52" i="3" s="1"/>
  <c r="A53" i="3" s="1"/>
  <c r="A54" i="3" s="1"/>
  <c r="A55" i="3" s="1"/>
  <c r="A56" i="3" s="1"/>
  <c r="V39" i="3"/>
  <c r="U39" i="3"/>
  <c r="T39" i="3"/>
  <c r="S39" i="3"/>
  <c r="R39" i="3"/>
  <c r="Q39" i="3"/>
  <c r="P39" i="3"/>
  <c r="W39" i="3" s="1"/>
  <c r="V38" i="3"/>
  <c r="U38" i="3"/>
  <c r="T38" i="3"/>
  <c r="S38" i="3"/>
  <c r="R38" i="3"/>
  <c r="Q38" i="3"/>
  <c r="W38" i="3" s="1"/>
  <c r="P38" i="3"/>
  <c r="V37" i="3"/>
  <c r="U37" i="3"/>
  <c r="T37" i="3"/>
  <c r="S37" i="3"/>
  <c r="R37" i="3"/>
  <c r="W37" i="3" s="1"/>
  <c r="Q37" i="3"/>
  <c r="P37" i="3"/>
  <c r="V36" i="3"/>
  <c r="U36" i="3"/>
  <c r="T36" i="3"/>
  <c r="S36" i="3"/>
  <c r="W36" i="3" s="1"/>
  <c r="R36" i="3"/>
  <c r="Q36" i="3"/>
  <c r="P36" i="3"/>
  <c r="A36" i="3"/>
  <c r="A37" i="3" s="1"/>
  <c r="A38" i="3" s="1"/>
  <c r="A39" i="3" s="1"/>
  <c r="A40" i="3" s="1"/>
  <c r="A41" i="3" s="1"/>
  <c r="A42" i="3" s="1"/>
  <c r="A43" i="3" s="1"/>
  <c r="V35" i="3"/>
  <c r="U35" i="3"/>
  <c r="T35" i="3"/>
  <c r="S35" i="3"/>
  <c r="R35" i="3"/>
  <c r="Q35" i="3"/>
  <c r="P35" i="3"/>
  <c r="V34" i="3"/>
  <c r="U34" i="3"/>
  <c r="T34" i="3"/>
  <c r="S34" i="3"/>
  <c r="R34" i="3"/>
  <c r="Q34" i="3"/>
  <c r="P34" i="3"/>
  <c r="V33" i="3"/>
  <c r="U33" i="3"/>
  <c r="U40" i="3" s="1"/>
  <c r="T33" i="3"/>
  <c r="S33" i="3"/>
  <c r="R33" i="3"/>
  <c r="Q33" i="3"/>
  <c r="W33" i="3" s="1"/>
  <c r="P33" i="3"/>
  <c r="V32" i="3"/>
  <c r="U32" i="3"/>
  <c r="T32" i="3"/>
  <c r="S32" i="3"/>
  <c r="R32" i="3"/>
  <c r="W32" i="3" s="1"/>
  <c r="Q32" i="3"/>
  <c r="P32" i="3"/>
  <c r="V31" i="3"/>
  <c r="U31" i="3"/>
  <c r="T31" i="3"/>
  <c r="S31" i="3"/>
  <c r="W31" i="3" s="1"/>
  <c r="R31" i="3"/>
  <c r="Q31" i="3"/>
  <c r="P31" i="3"/>
  <c r="V30" i="3"/>
  <c r="U30" i="3"/>
  <c r="T30" i="3"/>
  <c r="S30" i="3"/>
  <c r="R30" i="3"/>
  <c r="Q30" i="3"/>
  <c r="P30" i="3"/>
  <c r="W30" i="3" s="1"/>
  <c r="V29" i="3"/>
  <c r="U29" i="3"/>
  <c r="T29" i="3"/>
  <c r="S29" i="3"/>
  <c r="W29" i="3" s="1"/>
  <c r="R29" i="3"/>
  <c r="Q29" i="3"/>
  <c r="P29" i="3"/>
  <c r="V28" i="3"/>
  <c r="U28" i="3"/>
  <c r="T28" i="3"/>
  <c r="T40" i="3" s="1"/>
  <c r="S28" i="3"/>
  <c r="S40" i="3" s="1"/>
  <c r="R28" i="3"/>
  <c r="Q28" i="3"/>
  <c r="P28" i="3"/>
  <c r="W28" i="3" s="1"/>
  <c r="A25" i="3"/>
  <c r="A26" i="3" s="1"/>
  <c r="A27" i="3" s="1"/>
  <c r="A28" i="3" s="1"/>
  <c r="A29" i="3" s="1"/>
  <c r="A30" i="3" s="1"/>
  <c r="A31" i="3" s="1"/>
  <c r="A32" i="3" s="1"/>
  <c r="A33" i="3" s="1"/>
  <c r="A34" i="3" s="1"/>
  <c r="Z24" i="3"/>
  <c r="W24" i="3"/>
  <c r="V24" i="3"/>
  <c r="Y24" i="3" s="1"/>
  <c r="U24" i="3"/>
  <c r="T24" i="3"/>
  <c r="S24" i="3"/>
  <c r="R24" i="3"/>
  <c r="Q24" i="3"/>
  <c r="P24" i="3"/>
  <c r="Z23" i="3"/>
  <c r="W23" i="3"/>
  <c r="X23" i="3" s="1"/>
  <c r="U23" i="3"/>
  <c r="T23" i="3"/>
  <c r="V23" i="3" s="1"/>
  <c r="Y23" i="3" s="1"/>
  <c r="S23" i="3"/>
  <c r="Q23" i="3"/>
  <c r="P23" i="3"/>
  <c r="R23" i="3" s="1"/>
  <c r="Z22" i="3"/>
  <c r="W22" i="3"/>
  <c r="U22" i="3"/>
  <c r="T22" i="3"/>
  <c r="S22" i="3"/>
  <c r="Q22" i="3"/>
  <c r="P22" i="3"/>
  <c r="Z21" i="3"/>
  <c r="W21" i="3"/>
  <c r="V21" i="3"/>
  <c r="Y21" i="3" s="1"/>
  <c r="U21" i="3"/>
  <c r="T21" i="3"/>
  <c r="S21" i="3"/>
  <c r="R21" i="3"/>
  <c r="Q21" i="3"/>
  <c r="P21" i="3"/>
  <c r="Z20" i="3"/>
  <c r="W20" i="3"/>
  <c r="V20" i="3"/>
  <c r="U20" i="3"/>
  <c r="T20" i="3"/>
  <c r="S20" i="3"/>
  <c r="R20" i="3"/>
  <c r="Q20" i="3"/>
  <c r="P20" i="3"/>
  <c r="Z19" i="3"/>
  <c r="W19" i="3"/>
  <c r="X19" i="3" s="1"/>
  <c r="V19" i="3"/>
  <c r="U19" i="3"/>
  <c r="T19" i="3"/>
  <c r="S19" i="3"/>
  <c r="R19" i="3"/>
  <c r="Q19" i="3"/>
  <c r="P19" i="3"/>
  <c r="Z18" i="3"/>
  <c r="W18" i="3"/>
  <c r="W25" i="3" s="1"/>
  <c r="V18" i="3"/>
  <c r="U18" i="3"/>
  <c r="U25" i="3" s="1"/>
  <c r="T18" i="3"/>
  <c r="S18" i="3"/>
  <c r="S25" i="3" s="1"/>
  <c r="R18" i="3"/>
  <c r="Q18" i="3"/>
  <c r="Q25" i="3" s="1"/>
  <c r="P18" i="3"/>
  <c r="P25" i="3" s="1"/>
  <c r="V15" i="3"/>
  <c r="T15" i="3"/>
  <c r="X14" i="3"/>
  <c r="W14" i="3"/>
  <c r="V14" i="3"/>
  <c r="A14" i="3"/>
  <c r="A15" i="3" s="1"/>
  <c r="A16" i="3" s="1"/>
  <c r="A17" i="3" s="1"/>
  <c r="A18" i="3" s="1"/>
  <c r="A19" i="3" s="1"/>
  <c r="A20" i="3" s="1"/>
  <c r="A21" i="3" s="1"/>
  <c r="A22" i="3" s="1"/>
  <c r="A23" i="3" s="1"/>
  <c r="W13" i="3"/>
  <c r="V13" i="3"/>
  <c r="X13" i="3" s="1"/>
  <c r="A13" i="3"/>
  <c r="W12" i="3"/>
  <c r="V12" i="3"/>
  <c r="X12" i="3" s="1"/>
  <c r="W11" i="3"/>
  <c r="V11" i="3"/>
  <c r="X11" i="3" s="1"/>
  <c r="X10" i="3"/>
  <c r="W10" i="3"/>
  <c r="V10" i="3"/>
  <c r="X9" i="3"/>
  <c r="W9" i="3"/>
  <c r="V9" i="3"/>
  <c r="W8" i="3"/>
  <c r="V8" i="3"/>
  <c r="X8" i="3" s="1"/>
  <c r="W7" i="3"/>
  <c r="V7" i="3"/>
  <c r="X6" i="3"/>
  <c r="W6" i="3"/>
  <c r="V6" i="3"/>
  <c r="X5" i="3"/>
  <c r="W5" i="3"/>
  <c r="V5" i="3"/>
  <c r="A5" i="3"/>
  <c r="W4" i="3"/>
  <c r="V4" i="3"/>
  <c r="X4" i="3" s="1"/>
  <c r="A4" i="3"/>
  <c r="W3" i="3"/>
  <c r="V3" i="3"/>
  <c r="A3" i="3"/>
  <c r="A106" i="2"/>
  <c r="A107" i="2" s="1"/>
  <c r="A108" i="2" s="1"/>
  <c r="A109" i="2" s="1"/>
  <c r="A110" i="2" s="1"/>
  <c r="A111" i="2" s="1"/>
  <c r="A112" i="2" s="1"/>
  <c r="A113" i="2" s="1"/>
  <c r="A114" i="2" s="1"/>
  <c r="A115" i="2" s="1"/>
  <c r="A105" i="2"/>
  <c r="A95" i="2"/>
  <c r="A96" i="2" s="1"/>
  <c r="A97" i="2" s="1"/>
  <c r="A98" i="2" s="1"/>
  <c r="A99" i="2" s="1"/>
  <c r="A100" i="2" s="1"/>
  <c r="A101" i="2" s="1"/>
  <c r="A102" i="2" s="1"/>
  <c r="A103" i="2" s="1"/>
  <c r="A81" i="2"/>
  <c r="A82" i="2" s="1"/>
  <c r="A83" i="2" s="1"/>
  <c r="A84" i="2" s="1"/>
  <c r="A80" i="2"/>
  <c r="A72" i="2"/>
  <c r="A73" i="2" s="1"/>
  <c r="A74" i="2" s="1"/>
  <c r="A75" i="2" s="1"/>
  <c r="A76" i="2" s="1"/>
  <c r="A77" i="2" s="1"/>
  <c r="A78" i="2" s="1"/>
  <c r="A71" i="2"/>
  <c r="A70" i="2"/>
  <c r="A69" i="2"/>
  <c r="A59" i="2"/>
  <c r="A60" i="2" s="1"/>
  <c r="A61" i="2" s="1"/>
  <c r="A62" i="2" s="1"/>
  <c r="A63" i="2" s="1"/>
  <c r="A64" i="2" s="1"/>
  <c r="A65" i="2" s="1"/>
  <c r="A66" i="2" s="1"/>
  <c r="A67" i="2" s="1"/>
  <c r="A50" i="2"/>
  <c r="A51" i="2" s="1"/>
  <c r="A52" i="2" s="1"/>
  <c r="A53" i="2" s="1"/>
  <c r="A54" i="2" s="1"/>
  <c r="A55" i="2" s="1"/>
  <c r="A56" i="2" s="1"/>
  <c r="A57" i="2" s="1"/>
  <c r="A49" i="2"/>
  <c r="W40" i="2"/>
  <c r="V40" i="2"/>
  <c r="U40" i="2"/>
  <c r="T40" i="2"/>
  <c r="S40" i="2"/>
  <c r="R40" i="2"/>
  <c r="Q40" i="2"/>
  <c r="X40" i="2" s="1"/>
  <c r="W39" i="2"/>
  <c r="V39" i="2"/>
  <c r="U39" i="2"/>
  <c r="T39" i="2"/>
  <c r="S39" i="2"/>
  <c r="R39" i="2"/>
  <c r="Q39" i="2"/>
  <c r="X39" i="2" s="1"/>
  <c r="W38" i="2"/>
  <c r="V38" i="2"/>
  <c r="U38" i="2"/>
  <c r="T38" i="2"/>
  <c r="S38" i="2"/>
  <c r="R38" i="2"/>
  <c r="Q38" i="2"/>
  <c r="X38" i="2" s="1"/>
  <c r="W37" i="2"/>
  <c r="V37" i="2"/>
  <c r="U37" i="2"/>
  <c r="T37" i="2"/>
  <c r="X37" i="2" s="1"/>
  <c r="S37" i="2"/>
  <c r="R37" i="2"/>
  <c r="Q37" i="2"/>
  <c r="A37" i="2"/>
  <c r="A38" i="2" s="1"/>
  <c r="A39" i="2" s="1"/>
  <c r="A40" i="2" s="1"/>
  <c r="A41" i="2" s="1"/>
  <c r="A42" i="2" s="1"/>
  <c r="A43" i="2" s="1"/>
  <c r="A44" i="2" s="1"/>
  <c r="A45" i="2" s="1"/>
  <c r="W36" i="2"/>
  <c r="V36" i="2"/>
  <c r="U36" i="2"/>
  <c r="T36" i="2"/>
  <c r="S36" i="2"/>
  <c r="R36" i="2"/>
  <c r="Q36" i="2"/>
  <c r="X36" i="2" s="1"/>
  <c r="A36" i="2"/>
  <c r="W35" i="2"/>
  <c r="V35" i="2"/>
  <c r="U35" i="2"/>
  <c r="T35" i="2"/>
  <c r="S35" i="2"/>
  <c r="R35" i="2"/>
  <c r="Q35" i="2"/>
  <c r="X35" i="2" s="1"/>
  <c r="A35" i="2"/>
  <c r="W34" i="2"/>
  <c r="V34" i="2"/>
  <c r="U34" i="2"/>
  <c r="T34" i="2"/>
  <c r="S34" i="2"/>
  <c r="R34" i="2"/>
  <c r="Q34" i="2"/>
  <c r="X34" i="2" s="1"/>
  <c r="W33" i="2"/>
  <c r="V33" i="2"/>
  <c r="U33" i="2"/>
  <c r="T33" i="2"/>
  <c r="S33" i="2"/>
  <c r="R33" i="2"/>
  <c r="Q33" i="2"/>
  <c r="X33" i="2" s="1"/>
  <c r="W32" i="2"/>
  <c r="V32" i="2"/>
  <c r="U32" i="2"/>
  <c r="T32" i="2"/>
  <c r="T41" i="2" s="1"/>
  <c r="S32" i="2"/>
  <c r="R32" i="2"/>
  <c r="Q32" i="2"/>
  <c r="W31" i="2"/>
  <c r="V31" i="2"/>
  <c r="U31" i="2"/>
  <c r="T31" i="2"/>
  <c r="S31" i="2"/>
  <c r="R31" i="2"/>
  <c r="Q31" i="2"/>
  <c r="X31" i="2" s="1"/>
  <c r="W30" i="2"/>
  <c r="V30" i="2"/>
  <c r="U30" i="2"/>
  <c r="T30" i="2"/>
  <c r="S30" i="2"/>
  <c r="R30" i="2"/>
  <c r="Q30" i="2"/>
  <c r="X30" i="2" s="1"/>
  <c r="W29" i="2"/>
  <c r="W41" i="2" s="1"/>
  <c r="V29" i="2"/>
  <c r="V41" i="2" s="1"/>
  <c r="U29" i="2"/>
  <c r="U41" i="2" s="1"/>
  <c r="T29" i="2"/>
  <c r="S29" i="2"/>
  <c r="S41" i="2" s="1"/>
  <c r="R29" i="2"/>
  <c r="R41" i="2" s="1"/>
  <c r="Q29" i="2"/>
  <c r="Q41" i="2" s="1"/>
  <c r="AA25" i="2"/>
  <c r="X25" i="2"/>
  <c r="V25" i="2"/>
  <c r="U25" i="2"/>
  <c r="W25" i="2" s="1"/>
  <c r="T25" i="2"/>
  <c r="R25" i="2"/>
  <c r="Q25" i="2"/>
  <c r="S25" i="2" s="1"/>
  <c r="AA24" i="2"/>
  <c r="X24" i="2"/>
  <c r="V24" i="2"/>
  <c r="U24" i="2"/>
  <c r="W24" i="2" s="1"/>
  <c r="T24" i="2"/>
  <c r="R24" i="2"/>
  <c r="Q24" i="2"/>
  <c r="S24" i="2" s="1"/>
  <c r="A24" i="2"/>
  <c r="A25" i="2" s="1"/>
  <c r="A26" i="2" s="1"/>
  <c r="A27" i="2" s="1"/>
  <c r="A28" i="2" s="1"/>
  <c r="A29" i="2" s="1"/>
  <c r="A30" i="2" s="1"/>
  <c r="A31" i="2" s="1"/>
  <c r="A32" i="2" s="1"/>
  <c r="A33" i="2" s="1"/>
  <c r="AA23" i="2"/>
  <c r="X23" i="2"/>
  <c r="W23" i="2"/>
  <c r="Y23" i="2" s="1"/>
  <c r="V23" i="2"/>
  <c r="U23" i="2"/>
  <c r="U26" i="2" s="1"/>
  <c r="T23" i="2"/>
  <c r="S23" i="2"/>
  <c r="R23" i="2"/>
  <c r="Q23" i="2"/>
  <c r="Q26" i="2" s="1"/>
  <c r="AA22" i="2"/>
  <c r="X22" i="2"/>
  <c r="Y22" i="2" s="1"/>
  <c r="W22" i="2"/>
  <c r="Z22" i="2" s="1"/>
  <c r="V22" i="2"/>
  <c r="U22" i="2"/>
  <c r="T22" i="2"/>
  <c r="S22" i="2"/>
  <c r="R22" i="2"/>
  <c r="Q22" i="2"/>
  <c r="AA21" i="2"/>
  <c r="X21" i="2"/>
  <c r="Y21" i="2" s="1"/>
  <c r="W21" i="2"/>
  <c r="Z21" i="2" s="1"/>
  <c r="V21" i="2"/>
  <c r="U21" i="2"/>
  <c r="T21" i="2"/>
  <c r="S21" i="2"/>
  <c r="R21" i="2"/>
  <c r="Q21" i="2"/>
  <c r="AA20" i="2"/>
  <c r="X20" i="2"/>
  <c r="W20" i="2"/>
  <c r="V20" i="2"/>
  <c r="U20" i="2"/>
  <c r="T20" i="2"/>
  <c r="S20" i="2"/>
  <c r="R20" i="2"/>
  <c r="Q20" i="2"/>
  <c r="AA19" i="2"/>
  <c r="X19" i="2"/>
  <c r="Y19" i="2" s="1"/>
  <c r="W19" i="2"/>
  <c r="V19" i="2"/>
  <c r="U19" i="2"/>
  <c r="T19" i="2"/>
  <c r="S19" i="2"/>
  <c r="R19" i="2"/>
  <c r="Q19" i="2"/>
  <c r="AA18" i="2"/>
  <c r="AA26" i="2" s="1"/>
  <c r="X18" i="2"/>
  <c r="X26" i="2" s="1"/>
  <c r="W18" i="2"/>
  <c r="V18" i="2"/>
  <c r="V26" i="2" s="1"/>
  <c r="U18" i="2"/>
  <c r="T18" i="2"/>
  <c r="T26" i="2" s="1"/>
  <c r="S18" i="2"/>
  <c r="R18" i="2"/>
  <c r="R26" i="2" s="1"/>
  <c r="Q18" i="2"/>
  <c r="U15" i="2"/>
  <c r="Y14" i="2"/>
  <c r="X14" i="2"/>
  <c r="W14" i="2"/>
  <c r="A14" i="2"/>
  <c r="A15" i="2" s="1"/>
  <c r="A16" i="2" s="1"/>
  <c r="A17" i="2" s="1"/>
  <c r="A18" i="2" s="1"/>
  <c r="A19" i="2" s="1"/>
  <c r="A20" i="2" s="1"/>
  <c r="A21" i="2" s="1"/>
  <c r="A22" i="2" s="1"/>
  <c r="X13" i="2"/>
  <c r="W13" i="2"/>
  <c r="Y13" i="2" s="1"/>
  <c r="Y12" i="2"/>
  <c r="X12" i="2"/>
  <c r="W12" i="2"/>
  <c r="Y11" i="2"/>
  <c r="X11" i="2"/>
  <c r="W11" i="2"/>
  <c r="X10" i="2"/>
  <c r="W10" i="2"/>
  <c r="Y10" i="2" s="1"/>
  <c r="X9" i="2"/>
  <c r="W9" i="2"/>
  <c r="X8" i="2"/>
  <c r="Y8" i="2" s="1"/>
  <c r="W8" i="2"/>
  <c r="Y7" i="2"/>
  <c r="X7" i="2"/>
  <c r="W7" i="2"/>
  <c r="X6" i="2"/>
  <c r="W6" i="2"/>
  <c r="Y6" i="2" s="1"/>
  <c r="X5" i="2"/>
  <c r="W5" i="2"/>
  <c r="Y5" i="2" s="1"/>
  <c r="Y4" i="2"/>
  <c r="X4" i="2"/>
  <c r="W4" i="2"/>
  <c r="Y3" i="2"/>
  <c r="X3" i="2"/>
  <c r="W3" i="2"/>
  <c r="A3" i="2"/>
  <c r="A112" i="1"/>
  <c r="A113" i="1" s="1"/>
  <c r="A114" i="1" s="1"/>
  <c r="A115" i="1" s="1"/>
  <c r="A116" i="1" s="1"/>
  <c r="A117" i="1" s="1"/>
  <c r="A118" i="1" s="1"/>
  <c r="A119" i="1" s="1"/>
  <c r="A103" i="1"/>
  <c r="A104" i="1" s="1"/>
  <c r="A105" i="1" s="1"/>
  <c r="A106" i="1" s="1"/>
  <c r="A107" i="1" s="1"/>
  <c r="A108" i="1" s="1"/>
  <c r="A109" i="1" s="1"/>
  <c r="A92" i="1"/>
  <c r="A93" i="1" s="1"/>
  <c r="A94" i="1" s="1"/>
  <c r="A95" i="1" s="1"/>
  <c r="A96" i="1" s="1"/>
  <c r="A89" i="1"/>
  <c r="A90" i="1" s="1"/>
  <c r="A91" i="1" s="1"/>
  <c r="A78" i="1"/>
  <c r="A79" i="1" s="1"/>
  <c r="A80" i="1" s="1"/>
  <c r="A81" i="1" s="1"/>
  <c r="A82" i="1" s="1"/>
  <c r="A83" i="1" s="1"/>
  <c r="A84" i="1" s="1"/>
  <c r="A85" i="1" s="1"/>
  <c r="A86" i="1" s="1"/>
  <c r="A75" i="1"/>
  <c r="A76" i="1" s="1"/>
  <c r="A77" i="1" s="1"/>
  <c r="A63" i="1"/>
  <c r="A64" i="1" s="1"/>
  <c r="A65" i="1" s="1"/>
  <c r="A66" i="1" s="1"/>
  <c r="A67" i="1" s="1"/>
  <c r="A68" i="1" s="1"/>
  <c r="A69" i="1" s="1"/>
  <c r="A70" i="1" s="1"/>
  <c r="A71" i="1" s="1"/>
  <c r="A56" i="1"/>
  <c r="A57" i="1" s="1"/>
  <c r="A58" i="1" s="1"/>
  <c r="A59" i="1" s="1"/>
  <c r="A53" i="1"/>
  <c r="A54" i="1" s="1"/>
  <c r="A55" i="1" s="1"/>
  <c r="U35" i="1"/>
  <c r="T35" i="1"/>
  <c r="S35" i="1"/>
  <c r="R35" i="1"/>
  <c r="Q35" i="1"/>
  <c r="P35" i="1"/>
  <c r="V35" i="1" s="1"/>
  <c r="U34" i="1"/>
  <c r="T34" i="1"/>
  <c r="S34" i="1"/>
  <c r="R34" i="1"/>
  <c r="Q34" i="1"/>
  <c r="P34" i="1"/>
  <c r="U33" i="1"/>
  <c r="T33" i="1"/>
  <c r="S33" i="1"/>
  <c r="R33" i="1"/>
  <c r="Q33" i="1"/>
  <c r="P33" i="1"/>
  <c r="V33" i="1" s="1"/>
  <c r="U32" i="1"/>
  <c r="T32" i="1"/>
  <c r="S32" i="1"/>
  <c r="R32" i="1"/>
  <c r="Q32" i="1"/>
  <c r="P32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U31" i="1"/>
  <c r="T31" i="1"/>
  <c r="S31" i="1"/>
  <c r="Q31" i="1"/>
  <c r="P31" i="1"/>
  <c r="U30" i="1"/>
  <c r="T30" i="1"/>
  <c r="S30" i="1"/>
  <c r="R30" i="1"/>
  <c r="V30" i="1" s="1"/>
  <c r="Q30" i="1"/>
  <c r="P30" i="1"/>
  <c r="U29" i="1"/>
  <c r="T29" i="1"/>
  <c r="S29" i="1"/>
  <c r="R29" i="1"/>
  <c r="Q29" i="1"/>
  <c r="P29" i="1"/>
  <c r="U28" i="1"/>
  <c r="T28" i="1"/>
  <c r="S28" i="1"/>
  <c r="R28" i="1"/>
  <c r="R36" i="1" s="1"/>
  <c r="Q28" i="1"/>
  <c r="Q36" i="1" s="1"/>
  <c r="P28" i="1"/>
  <c r="Z24" i="1"/>
  <c r="W24" i="1"/>
  <c r="U24" i="1"/>
  <c r="T24" i="1"/>
  <c r="S24" i="1"/>
  <c r="Q24" i="1"/>
  <c r="P24" i="1"/>
  <c r="A24" i="1"/>
  <c r="A25" i="1" s="1"/>
  <c r="A26" i="1" s="1"/>
  <c r="A27" i="1" s="1"/>
  <c r="A28" i="1" s="1"/>
  <c r="A29" i="1" s="1"/>
  <c r="A30" i="1" s="1"/>
  <c r="Z23" i="1"/>
  <c r="W23" i="1"/>
  <c r="U23" i="1"/>
  <c r="T23" i="1"/>
  <c r="V23" i="1" s="1"/>
  <c r="S23" i="1"/>
  <c r="Q23" i="1"/>
  <c r="P23" i="1"/>
  <c r="R23" i="1" s="1"/>
  <c r="Z22" i="1"/>
  <c r="W22" i="1"/>
  <c r="U22" i="1"/>
  <c r="T22" i="1"/>
  <c r="S22" i="1"/>
  <c r="Q22" i="1"/>
  <c r="R22" i="1" s="1"/>
  <c r="P22" i="1"/>
  <c r="Z21" i="1"/>
  <c r="W21" i="1"/>
  <c r="U21" i="1"/>
  <c r="T21" i="1"/>
  <c r="S21" i="1"/>
  <c r="Q21" i="1"/>
  <c r="P21" i="1"/>
  <c r="Z20" i="1"/>
  <c r="W20" i="1"/>
  <c r="U20" i="1"/>
  <c r="V20" i="1" s="1"/>
  <c r="T20" i="1"/>
  <c r="S20" i="1"/>
  <c r="Q20" i="1"/>
  <c r="P20" i="1"/>
  <c r="Z19" i="1"/>
  <c r="W19" i="1"/>
  <c r="U19" i="1"/>
  <c r="V19" i="1" s="1"/>
  <c r="T19" i="1"/>
  <c r="S19" i="1"/>
  <c r="Q19" i="1"/>
  <c r="R19" i="1" s="1"/>
  <c r="P19" i="1"/>
  <c r="Z18" i="1"/>
  <c r="W18" i="1"/>
  <c r="U18" i="1"/>
  <c r="U25" i="1" s="1"/>
  <c r="T18" i="1"/>
  <c r="S18" i="1"/>
  <c r="Q18" i="1"/>
  <c r="P18" i="1"/>
  <c r="P25" i="1" s="1"/>
  <c r="T15" i="1"/>
  <c r="A15" i="1"/>
  <c r="A16" i="1" s="1"/>
  <c r="A17" i="1" s="1"/>
  <c r="A18" i="1" s="1"/>
  <c r="A19" i="1" s="1"/>
  <c r="A20" i="1" s="1"/>
  <c r="A21" i="1" s="1"/>
  <c r="W14" i="1"/>
  <c r="V14" i="1"/>
  <c r="X14" i="1" s="1"/>
  <c r="W13" i="1"/>
  <c r="V13" i="1"/>
  <c r="X13" i="1" s="1"/>
  <c r="W12" i="1"/>
  <c r="V12" i="1"/>
  <c r="X12" i="1" s="1"/>
  <c r="W11" i="1"/>
  <c r="X11" i="1" s="1"/>
  <c r="V11" i="1"/>
  <c r="W10" i="1"/>
  <c r="V10" i="1"/>
  <c r="W9" i="1"/>
  <c r="V9" i="1"/>
  <c r="W8" i="1"/>
  <c r="V8" i="1"/>
  <c r="X8" i="1" s="1"/>
  <c r="W7" i="1"/>
  <c r="V7" i="1"/>
  <c r="W6" i="1"/>
  <c r="V6" i="1"/>
  <c r="X6" i="1" s="1"/>
  <c r="W5" i="1"/>
  <c r="V5" i="1"/>
  <c r="X5" i="1" s="1"/>
  <c r="W4" i="1"/>
  <c r="V4" i="1"/>
  <c r="W3" i="1"/>
  <c r="V3" i="1"/>
  <c r="A3" i="1"/>
  <c r="Y19" i="1" l="1"/>
  <c r="X23" i="1"/>
  <c r="T36" i="1"/>
  <c r="S25" i="1"/>
  <c r="Q25" i="1"/>
  <c r="R20" i="1"/>
  <c r="V31" i="1"/>
  <c r="S36" i="1"/>
  <c r="V21" i="1"/>
  <c r="V22" i="1"/>
  <c r="Y22" i="1" s="1"/>
  <c r="V24" i="1"/>
  <c r="Y24" i="1" s="1"/>
  <c r="V29" i="1"/>
  <c r="V34" i="1"/>
  <c r="V15" i="1"/>
  <c r="X10" i="1"/>
  <c r="W15" i="1"/>
  <c r="X7" i="1"/>
  <c r="X9" i="1"/>
  <c r="T25" i="1"/>
  <c r="R21" i="1"/>
  <c r="Y21" i="1" s="1"/>
  <c r="R24" i="1"/>
  <c r="U36" i="1"/>
  <c r="Y20" i="1"/>
  <c r="X20" i="1"/>
  <c r="X21" i="1"/>
  <c r="X3" i="1"/>
  <c r="X4" i="1"/>
  <c r="R18" i="1"/>
  <c r="V18" i="1"/>
  <c r="Z25" i="1"/>
  <c r="V32" i="1"/>
  <c r="P36" i="1"/>
  <c r="A4" i="2"/>
  <c r="A5" i="2" s="1"/>
  <c r="A6" i="2" s="1"/>
  <c r="A7" i="2" s="1"/>
  <c r="A8" i="2" s="1"/>
  <c r="A9" i="2" s="1"/>
  <c r="A10" i="2" s="1"/>
  <c r="A11" i="2" s="1"/>
  <c r="X15" i="2"/>
  <c r="Y9" i="2"/>
  <c r="Y15" i="2" s="1"/>
  <c r="S26" i="2"/>
  <c r="W26" i="2"/>
  <c r="Z26" i="2" s="1"/>
  <c r="Z18" i="2"/>
  <c r="Y24" i="2"/>
  <c r="Z24" i="2"/>
  <c r="X19" i="1"/>
  <c r="X22" i="1"/>
  <c r="W25" i="1"/>
  <c r="Z19" i="2"/>
  <c r="A47" i="2"/>
  <c r="A46" i="2"/>
  <c r="A116" i="2"/>
  <c r="A117" i="2" s="1"/>
  <c r="A118" i="2" s="1"/>
  <c r="A119" i="2" s="1"/>
  <c r="A120" i="2"/>
  <c r="A4" i="1"/>
  <c r="Y23" i="1"/>
  <c r="Z20" i="2"/>
  <c r="A85" i="2"/>
  <c r="A86" i="2"/>
  <c r="A87" i="2" s="1"/>
  <c r="A88" i="2" s="1"/>
  <c r="A89" i="2" s="1"/>
  <c r="A90" i="2" s="1"/>
  <c r="A91" i="2" s="1"/>
  <c r="V28" i="1"/>
  <c r="W15" i="2"/>
  <c r="Y20" i="2"/>
  <c r="Y25" i="2"/>
  <c r="Z25" i="2"/>
  <c r="Y18" i="2"/>
  <c r="Z23" i="2"/>
  <c r="X29" i="2"/>
  <c r="X41" i="2" s="1"/>
  <c r="X3" i="3"/>
  <c r="A6" i="3"/>
  <c r="Y18" i="3"/>
  <c r="W15" i="3"/>
  <c r="Y19" i="3"/>
  <c r="X7" i="3"/>
  <c r="Z25" i="3"/>
  <c r="Y20" i="3"/>
  <c r="A45" i="3"/>
  <c r="A44" i="3"/>
  <c r="A119" i="3"/>
  <c r="A115" i="3"/>
  <c r="A116" i="3" s="1"/>
  <c r="A117" i="3" s="1"/>
  <c r="A118" i="3" s="1"/>
  <c r="X32" i="2"/>
  <c r="X20" i="3"/>
  <c r="X22" i="3"/>
  <c r="T25" i="3"/>
  <c r="P40" i="3"/>
  <c r="V15" i="4"/>
  <c r="V22" i="3"/>
  <c r="X24" i="3"/>
  <c r="Q40" i="3"/>
  <c r="R26" i="4"/>
  <c r="Y18" i="4"/>
  <c r="V26" i="4"/>
  <c r="Y22" i="4"/>
  <c r="X22" i="4"/>
  <c r="Y24" i="4"/>
  <c r="A49" i="4"/>
  <c r="A48" i="4"/>
  <c r="A122" i="4"/>
  <c r="A118" i="4"/>
  <c r="A119" i="4" s="1"/>
  <c r="A120" i="4" s="1"/>
  <c r="A121" i="4" s="1"/>
  <c r="X18" i="3"/>
  <c r="X25" i="3" s="1"/>
  <c r="X21" i="3"/>
  <c r="R22" i="3"/>
  <c r="R25" i="3" s="1"/>
  <c r="R40" i="3"/>
  <c r="V40" i="3"/>
  <c r="W35" i="3"/>
  <c r="W34" i="3"/>
  <c r="W40" i="3" s="1"/>
  <c r="X15" i="4"/>
  <c r="A5" i="4"/>
  <c r="X21" i="4"/>
  <c r="P26" i="4"/>
  <c r="T26" i="4"/>
  <c r="X18" i="4"/>
  <c r="Y23" i="4"/>
  <c r="X25" i="4"/>
  <c r="W32" i="4"/>
  <c r="X5" i="5"/>
  <c r="X20" i="5"/>
  <c r="X21" i="5"/>
  <c r="X22" i="5"/>
  <c r="X24" i="4"/>
  <c r="W29" i="4"/>
  <c r="W41" i="4" s="1"/>
  <c r="Q41" i="4"/>
  <c r="AB5" i="5"/>
  <c r="AB10" i="5"/>
  <c r="V26" i="5"/>
  <c r="Y26" i="5" s="1"/>
  <c r="Y19" i="5"/>
  <c r="Y23" i="5"/>
  <c r="A38" i="5"/>
  <c r="A37" i="5"/>
  <c r="AB12" i="5" s="1"/>
  <c r="W37" i="4"/>
  <c r="W15" i="5"/>
  <c r="A4" i="5"/>
  <c r="A5" i="5" s="1"/>
  <c r="A6" i="5" s="1"/>
  <c r="A7" i="5" s="1"/>
  <c r="A8" i="5" s="1"/>
  <c r="V15" i="5"/>
  <c r="S26" i="5"/>
  <c r="W26" i="5"/>
  <c r="X19" i="5"/>
  <c r="A113" i="5"/>
  <c r="A109" i="5"/>
  <c r="A110" i="5" s="1"/>
  <c r="A111" i="5" s="1"/>
  <c r="A112" i="5" s="1"/>
  <c r="S3" i="5"/>
  <c r="X15" i="5"/>
  <c r="AB7" i="5"/>
  <c r="Y12" i="5"/>
  <c r="Z12" i="5" s="1"/>
  <c r="Y20" i="5"/>
  <c r="X24" i="5"/>
  <c r="X21" i="6"/>
  <c r="Y21" i="6"/>
  <c r="A6" i="6"/>
  <c r="R18" i="6"/>
  <c r="R25" i="6" s="1"/>
  <c r="V18" i="6"/>
  <c r="X18" i="6" s="1"/>
  <c r="X25" i="6" s="1"/>
  <c r="Y22" i="6"/>
  <c r="W29" i="5"/>
  <c r="Q34" i="5"/>
  <c r="X15" i="6"/>
  <c r="V15" i="6"/>
  <c r="X20" i="6"/>
  <c r="X22" i="6"/>
  <c r="P34" i="5"/>
  <c r="T34" i="5"/>
  <c r="W15" i="6"/>
  <c r="X7" i="6"/>
  <c r="AA38" i="6"/>
  <c r="W33" i="5"/>
  <c r="X19" i="6"/>
  <c r="R25" i="1" l="1"/>
  <c r="X24" i="1"/>
  <c r="V36" i="1"/>
  <c r="P9" i="5"/>
  <c r="S11" i="5"/>
  <c r="Y14" i="5"/>
  <c r="Z14" i="5" s="1"/>
  <c r="S6" i="5"/>
  <c r="Q10" i="5"/>
  <c r="A7" i="6"/>
  <c r="Q11" i="5"/>
  <c r="X26" i="5"/>
  <c r="P13" i="5"/>
  <c r="Y7" i="5"/>
  <c r="Z7" i="5" s="1"/>
  <c r="P3" i="5"/>
  <c r="AB14" i="5"/>
  <c r="S9" i="5"/>
  <c r="Q6" i="5"/>
  <c r="P4" i="5"/>
  <c r="Q7" i="5"/>
  <c r="Y9" i="5"/>
  <c r="Z9" i="5" s="1"/>
  <c r="AB11" i="5"/>
  <c r="Q4" i="5"/>
  <c r="AB6" i="5"/>
  <c r="P11" i="5"/>
  <c r="R11" i="5" s="1"/>
  <c r="Q14" i="5"/>
  <c r="P6" i="5"/>
  <c r="S14" i="5"/>
  <c r="Y6" i="5"/>
  <c r="Z6" i="5" s="1"/>
  <c r="Q3" i="5"/>
  <c r="W34" i="5"/>
  <c r="S13" i="5"/>
  <c r="AB8" i="5"/>
  <c r="P12" i="5"/>
  <c r="Q5" i="5"/>
  <c r="AB13" i="5"/>
  <c r="AB4" i="5"/>
  <c r="Y4" i="5"/>
  <c r="Z4" i="5" s="1"/>
  <c r="P8" i="5"/>
  <c r="P10" i="5"/>
  <c r="R10" i="5" s="1"/>
  <c r="Q13" i="5"/>
  <c r="P5" i="5"/>
  <c r="R5" i="5" s="1"/>
  <c r="U5" i="5" s="1"/>
  <c r="Q8" i="5"/>
  <c r="Y11" i="5"/>
  <c r="Z11" i="5" s="1"/>
  <c r="Y13" i="5"/>
  <c r="Z13" i="5" s="1"/>
  <c r="A6" i="4"/>
  <c r="Y22" i="3"/>
  <c r="X15" i="3"/>
  <c r="Y26" i="2"/>
  <c r="A5" i="1"/>
  <c r="V25" i="1"/>
  <c r="Y25" i="1" s="1"/>
  <c r="Y18" i="1"/>
  <c r="X18" i="1"/>
  <c r="X25" i="1" s="1"/>
  <c r="AB9" i="5"/>
  <c r="S7" i="5"/>
  <c r="AB3" i="5"/>
  <c r="S5" i="5"/>
  <c r="Y8" i="5"/>
  <c r="Z8" i="5" s="1"/>
  <c r="Y10" i="5"/>
  <c r="Z10" i="5" s="1"/>
  <c r="P14" i="5"/>
  <c r="R14" i="5" s="1"/>
  <c r="Y5" i="5"/>
  <c r="Z5" i="5" s="1"/>
  <c r="Q9" i="5"/>
  <c r="S12" i="5"/>
  <c r="S10" i="5"/>
  <c r="S4" i="5"/>
  <c r="S15" i="5" s="1"/>
  <c r="Y26" i="4"/>
  <c r="V25" i="3"/>
  <c r="Y25" i="3" s="1"/>
  <c r="A7" i="3"/>
  <c r="T7" i="2"/>
  <c r="T5" i="2"/>
  <c r="Z8" i="2"/>
  <c r="AA8" i="2" s="1"/>
  <c r="Q9" i="2"/>
  <c r="S9" i="2" s="1"/>
  <c r="V9" i="2" s="1"/>
  <c r="T13" i="2"/>
  <c r="A93" i="2"/>
  <c r="A92" i="2"/>
  <c r="Q4" i="2" s="1"/>
  <c r="Z11" i="2"/>
  <c r="AA11" i="2" s="1"/>
  <c r="T4" i="2"/>
  <c r="T14" i="2"/>
  <c r="R5" i="2"/>
  <c r="V25" i="6"/>
  <c r="Y25" i="6" s="1"/>
  <c r="Y18" i="6"/>
  <c r="Q12" i="5"/>
  <c r="S8" i="5"/>
  <c r="P7" i="5"/>
  <c r="R7" i="5" s="1"/>
  <c r="Y3" i="5"/>
  <c r="X26" i="4"/>
  <c r="R9" i="2"/>
  <c r="Z3" i="2"/>
  <c r="T11" i="2"/>
  <c r="AB9" i="2"/>
  <c r="X15" i="1"/>
  <c r="Z3" i="5" l="1"/>
  <c r="Z15" i="5" s="1"/>
  <c r="Y15" i="5"/>
  <c r="AC10" i="2"/>
  <c r="Q8" i="2"/>
  <c r="A7" i="4"/>
  <c r="U10" i="5"/>
  <c r="AA10" i="5"/>
  <c r="AC7" i="2"/>
  <c r="Q10" i="2"/>
  <c r="R12" i="2"/>
  <c r="AC3" i="2"/>
  <c r="A8" i="3"/>
  <c r="U14" i="5"/>
  <c r="AA14" i="5"/>
  <c r="AB15" i="5"/>
  <c r="Q11" i="2"/>
  <c r="R8" i="2"/>
  <c r="Z4" i="2"/>
  <c r="AA4" i="2" s="1"/>
  <c r="AA5" i="5"/>
  <c r="R8" i="5"/>
  <c r="Q15" i="5"/>
  <c r="Q7" i="2"/>
  <c r="AC9" i="2"/>
  <c r="R6" i="2"/>
  <c r="R6" i="5"/>
  <c r="R4" i="5"/>
  <c r="P15" i="5"/>
  <c r="R3" i="5"/>
  <c r="A8" i="6"/>
  <c r="AC14" i="2"/>
  <c r="R10" i="2"/>
  <c r="A6" i="1"/>
  <c r="Q6" i="2"/>
  <c r="S6" i="2" s="1"/>
  <c r="Q5" i="2"/>
  <c r="S5" i="2" s="1"/>
  <c r="Q14" i="2"/>
  <c r="R12" i="5"/>
  <c r="T8" i="2"/>
  <c r="T10" i="2"/>
  <c r="R7" i="2"/>
  <c r="AC8" i="2"/>
  <c r="AA3" i="2"/>
  <c r="U7" i="5"/>
  <c r="AA7" i="5"/>
  <c r="Q3" i="2"/>
  <c r="T12" i="2"/>
  <c r="Q13" i="2"/>
  <c r="R11" i="2"/>
  <c r="AC4" i="2"/>
  <c r="Z13" i="2"/>
  <c r="AA13" i="2" s="1"/>
  <c r="Q12" i="2"/>
  <c r="S12" i="2" s="1"/>
  <c r="Z10" i="2"/>
  <c r="AA10" i="2" s="1"/>
  <c r="AC6" i="2"/>
  <c r="U11" i="5"/>
  <c r="AA11" i="5"/>
  <c r="R13" i="5"/>
  <c r="R9" i="5"/>
  <c r="AC13" i="2"/>
  <c r="Z9" i="2"/>
  <c r="AA9" i="2" s="1"/>
  <c r="T6" i="2"/>
  <c r="R14" i="2"/>
  <c r="T9" i="2"/>
  <c r="AC5" i="2"/>
  <c r="R3" i="2"/>
  <c r="Z12" i="2"/>
  <c r="AA12" i="2" s="1"/>
  <c r="Z6" i="2"/>
  <c r="AA6" i="2" s="1"/>
  <c r="AC11" i="2"/>
  <c r="Z5" i="2"/>
  <c r="AA5" i="2" s="1"/>
  <c r="Z14" i="2"/>
  <c r="AA14" i="2" s="1"/>
  <c r="Z7" i="2"/>
  <c r="AA7" i="2" s="1"/>
  <c r="R4" i="2"/>
  <c r="S4" i="2" s="1"/>
  <c r="R13" i="2"/>
  <c r="T3" i="2"/>
  <c r="V4" i="2" l="1"/>
  <c r="AB4" i="2"/>
  <c r="V5" i="2"/>
  <c r="AB5" i="2"/>
  <c r="R15" i="5"/>
  <c r="U3" i="5"/>
  <c r="AA3" i="5"/>
  <c r="A9" i="3"/>
  <c r="V6" i="2"/>
  <c r="AB6" i="2"/>
  <c r="AC15" i="2"/>
  <c r="A8" i="4"/>
  <c r="T15" i="2"/>
  <c r="U9" i="5"/>
  <c r="AA9" i="5"/>
  <c r="R15" i="2"/>
  <c r="U13" i="5"/>
  <c r="AA13" i="5"/>
  <c r="S13" i="2"/>
  <c r="AA15" i="2"/>
  <c r="A7" i="1"/>
  <c r="U4" i="5"/>
  <c r="AA4" i="5"/>
  <c r="S7" i="2"/>
  <c r="S11" i="2"/>
  <c r="S8" i="2"/>
  <c r="V12" i="2"/>
  <c r="AB12" i="2"/>
  <c r="S3" i="2"/>
  <c r="Q15" i="2"/>
  <c r="Z15" i="2"/>
  <c r="U12" i="5"/>
  <c r="AA12" i="5"/>
  <c r="S14" i="2"/>
  <c r="A9" i="6"/>
  <c r="U6" i="5"/>
  <c r="AA6" i="5"/>
  <c r="U8" i="5"/>
  <c r="AA8" i="5"/>
  <c r="S10" i="2"/>
  <c r="V10" i="2" l="1"/>
  <c r="AB10" i="2"/>
  <c r="A10" i="6"/>
  <c r="V11" i="2"/>
  <c r="AB11" i="2"/>
  <c r="A8" i="1"/>
  <c r="V14" i="2"/>
  <c r="AB14" i="2"/>
  <c r="V8" i="2"/>
  <c r="AB8" i="2"/>
  <c r="V3" i="2"/>
  <c r="S15" i="2"/>
  <c r="AB3" i="2"/>
  <c r="V7" i="2"/>
  <c r="AB7" i="2"/>
  <c r="V13" i="2"/>
  <c r="AB13" i="2"/>
  <c r="A9" i="4"/>
  <c r="U15" i="5"/>
  <c r="AA15" i="5"/>
  <c r="A10" i="3"/>
  <c r="A11" i="3" l="1"/>
  <c r="S9" i="3"/>
  <c r="S13" i="3"/>
  <c r="Y12" i="3"/>
  <c r="Z12" i="3" s="1"/>
  <c r="Y14" i="3"/>
  <c r="Z14" i="3" s="1"/>
  <c r="P8" i="3"/>
  <c r="P4" i="3"/>
  <c r="Y8" i="3"/>
  <c r="Z8" i="3" s="1"/>
  <c r="S6" i="3"/>
  <c r="S8" i="3"/>
  <c r="Q12" i="3"/>
  <c r="P5" i="3"/>
  <c r="Y4" i="3"/>
  <c r="Z4" i="3" s="1"/>
  <c r="Q6" i="3"/>
  <c r="Q5" i="3"/>
  <c r="Q14" i="3"/>
  <c r="P14" i="3"/>
  <c r="R14" i="3" s="1"/>
  <c r="S10" i="3"/>
  <c r="A11" i="6"/>
  <c r="P11" i="6" s="1"/>
  <c r="S14" i="6"/>
  <c r="S7" i="6"/>
  <c r="AB9" i="6"/>
  <c r="Y3" i="6"/>
  <c r="AB4" i="6"/>
  <c r="S10" i="6"/>
  <c r="Q3" i="6"/>
  <c r="Q4" i="6"/>
  <c r="Y13" i="6"/>
  <c r="Z13" i="6" s="1"/>
  <c r="Y10" i="6"/>
  <c r="Z10" i="6" s="1"/>
  <c r="AB12" i="6"/>
  <c r="S6" i="6"/>
  <c r="Q7" i="6"/>
  <c r="S4" i="6"/>
  <c r="AB14" i="6"/>
  <c r="A10" i="4"/>
  <c r="Y10" i="3"/>
  <c r="Z10" i="3" s="1"/>
  <c r="P10" i="3"/>
  <c r="V15" i="2"/>
  <c r="AB15" i="2"/>
  <c r="S14" i="3"/>
  <c r="A9" i="1"/>
  <c r="Y5" i="3"/>
  <c r="Z5" i="3" s="1"/>
  <c r="Q4" i="3"/>
  <c r="AB9" i="4" l="1"/>
  <c r="Y5" i="6"/>
  <c r="Z5" i="6" s="1"/>
  <c r="Y11" i="6"/>
  <c r="Z11" i="6" s="1"/>
  <c r="Q11" i="6"/>
  <c r="R11" i="6" s="1"/>
  <c r="P12" i="6"/>
  <c r="S5" i="6"/>
  <c r="Y8" i="6"/>
  <c r="Z8" i="6" s="1"/>
  <c r="P7" i="4"/>
  <c r="R4" i="3"/>
  <c r="A11" i="4"/>
  <c r="Q7" i="4" s="1"/>
  <c r="AB8" i="4"/>
  <c r="AB3" i="4"/>
  <c r="Q3" i="4"/>
  <c r="Q6" i="4"/>
  <c r="S7" i="4"/>
  <c r="Q13" i="4"/>
  <c r="Q12" i="4"/>
  <c r="S3" i="4"/>
  <c r="Y10" i="4"/>
  <c r="Z10" i="4" s="1"/>
  <c r="P11" i="4"/>
  <c r="Y14" i="4"/>
  <c r="Z14" i="4" s="1"/>
  <c r="AB13" i="4"/>
  <c r="Q10" i="4"/>
  <c r="Y4" i="4"/>
  <c r="Z4" i="4" s="1"/>
  <c r="AB7" i="4"/>
  <c r="P8" i="4"/>
  <c r="P3" i="4"/>
  <c r="P13" i="4"/>
  <c r="R13" i="4" s="1"/>
  <c r="S11" i="4"/>
  <c r="AB14" i="4"/>
  <c r="P12" i="4"/>
  <c r="R12" i="4" s="1"/>
  <c r="Y13" i="4"/>
  <c r="Z13" i="4" s="1"/>
  <c r="AB11" i="4"/>
  <c r="S9" i="4"/>
  <c r="P14" i="4"/>
  <c r="Q8" i="4"/>
  <c r="S4" i="4"/>
  <c r="Y9" i="4"/>
  <c r="Z9" i="4" s="1"/>
  <c r="P5" i="4"/>
  <c r="Y3" i="4"/>
  <c r="Y8" i="4"/>
  <c r="Z8" i="4" s="1"/>
  <c r="S6" i="4"/>
  <c r="Y12" i="4"/>
  <c r="Z12" i="4" s="1"/>
  <c r="P9" i="4"/>
  <c r="Y6" i="4"/>
  <c r="Z6" i="4" s="1"/>
  <c r="AB12" i="4"/>
  <c r="S5" i="4"/>
  <c r="AB10" i="4"/>
  <c r="Y7" i="4"/>
  <c r="Z7" i="4" s="1"/>
  <c r="Z3" i="6"/>
  <c r="Q8" i="6"/>
  <c r="AB13" i="6"/>
  <c r="AB6" i="6"/>
  <c r="Q9" i="6"/>
  <c r="AB11" i="6"/>
  <c r="Y9" i="6"/>
  <c r="Z9" i="6" s="1"/>
  <c r="Y7" i="6"/>
  <c r="Z7" i="6" s="1"/>
  <c r="AB10" i="6"/>
  <c r="S11" i="6"/>
  <c r="Q13" i="6"/>
  <c r="Y14" i="6"/>
  <c r="Z14" i="6" s="1"/>
  <c r="Q12" i="6"/>
  <c r="P4" i="6"/>
  <c r="R4" i="6" s="1"/>
  <c r="AB7" i="6"/>
  <c r="P6" i="6"/>
  <c r="R6" i="6" s="1"/>
  <c r="P8" i="6"/>
  <c r="Q10" i="6"/>
  <c r="S3" i="6"/>
  <c r="AB3" i="6"/>
  <c r="Q6" i="6"/>
  <c r="Q14" i="6"/>
  <c r="P7" i="6"/>
  <c r="R7" i="6" s="1"/>
  <c r="P13" i="6"/>
  <c r="R13" i="6" s="1"/>
  <c r="S12" i="6"/>
  <c r="Q5" i="6"/>
  <c r="Y4" i="6"/>
  <c r="Z4" i="6" s="1"/>
  <c r="P5" i="6"/>
  <c r="R5" i="6" s="1"/>
  <c r="Y12" i="6"/>
  <c r="Z12" i="6" s="1"/>
  <c r="P10" i="6"/>
  <c r="R10" i="6" s="1"/>
  <c r="S8" i="6"/>
  <c r="S9" i="6"/>
  <c r="Y6" i="6"/>
  <c r="Z6" i="6" s="1"/>
  <c r="P9" i="6"/>
  <c r="R9" i="6" s="1"/>
  <c r="AB6" i="4"/>
  <c r="Q4" i="4"/>
  <c r="S8" i="4"/>
  <c r="AB4" i="4"/>
  <c r="U14" i="3"/>
  <c r="AA14" i="3"/>
  <c r="AB6" i="3"/>
  <c r="Q9" i="3"/>
  <c r="Y9" i="3"/>
  <c r="Z9" i="3" s="1"/>
  <c r="P13" i="3"/>
  <c r="P6" i="3"/>
  <c r="R6" i="3" s="1"/>
  <c r="S4" i="3"/>
  <c r="Q7" i="3"/>
  <c r="AB4" i="3"/>
  <c r="AB14" i="3"/>
  <c r="AB11" i="3"/>
  <c r="Q3" i="3"/>
  <c r="S5" i="3"/>
  <c r="P9" i="3"/>
  <c r="S12" i="3"/>
  <c r="AB12" i="3"/>
  <c r="S11" i="3"/>
  <c r="P12" i="3"/>
  <c r="R12" i="3" s="1"/>
  <c r="Y3" i="3"/>
  <c r="AB13" i="3"/>
  <c r="P3" i="3"/>
  <c r="AB10" i="3"/>
  <c r="S3" i="3"/>
  <c r="S15" i="3" s="1"/>
  <c r="AB3" i="3"/>
  <c r="Y6" i="3"/>
  <c r="Z6" i="3" s="1"/>
  <c r="S7" i="3"/>
  <c r="AB7" i="3"/>
  <c r="AB8" i="3"/>
  <c r="AB9" i="3"/>
  <c r="Q11" i="3"/>
  <c r="Y13" i="3"/>
  <c r="Z13" i="3" s="1"/>
  <c r="P7" i="3"/>
  <c r="R7" i="3" s="1"/>
  <c r="Y7" i="3"/>
  <c r="Z7" i="3" s="1"/>
  <c r="Q10" i="3"/>
  <c r="P11" i="3"/>
  <c r="R11" i="3" s="1"/>
  <c r="Y11" i="3"/>
  <c r="Z11" i="3" s="1"/>
  <c r="Q8" i="3"/>
  <c r="R8" i="3" s="1"/>
  <c r="Q13" i="3"/>
  <c r="AB5" i="3"/>
  <c r="A10" i="1"/>
  <c r="R10" i="3"/>
  <c r="Q15" i="6"/>
  <c r="P3" i="6"/>
  <c r="AB5" i="6"/>
  <c r="P14" i="6"/>
  <c r="R14" i="6" s="1"/>
  <c r="AB8" i="6"/>
  <c r="S13" i="6"/>
  <c r="Y11" i="4"/>
  <c r="Z11" i="4" s="1"/>
  <c r="P6" i="4"/>
  <c r="R6" i="4" s="1"/>
  <c r="Q9" i="4"/>
  <c r="R5" i="3"/>
  <c r="U11" i="6" l="1"/>
  <c r="AA11" i="6"/>
  <c r="U8" i="3"/>
  <c r="AA8" i="3"/>
  <c r="U5" i="3"/>
  <c r="AA5" i="3"/>
  <c r="U12" i="3"/>
  <c r="AA12" i="3"/>
  <c r="R9" i="3"/>
  <c r="U6" i="3"/>
  <c r="AA6" i="3"/>
  <c r="U9" i="6"/>
  <c r="AA9" i="6"/>
  <c r="U10" i="6"/>
  <c r="AA10" i="6"/>
  <c r="U4" i="6"/>
  <c r="AA4" i="6"/>
  <c r="R9" i="4"/>
  <c r="Z3" i="4"/>
  <c r="U13" i="4"/>
  <c r="AA13" i="4"/>
  <c r="U4" i="3"/>
  <c r="AA4" i="3"/>
  <c r="R12" i="6"/>
  <c r="U6" i="4"/>
  <c r="AA6" i="4"/>
  <c r="U14" i="6"/>
  <c r="AA14" i="6"/>
  <c r="U11" i="3"/>
  <c r="AA11" i="3"/>
  <c r="P15" i="6"/>
  <c r="R3" i="6"/>
  <c r="U10" i="3"/>
  <c r="AA10" i="3"/>
  <c r="P15" i="3"/>
  <c r="R3" i="3"/>
  <c r="R13" i="3"/>
  <c r="R8" i="6"/>
  <c r="Z15" i="6"/>
  <c r="U12" i="4"/>
  <c r="AA12" i="4"/>
  <c r="R3" i="4"/>
  <c r="R7" i="4"/>
  <c r="AB15" i="3"/>
  <c r="Q15" i="3"/>
  <c r="U5" i="6"/>
  <c r="AA5" i="6"/>
  <c r="U13" i="6"/>
  <c r="AA13" i="6"/>
  <c r="AB15" i="6"/>
  <c r="U6" i="6"/>
  <c r="AA6" i="6"/>
  <c r="Y15" i="6"/>
  <c r="R8" i="4"/>
  <c r="S10" i="4"/>
  <c r="S15" i="4" s="1"/>
  <c r="S14" i="4"/>
  <c r="S12" i="4"/>
  <c r="Q14" i="4"/>
  <c r="R14" i="4" s="1"/>
  <c r="S13" i="4"/>
  <c r="AB5" i="4"/>
  <c r="AB15" i="4" s="1"/>
  <c r="Y5" i="4"/>
  <c r="Z5" i="4" s="1"/>
  <c r="Q5" i="4"/>
  <c r="R5" i="4" s="1"/>
  <c r="P4" i="4"/>
  <c r="R4" i="4" s="1"/>
  <c r="A11" i="1"/>
  <c r="P3" i="1" s="1"/>
  <c r="AB7" i="1"/>
  <c r="U7" i="3"/>
  <c r="AA7" i="3"/>
  <c r="AB6" i="1"/>
  <c r="AB10" i="1"/>
  <c r="Y4" i="1"/>
  <c r="Z4" i="1" s="1"/>
  <c r="Y15" i="3"/>
  <c r="Z3" i="3"/>
  <c r="Z15" i="3" s="1"/>
  <c r="U7" i="6"/>
  <c r="AA7" i="6"/>
  <c r="S15" i="6"/>
  <c r="P10" i="4"/>
  <c r="R10" i="4" s="1"/>
  <c r="Q11" i="4"/>
  <c r="R11" i="4" s="1"/>
  <c r="U5" i="4" l="1"/>
  <c r="AA5" i="4"/>
  <c r="U14" i="4"/>
  <c r="AA14" i="4"/>
  <c r="U11" i="4"/>
  <c r="AA11" i="4"/>
  <c r="P13" i="1"/>
  <c r="AB11" i="1"/>
  <c r="P10" i="1"/>
  <c r="U9" i="3"/>
  <c r="AA9" i="3"/>
  <c r="Y13" i="1"/>
  <c r="Z13" i="1" s="1"/>
  <c r="U10" i="4"/>
  <c r="AA10" i="4"/>
  <c r="S14" i="1"/>
  <c r="S3" i="1"/>
  <c r="S12" i="1"/>
  <c r="U7" i="4"/>
  <c r="AA7" i="4"/>
  <c r="U8" i="6"/>
  <c r="AA8" i="6"/>
  <c r="S7" i="1"/>
  <c r="P11" i="1"/>
  <c r="Z15" i="4"/>
  <c r="S5" i="1"/>
  <c r="S13" i="1"/>
  <c r="Y5" i="1"/>
  <c r="Z5" i="1" s="1"/>
  <c r="Y6" i="1"/>
  <c r="Z6" i="1" s="1"/>
  <c r="Q11" i="1"/>
  <c r="Q6" i="1"/>
  <c r="Q14" i="1"/>
  <c r="Q9" i="1"/>
  <c r="Y12" i="1"/>
  <c r="Z12" i="1" s="1"/>
  <c r="Q10" i="1"/>
  <c r="AB14" i="1"/>
  <c r="AB12" i="1"/>
  <c r="P6" i="1"/>
  <c r="R6" i="1" s="1"/>
  <c r="Q12" i="1"/>
  <c r="AB13" i="1"/>
  <c r="Q8" i="1"/>
  <c r="Q7" i="1"/>
  <c r="AB3" i="1"/>
  <c r="Q5" i="1"/>
  <c r="Y8" i="1"/>
  <c r="Z8" i="1" s="1"/>
  <c r="P14" i="1"/>
  <c r="R14" i="1" s="1"/>
  <c r="Y10" i="1"/>
  <c r="Z10" i="1" s="1"/>
  <c r="S9" i="1"/>
  <c r="P4" i="1"/>
  <c r="P7" i="1"/>
  <c r="R7" i="1" s="1"/>
  <c r="S11" i="1"/>
  <c r="Y3" i="1"/>
  <c r="P12" i="1"/>
  <c r="R12" i="1" s="1"/>
  <c r="Q13" i="1"/>
  <c r="Y14" i="1"/>
  <c r="Z14" i="1" s="1"/>
  <c r="AB9" i="1"/>
  <c r="AB8" i="1"/>
  <c r="AB4" i="1"/>
  <c r="AB5" i="1"/>
  <c r="U4" i="4"/>
  <c r="AA4" i="4"/>
  <c r="Q15" i="4"/>
  <c r="Q3" i="1"/>
  <c r="S4" i="1"/>
  <c r="Q4" i="1"/>
  <c r="S10" i="1"/>
  <c r="U8" i="4"/>
  <c r="AA8" i="4"/>
  <c r="P15" i="4"/>
  <c r="U13" i="3"/>
  <c r="AA13" i="3"/>
  <c r="S8" i="1"/>
  <c r="P9" i="1"/>
  <c r="R9" i="1" s="1"/>
  <c r="Y9" i="1"/>
  <c r="Z9" i="1" s="1"/>
  <c r="R15" i="6"/>
  <c r="U3" i="6"/>
  <c r="AA3" i="6"/>
  <c r="U12" i="6"/>
  <c r="AA12" i="6"/>
  <c r="Y15" i="4"/>
  <c r="R15" i="4"/>
  <c r="U3" i="4"/>
  <c r="AA3" i="4"/>
  <c r="U3" i="3"/>
  <c r="R15" i="3"/>
  <c r="AA3" i="3"/>
  <c r="Y7" i="1"/>
  <c r="Z7" i="1" s="1"/>
  <c r="S6" i="1"/>
  <c r="Y11" i="1"/>
  <c r="Z11" i="1" s="1"/>
  <c r="U9" i="4"/>
  <c r="AA9" i="4"/>
  <c r="P5" i="1"/>
  <c r="R5" i="1" s="1"/>
  <c r="P8" i="1"/>
  <c r="R8" i="1" s="1"/>
  <c r="AB15" i="1" l="1"/>
  <c r="U5" i="1"/>
  <c r="AA5" i="1"/>
  <c r="U15" i="6"/>
  <c r="AA15" i="6"/>
  <c r="Q15" i="1"/>
  <c r="U7" i="1"/>
  <c r="AA7" i="1"/>
  <c r="U14" i="1"/>
  <c r="AA14" i="1"/>
  <c r="U6" i="1"/>
  <c r="AA6" i="1"/>
  <c r="R10" i="1"/>
  <c r="U8" i="1"/>
  <c r="AA8" i="1"/>
  <c r="U15" i="3"/>
  <c r="AA15" i="3"/>
  <c r="U15" i="4"/>
  <c r="AA15" i="4"/>
  <c r="U9" i="1"/>
  <c r="AA9" i="1"/>
  <c r="U12" i="1"/>
  <c r="AA12" i="1"/>
  <c r="R4" i="1"/>
  <c r="S15" i="1"/>
  <c r="R3" i="1"/>
  <c r="Y15" i="1"/>
  <c r="Z3" i="1"/>
  <c r="Z15" i="1" s="1"/>
  <c r="R11" i="1"/>
  <c r="R13" i="1"/>
  <c r="P15" i="1"/>
  <c r="U4" i="1" l="1"/>
  <c r="AA4" i="1"/>
  <c r="U3" i="1"/>
  <c r="R15" i="1"/>
  <c r="AA3" i="1"/>
  <c r="U13" i="1"/>
  <c r="AA13" i="1"/>
  <c r="U11" i="1"/>
  <c r="AA11" i="1"/>
  <c r="U10" i="1"/>
  <c r="AA10" i="1"/>
  <c r="U15" i="1" l="1"/>
  <c r="AA15" i="1"/>
</calcChain>
</file>

<file path=xl/sharedStrings.xml><?xml version="1.0" encoding="utf-8"?>
<sst xmlns="http://schemas.openxmlformats.org/spreadsheetml/2006/main" count="694" uniqueCount="69">
  <si>
    <t>BRANCH</t>
  </si>
  <si>
    <t>NO</t>
  </si>
  <si>
    <t>CLIENT NAME</t>
  </si>
  <si>
    <t>TEAM LEADER</t>
  </si>
  <si>
    <t>STAGE</t>
  </si>
  <si>
    <t>PRODUCT</t>
  </si>
  <si>
    <t>AMOUNT</t>
  </si>
  <si>
    <t>TIMELINE FOR CLOSSURE</t>
  </si>
  <si>
    <t>STATUS OF THE COMMITMENT</t>
  </si>
  <si>
    <t xml:space="preserve">TOTAL DISBURSED UNDER COMMITMENT </t>
  </si>
  <si>
    <t>MONDAY DISBURSED BUT NOT COMMITED</t>
  </si>
  <si>
    <t xml:space="preserve">TODAYS COMMITMENTS </t>
  </si>
  <si>
    <t>ECOBANK</t>
  </si>
  <si>
    <t>ONGOING COMMITMENT</t>
  </si>
  <si>
    <t>NEW COMMITMENT</t>
  </si>
  <si>
    <t xml:space="preserve"> TOTAL COMMITMENT</t>
  </si>
  <si>
    <t>ACCOUNTS COMMITTED</t>
  </si>
  <si>
    <t xml:space="preserve">TARGET </t>
  </si>
  <si>
    <t>STATUS</t>
  </si>
  <si>
    <t>DISBURSED FROM ONGOING COMMITMENT</t>
  </si>
  <si>
    <t>DISBURSED FROM NEW COMMITMENT</t>
  </si>
  <si>
    <t xml:space="preserve">TOTAL DISBURSEMENTS </t>
  </si>
  <si>
    <t>%ACHIEVED ON COMMITMENTS</t>
  </si>
  <si>
    <t xml:space="preserve">TOTAL ACCOUNTS DISBURSED TO </t>
  </si>
  <si>
    <t>TRADE CENTER</t>
  </si>
  <si>
    <t>PENSION</t>
  </si>
  <si>
    <t>KITENGELA</t>
  </si>
  <si>
    <t>ELDORET</t>
  </si>
  <si>
    <t>NAKURU</t>
  </si>
  <si>
    <t>HOMABAY</t>
  </si>
  <si>
    <t>MOMBASA</t>
  </si>
  <si>
    <t>kISUMU</t>
  </si>
  <si>
    <t>VOI</t>
  </si>
  <si>
    <t>THIKA</t>
  </si>
  <si>
    <t>KITUI</t>
  </si>
  <si>
    <t>TOTAL</t>
  </si>
  <si>
    <t>Checkoff</t>
  </si>
  <si>
    <t>Asset finance</t>
  </si>
  <si>
    <t>Logbook</t>
  </si>
  <si>
    <t>Title deed</t>
  </si>
  <si>
    <t>Unsecured</t>
  </si>
  <si>
    <t>IPF</t>
  </si>
  <si>
    <t>Weekend</t>
  </si>
  <si>
    <t>Import Finance</t>
  </si>
  <si>
    <t xml:space="preserve"> </t>
  </si>
  <si>
    <t>KISUMU</t>
  </si>
  <si>
    <t>Expected timeline For Clossure</t>
  </si>
  <si>
    <t>TUESDAY DISBURSED BUT NOT COMMITED</t>
  </si>
  <si>
    <t>CRM</t>
  </si>
  <si>
    <t>Import finance</t>
  </si>
  <si>
    <t>Asset Finance</t>
  </si>
  <si>
    <t>CHECKOFF</t>
  </si>
  <si>
    <t>LOGBOOK</t>
  </si>
  <si>
    <t>IMPORT FINANCE</t>
  </si>
  <si>
    <t>TITLE DEED</t>
  </si>
  <si>
    <t>IMPORT DUTY</t>
  </si>
  <si>
    <t>WEEKEND</t>
  </si>
  <si>
    <t>WEDNESDAY DISBURSED BUT NOT COMMITED</t>
  </si>
  <si>
    <t>THURSDAY DISBURSED BUT NOT COMMITED</t>
  </si>
  <si>
    <t>Title Deed</t>
  </si>
  <si>
    <t>Import Duty</t>
  </si>
  <si>
    <t>FRIDAY DISBURSED BUT NOT COMMITED</t>
  </si>
  <si>
    <t>Trade Finance</t>
  </si>
  <si>
    <t>TIME FOR CLOSSURE</t>
  </si>
  <si>
    <t xml:space="preserve">DISBURSED/UNDER COMMITMENT </t>
  </si>
  <si>
    <t>SATURDAY DISBURSED BUT NOT COMMITED</t>
  </si>
  <si>
    <t xml:space="preserve">  </t>
  </si>
  <si>
    <t>Cheque Discounting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</si>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</sst>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_-* #,##0.00_-;\-* #,##0.00_-;_-* &quot;-&quot;??_-;_-@"/>
    <numFmt numFmtId="166" formatCode="#,##0.00;\(#,##0.00\)"/>
    <numFmt numFmtId="167" formatCode="_ * #,##0.00_ ;_ * \-#,##0.00_ ;_ * &quot;-&quot;??_ ;_ @_ "/>
    <numFmt numFmtId="168" formatCode="#,##0;\(#,##0\)"/>
    <numFmt numFmtId="169" formatCode="#,##0.0"/>
  </numFmts>
  <fonts count="38">
    <font>
      <sz val="11"/>
      <color theme="1"/>
      <name val="Calibri"/>
      <scheme val="minor"/>
    </font>
    <font>
      <b/>
      <sz val="11"/>
      <color rgb="FF3F3F3F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Bookman Old Style"/>
    </font>
    <font>
      <sz val="12"/>
      <color theme="1"/>
      <name val="Bookman Old Style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mbria"/>
    </font>
    <font>
      <sz val="11"/>
      <color rgb="FF3F3F3F"/>
      <name val="Times New Roman"/>
    </font>
    <font>
      <sz val="9"/>
      <color rgb="FF000000"/>
      <name val="Arial"/>
    </font>
    <font>
      <sz val="11"/>
      <color rgb="FF000000"/>
      <name val="Times New Roman"/>
    </font>
    <font>
      <sz val="11"/>
      <color theme="1"/>
      <name val="Times New Roman"/>
    </font>
    <font>
      <b/>
      <sz val="9"/>
      <color rgb="FF000000"/>
      <name val="Times New Roman"/>
    </font>
    <font>
      <sz val="11"/>
      <color theme="1"/>
      <name val="Cambria"/>
    </font>
    <font>
      <sz val="13"/>
      <color rgb="FF000000"/>
      <name val="Cambria"/>
    </font>
    <font>
      <sz val="11"/>
      <color theme="1"/>
      <name val="Calibri"/>
    </font>
    <font>
      <sz val="11"/>
      <color rgb="FF000000"/>
      <name val="Cambria"/>
    </font>
    <font>
      <sz val="13"/>
      <color rgb="FF3F3F3F"/>
      <name val="Calibri"/>
    </font>
    <font>
      <sz val="11"/>
      <color rgb="FF3F3F3F"/>
      <name val="Calibri"/>
    </font>
    <font>
      <sz val="12"/>
      <color rgb="FF000000"/>
      <name val="Calibri"/>
    </font>
    <font>
      <b/>
      <sz val="11"/>
      <color rgb="FF0B57D0"/>
      <name val="Arial"/>
    </font>
    <font>
      <sz val="11"/>
      <color rgb="FF000000"/>
      <name val="Roboto"/>
    </font>
    <font>
      <sz val="11"/>
      <color theme="1"/>
      <name val="&quot;aptos narrow&quot;"/>
    </font>
    <font>
      <b/>
      <sz val="11"/>
      <color rgb="FFFF0000"/>
      <name val="Calibri"/>
    </font>
    <font>
      <sz val="11"/>
      <color theme="1"/>
      <name val="&quot;aptos narrow&quot;"/>
    </font>
    <font>
      <b/>
      <sz val="11"/>
      <color theme="1"/>
      <name val="Cambria"/>
    </font>
    <font>
      <sz val="9"/>
      <color rgb="FF000000"/>
      <name val="Calibri"/>
    </font>
    <font>
      <sz val="11"/>
      <color rgb="FF222222"/>
      <name val="Arial"/>
    </font>
    <font>
      <b/>
      <sz val="12"/>
      <color rgb="FF3F3F3F"/>
      <name val="Calibri"/>
    </font>
    <font>
      <sz val="11"/>
      <color rgb="FF212529"/>
      <name val="Calibri"/>
    </font>
    <font>
      <sz val="11"/>
      <color theme="1"/>
      <name val="Arial"/>
    </font>
    <font>
      <sz val="11"/>
      <color theme="1"/>
      <name val="Arial"/>
    </font>
    <font>
      <sz val="9"/>
      <color rgb="FF1F1F1F"/>
      <name val="Arial"/>
    </font>
    <font>
      <sz val="11"/>
      <color theme="1"/>
      <name val="Bookman Old Style"/>
    </font>
    <font>
      <sz val="11"/>
      <color rgb="FF222222"/>
      <name val="Verdana"/>
    </font>
    <font>
      <sz val="8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9FBFD"/>
        <bgColor rgb="FFF9FBFD"/>
      </patternFill>
    </fill>
    <fill>
      <patternFill patternType="solid">
        <fgColor theme="9"/>
        <bgColor theme="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E1E3E1"/>
        <bgColor rgb="FFE1E3E1"/>
      </patternFill>
    </fill>
  </fills>
  <borders count="35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3F3F3F"/>
      </right>
      <top style="thin">
        <color rgb="FF000000"/>
      </top>
      <bottom style="thin">
        <color rgb="FF000000"/>
      </bottom>
      <diagonal/>
    </border>
    <border>
      <left/>
      <right style="thin">
        <color rgb="FF3F3F3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/>
      <diagonal/>
    </border>
    <border>
      <left/>
      <right/>
      <top style="thin">
        <color rgb="FF3F3F3F"/>
      </top>
      <bottom style="thin">
        <color rgb="FF000000"/>
      </bottom>
      <diagonal/>
    </border>
    <border>
      <left/>
      <right/>
      <top style="thin">
        <color rgb="FF3F3F3F"/>
      </top>
      <bottom style="thin">
        <color rgb="FF000000"/>
      </bottom>
      <diagonal/>
    </border>
    <border>
      <left/>
      <right style="thin">
        <color rgb="FF000000"/>
      </right>
      <top style="thin">
        <color rgb="FF3F3F3F"/>
      </top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51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 applyAlignment="1">
      <alignment horizontal="left"/>
    </xf>
    <xf numFmtId="4" fontId="1" fillId="2" borderId="6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3" fillId="2" borderId="2" xfId="0" applyFont="1" applyFill="1" applyBorder="1" applyAlignment="1">
      <alignment horizontal="center" wrapText="1"/>
    </xf>
    <xf numFmtId="0" fontId="2" fillId="3" borderId="7" xfId="0" applyFont="1" applyFill="1" applyBorder="1"/>
    <xf numFmtId="164" fontId="2" fillId="2" borderId="2" xfId="0" applyNumberFormat="1" applyFont="1" applyFill="1" applyBorder="1"/>
    <xf numFmtId="4" fontId="2" fillId="2" borderId="2" xfId="0" applyNumberFormat="1" applyFont="1" applyFill="1" applyBorder="1" applyAlignment="1">
      <alignment horizontal="right"/>
    </xf>
    <xf numFmtId="0" fontId="2" fillId="2" borderId="2" xfId="0" applyFont="1" applyFill="1" applyBorder="1"/>
    <xf numFmtId="0" fontId="2" fillId="0" borderId="2" xfId="0" applyFont="1" applyBorder="1"/>
    <xf numFmtId="0" fontId="2" fillId="0" borderId="0" xfId="0" applyFont="1"/>
    <xf numFmtId="0" fontId="1" fillId="2" borderId="11" xfId="0" applyFont="1" applyFill="1" applyBorder="1"/>
    <xf numFmtId="0" fontId="1" fillId="4" borderId="2" xfId="0" applyFont="1" applyFill="1" applyBorder="1"/>
    <xf numFmtId="0" fontId="5" fillId="0" borderId="0" xfId="0" applyFont="1"/>
    <xf numFmtId="3" fontId="6" fillId="0" borderId="0" xfId="0" applyNumberFormat="1" applyFont="1"/>
    <xf numFmtId="4" fontId="5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top"/>
    </xf>
    <xf numFmtId="0" fontId="2" fillId="5" borderId="2" xfId="0" applyFont="1" applyFill="1" applyBorder="1"/>
    <xf numFmtId="0" fontId="3" fillId="5" borderId="2" xfId="0" applyFont="1" applyFill="1" applyBorder="1" applyAlignment="1">
      <alignment horizontal="center" wrapText="1"/>
    </xf>
    <xf numFmtId="165" fontId="7" fillId="6" borderId="2" xfId="0" applyNumberFormat="1" applyFont="1" applyFill="1" applyBorder="1"/>
    <xf numFmtId="0" fontId="8" fillId="7" borderId="2" xfId="0" applyFont="1" applyFill="1" applyBorder="1" applyAlignment="1">
      <alignment horizontal="left"/>
    </xf>
    <xf numFmtId="4" fontId="8" fillId="7" borderId="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3" fontId="1" fillId="4" borderId="2" xfId="0" applyNumberFormat="1" applyFont="1" applyFill="1" applyBorder="1"/>
    <xf numFmtId="166" fontId="9" fillId="0" borderId="0" xfId="0" applyNumberFormat="1" applyFont="1" applyAlignment="1">
      <alignment vertical="top"/>
    </xf>
    <xf numFmtId="0" fontId="1" fillId="4" borderId="11" xfId="0" applyFont="1" applyFill="1" applyBorder="1"/>
    <xf numFmtId="0" fontId="6" fillId="0" borderId="2" xfId="0" applyFont="1" applyBorder="1" applyAlignment="1">
      <alignment vertical="top"/>
    </xf>
    <xf numFmtId="3" fontId="6" fillId="0" borderId="2" xfId="0" applyNumberFormat="1" applyFont="1" applyBorder="1" applyAlignment="1">
      <alignment vertical="top"/>
    </xf>
    <xf numFmtId="4" fontId="5" fillId="0" borderId="2" xfId="0" applyNumberFormat="1" applyFont="1" applyBorder="1" applyAlignment="1">
      <alignment horizontal="left" vertical="top"/>
    </xf>
    <xf numFmtId="0" fontId="2" fillId="3" borderId="2" xfId="0" applyFont="1" applyFill="1" applyBorder="1"/>
    <xf numFmtId="0" fontId="2" fillId="0" borderId="10" xfId="0" applyFont="1" applyBorder="1" applyAlignment="1">
      <alignment horizontal="left"/>
    </xf>
    <xf numFmtId="4" fontId="2" fillId="7" borderId="2" xfId="0" applyNumberFormat="1" applyFont="1" applyFill="1" applyBorder="1" applyAlignment="1">
      <alignment horizontal="left"/>
    </xf>
    <xf numFmtId="0" fontId="10" fillId="7" borderId="2" xfId="0" applyFont="1" applyFill="1" applyBorder="1"/>
    <xf numFmtId="167" fontId="10" fillId="7" borderId="2" xfId="0" applyNumberFormat="1" applyFont="1" applyFill="1" applyBorder="1"/>
    <xf numFmtId="167" fontId="11" fillId="7" borderId="2" xfId="0" applyNumberFormat="1" applyFont="1" applyFill="1" applyBorder="1"/>
    <xf numFmtId="168" fontId="12" fillId="7" borderId="2" xfId="0" applyNumberFormat="1" applyFont="1" applyFill="1" applyBorder="1" applyAlignment="1">
      <alignment horizontal="right"/>
    </xf>
    <xf numFmtId="166" fontId="13" fillId="7" borderId="2" xfId="0" applyNumberFormat="1" applyFont="1" applyFill="1" applyBorder="1"/>
    <xf numFmtId="166" fontId="11" fillId="7" borderId="2" xfId="0" applyNumberFormat="1" applyFont="1" applyFill="1" applyBorder="1"/>
    <xf numFmtId="10" fontId="13" fillId="7" borderId="2" xfId="0" applyNumberFormat="1" applyFont="1" applyFill="1" applyBorder="1"/>
    <xf numFmtId="0" fontId="14" fillId="7" borderId="2" xfId="0" applyFont="1" applyFill="1" applyBorder="1"/>
    <xf numFmtId="0" fontId="1" fillId="4" borderId="14" xfId="0" applyFont="1" applyFill="1" applyBorder="1"/>
    <xf numFmtId="3" fontId="1" fillId="4" borderId="14" xfId="0" applyNumberFormat="1" applyFont="1" applyFill="1" applyBorder="1"/>
    <xf numFmtId="0" fontId="6" fillId="0" borderId="15" xfId="0" applyFont="1" applyBorder="1" applyAlignment="1">
      <alignment vertical="top"/>
    </xf>
    <xf numFmtId="3" fontId="6" fillId="0" borderId="15" xfId="0" applyNumberFormat="1" applyFont="1" applyBorder="1" applyAlignment="1">
      <alignment vertical="top"/>
    </xf>
    <xf numFmtId="4" fontId="5" fillId="0" borderId="15" xfId="0" applyNumberFormat="1" applyFont="1" applyBorder="1" applyAlignment="1">
      <alignment horizontal="left" vertical="top"/>
    </xf>
    <xf numFmtId="4" fontId="9" fillId="0" borderId="2" xfId="0" applyNumberFormat="1" applyFont="1" applyBorder="1" applyAlignment="1">
      <alignment vertical="top"/>
    </xf>
    <xf numFmtId="4" fontId="8" fillId="0" borderId="2" xfId="0" applyNumberFormat="1" applyFont="1" applyBorder="1" applyAlignment="1">
      <alignment horizontal="right"/>
    </xf>
    <xf numFmtId="0" fontId="5" fillId="0" borderId="15" xfId="0" applyFont="1" applyBorder="1" applyAlignment="1">
      <alignment vertical="top"/>
    </xf>
    <xf numFmtId="4" fontId="15" fillId="0" borderId="2" xfId="0" applyNumberFormat="1" applyFont="1" applyBorder="1"/>
    <xf numFmtId="4" fontId="2" fillId="0" borderId="2" xfId="0" applyNumberFormat="1" applyFont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6" fillId="0" borderId="2" xfId="0" applyFont="1" applyBorder="1" applyAlignment="1">
      <alignment horizontal="left" vertical="top"/>
    </xf>
    <xf numFmtId="0" fontId="16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left"/>
    </xf>
    <xf numFmtId="4" fontId="6" fillId="0" borderId="2" xfId="0" applyNumberFormat="1" applyFont="1" applyBorder="1" applyAlignment="1">
      <alignment horizontal="left" vertical="top"/>
    </xf>
    <xf numFmtId="18" fontId="9" fillId="0" borderId="2" xfId="0" applyNumberFormat="1" applyFont="1" applyBorder="1" applyAlignment="1">
      <alignment horizontal="left" vertical="top"/>
    </xf>
    <xf numFmtId="0" fontId="17" fillId="0" borderId="2" xfId="0" applyFont="1" applyBorder="1"/>
    <xf numFmtId="0" fontId="1" fillId="4" borderId="1" xfId="0" applyFont="1" applyFill="1" applyBorder="1"/>
    <xf numFmtId="0" fontId="17" fillId="0" borderId="2" xfId="0" applyFont="1" applyBorder="1" applyAlignment="1">
      <alignment horizontal="left"/>
    </xf>
    <xf numFmtId="4" fontId="17" fillId="0" borderId="2" xfId="0" applyNumberFormat="1" applyFont="1" applyBorder="1" applyAlignment="1">
      <alignment horizontal="right"/>
    </xf>
    <xf numFmtId="0" fontId="1" fillId="5" borderId="2" xfId="0" applyFont="1" applyFill="1" applyBorder="1"/>
    <xf numFmtId="0" fontId="13" fillId="5" borderId="2" xfId="0" applyFont="1" applyFill="1" applyBorder="1" applyAlignment="1">
      <alignment vertical="top"/>
    </xf>
    <xf numFmtId="0" fontId="13" fillId="5" borderId="2" xfId="0" applyFont="1" applyFill="1" applyBorder="1" applyAlignment="1">
      <alignment horizontal="left" vertical="top"/>
    </xf>
    <xf numFmtId="0" fontId="9" fillId="5" borderId="2" xfId="0" applyFont="1" applyFill="1" applyBorder="1" applyAlignment="1">
      <alignment horizontal="left" vertical="top"/>
    </xf>
    <xf numFmtId="4" fontId="1" fillId="5" borderId="2" xfId="0" applyNumberFormat="1" applyFont="1" applyFill="1" applyBorder="1" applyAlignment="1">
      <alignment horizontal="left"/>
    </xf>
    <xf numFmtId="14" fontId="1" fillId="5" borderId="2" xfId="0" applyNumberFormat="1" applyFont="1" applyFill="1" applyBorder="1" applyAlignment="1">
      <alignment horizontal="left"/>
    </xf>
    <xf numFmtId="0" fontId="9" fillId="5" borderId="2" xfId="0" applyFont="1" applyFill="1" applyBorder="1" applyAlignment="1">
      <alignment vertical="top"/>
    </xf>
    <xf numFmtId="0" fontId="1" fillId="5" borderId="2" xfId="0" applyFont="1" applyFill="1" applyBorder="1" applyAlignment="1">
      <alignment horizontal="left"/>
    </xf>
    <xf numFmtId="0" fontId="18" fillId="0" borderId="2" xfId="0" applyFont="1" applyBorder="1" applyAlignment="1">
      <alignment horizontal="left" wrapText="1"/>
    </xf>
    <xf numFmtId="0" fontId="1" fillId="4" borderId="8" xfId="0" applyFont="1" applyFill="1" applyBorder="1"/>
    <xf numFmtId="166" fontId="9" fillId="5" borderId="2" xfId="0" applyNumberFormat="1" applyFont="1" applyFill="1" applyBorder="1" applyAlignment="1">
      <alignment vertical="top"/>
    </xf>
    <xf numFmtId="4" fontId="9" fillId="5" borderId="2" xfId="0" applyNumberFormat="1" applyFont="1" applyFill="1" applyBorder="1" applyAlignment="1">
      <alignment horizontal="left" vertical="top"/>
    </xf>
    <xf numFmtId="3" fontId="2" fillId="5" borderId="2" xfId="0" applyNumberFormat="1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4" fontId="2" fillId="5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167" fontId="1" fillId="8" borderId="2" xfId="0" applyNumberFormat="1" applyFont="1" applyFill="1" applyBorder="1"/>
    <xf numFmtId="168" fontId="1" fillId="8" borderId="2" xfId="0" applyNumberFormat="1" applyFont="1" applyFill="1" applyBorder="1"/>
    <xf numFmtId="166" fontId="2" fillId="8" borderId="2" xfId="0" applyNumberFormat="1" applyFont="1" applyFill="1" applyBorder="1"/>
    <xf numFmtId="10" fontId="2" fillId="8" borderId="2" xfId="0" applyNumberFormat="1" applyFont="1" applyFill="1" applyBorder="1"/>
    <xf numFmtId="0" fontId="2" fillId="8" borderId="2" xfId="0" applyFont="1" applyFill="1" applyBorder="1"/>
    <xf numFmtId="166" fontId="19" fillId="7" borderId="2" xfId="0" applyNumberFormat="1" applyFont="1" applyFill="1" applyBorder="1" applyAlignment="1">
      <alignment horizontal="left"/>
    </xf>
    <xf numFmtId="0" fontId="9" fillId="0" borderId="2" xfId="0" applyFont="1" applyBorder="1" applyAlignment="1">
      <alignment horizontal="left" vertical="top"/>
    </xf>
    <xf numFmtId="0" fontId="1" fillId="2" borderId="8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7" fontId="2" fillId="0" borderId="2" xfId="0" applyNumberFormat="1" applyFont="1" applyBorder="1"/>
    <xf numFmtId="168" fontId="11" fillId="7" borderId="2" xfId="0" applyNumberFormat="1" applyFont="1" applyFill="1" applyBorder="1"/>
    <xf numFmtId="166" fontId="2" fillId="0" borderId="2" xfId="0" applyNumberFormat="1" applyFont="1" applyBorder="1"/>
    <xf numFmtId="10" fontId="2" fillId="0" borderId="2" xfId="0" applyNumberFormat="1" applyFont="1" applyBorder="1"/>
    <xf numFmtId="0" fontId="11" fillId="7" borderId="2" xfId="0" applyFont="1" applyFill="1" applyBorder="1"/>
    <xf numFmtId="4" fontId="20" fillId="5" borderId="2" xfId="0" applyNumberFormat="1" applyFont="1" applyFill="1" applyBorder="1" applyAlignment="1">
      <alignment horizontal="left"/>
    </xf>
    <xf numFmtId="0" fontId="21" fillId="7" borderId="2" xfId="0" applyFont="1" applyFill="1" applyBorder="1" applyAlignment="1">
      <alignment horizontal="left"/>
    </xf>
    <xf numFmtId="4" fontId="21" fillId="7" borderId="2" xfId="0" applyNumberFormat="1" applyFont="1" applyFill="1" applyBorder="1" applyAlignment="1">
      <alignment horizontal="right"/>
    </xf>
    <xf numFmtId="0" fontId="9" fillId="0" borderId="15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18" fontId="5" fillId="0" borderId="2" xfId="0" applyNumberFormat="1" applyFont="1" applyBorder="1" applyAlignment="1">
      <alignment vertical="top"/>
    </xf>
    <xf numFmtId="0" fontId="8" fillId="5" borderId="2" xfId="0" applyFont="1" applyFill="1" applyBorder="1" applyAlignment="1">
      <alignment horizontal="left"/>
    </xf>
    <xf numFmtId="4" fontId="8" fillId="5" borderId="2" xfId="0" applyNumberFormat="1" applyFont="1" applyFill="1" applyBorder="1" applyAlignment="1">
      <alignment horizontal="right"/>
    </xf>
    <xf numFmtId="18" fontId="5" fillId="0" borderId="15" xfId="0" applyNumberFormat="1" applyFont="1" applyBorder="1" applyAlignment="1">
      <alignment vertical="top"/>
    </xf>
    <xf numFmtId="0" fontId="8" fillId="0" borderId="2" xfId="0" applyFont="1" applyBorder="1" applyAlignment="1">
      <alignment horizontal="left"/>
    </xf>
    <xf numFmtId="167" fontId="2" fillId="8" borderId="2" xfId="0" applyNumberFormat="1" applyFont="1" applyFill="1" applyBorder="1"/>
    <xf numFmtId="168" fontId="2" fillId="8" borderId="2" xfId="0" applyNumberFormat="1" applyFont="1" applyFill="1" applyBorder="1"/>
    <xf numFmtId="0" fontId="8" fillId="2" borderId="2" xfId="0" applyFont="1" applyFill="1" applyBorder="1" applyAlignment="1">
      <alignment horizontal="left"/>
    </xf>
    <xf numFmtId="0" fontId="8" fillId="0" borderId="16" xfId="0" applyFont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horizontal="left" vertical="top"/>
    </xf>
    <xf numFmtId="14" fontId="9" fillId="5" borderId="2" xfId="0" applyNumberFormat="1" applyFont="1" applyFill="1" applyBorder="1" applyAlignment="1">
      <alignment horizontal="left" vertical="top"/>
    </xf>
    <xf numFmtId="0" fontId="2" fillId="7" borderId="2" xfId="0" applyFont="1" applyFill="1" applyBorder="1" applyAlignment="1"/>
    <xf numFmtId="4" fontId="2" fillId="7" borderId="2" xfId="0" applyNumberFormat="1" applyFont="1" applyFill="1" applyBorder="1" applyAlignment="1"/>
    <xf numFmtId="4" fontId="2" fillId="5" borderId="2" xfId="0" applyNumberFormat="1" applyFont="1" applyFill="1" applyBorder="1" applyAlignment="1">
      <alignment horizontal="left"/>
    </xf>
    <xf numFmtId="14" fontId="2" fillId="5" borderId="2" xfId="0" applyNumberFormat="1" applyFont="1" applyFill="1" applyBorder="1" applyAlignment="1">
      <alignment horizontal="left"/>
    </xf>
    <xf numFmtId="0" fontId="2" fillId="7" borderId="15" xfId="0" applyFont="1" applyFill="1" applyBorder="1" applyAlignment="1"/>
    <xf numFmtId="4" fontId="2" fillId="7" borderId="15" xfId="0" applyNumberFormat="1" applyFont="1" applyFill="1" applyBorder="1" applyAlignment="1"/>
    <xf numFmtId="165" fontId="1" fillId="6" borderId="2" xfId="0" applyNumberFormat="1" applyFont="1" applyFill="1" applyBorder="1"/>
    <xf numFmtId="0" fontId="17" fillId="5" borderId="2" xfId="0" applyFont="1" applyFill="1" applyBorder="1"/>
    <xf numFmtId="0" fontId="21" fillId="5" borderId="2" xfId="0" applyFont="1" applyFill="1" applyBorder="1" applyAlignment="1">
      <alignment horizontal="left"/>
    </xf>
    <xf numFmtId="4" fontId="8" fillId="7" borderId="2" xfId="0" applyNumberFormat="1" applyFont="1" applyFill="1" applyBorder="1" applyAlignment="1">
      <alignment horizontal="right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vertical="top"/>
    </xf>
    <xf numFmtId="0" fontId="2" fillId="0" borderId="2" xfId="0" applyFont="1" applyBorder="1" applyAlignment="1">
      <alignment horizontal="left" wrapText="1"/>
    </xf>
    <xf numFmtId="4" fontId="9" fillId="0" borderId="2" xfId="0" applyNumberFormat="1" applyFont="1" applyBorder="1" applyAlignment="1">
      <alignment horizontal="left" vertical="top"/>
    </xf>
    <xf numFmtId="3" fontId="18" fillId="0" borderId="2" xfId="0" applyNumberFormat="1" applyFont="1" applyBorder="1" applyAlignment="1">
      <alignment horizontal="left" wrapText="1"/>
    </xf>
    <xf numFmtId="3" fontId="9" fillId="0" borderId="2" xfId="0" applyNumberFormat="1" applyFont="1" applyBorder="1" applyAlignment="1">
      <alignment vertical="top"/>
    </xf>
    <xf numFmtId="0" fontId="6" fillId="0" borderId="0" xfId="0" applyFont="1"/>
    <xf numFmtId="3" fontId="5" fillId="0" borderId="2" xfId="0" applyNumberFormat="1" applyFont="1" applyBorder="1" applyAlignment="1">
      <alignment vertical="top"/>
    </xf>
    <xf numFmtId="4" fontId="17" fillId="0" borderId="2" xfId="0" applyNumberFormat="1" applyFont="1" applyBorder="1" applyAlignment="1">
      <alignment horizontal="left" vertical="top"/>
    </xf>
    <xf numFmtId="4" fontId="17" fillId="0" borderId="15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vertical="top"/>
    </xf>
    <xf numFmtId="3" fontId="5" fillId="0" borderId="15" xfId="0" applyNumberFormat="1" applyFont="1" applyBorder="1" applyAlignment="1">
      <alignment horizontal="left" vertical="top"/>
    </xf>
    <xf numFmtId="0" fontId="17" fillId="5" borderId="2" xfId="0" applyFont="1" applyFill="1" applyBorder="1" applyAlignment="1">
      <alignment vertical="top"/>
    </xf>
    <xf numFmtId="0" fontId="1" fillId="5" borderId="11" xfId="0" applyFont="1" applyFill="1" applyBorder="1"/>
    <xf numFmtId="0" fontId="6" fillId="0" borderId="15" xfId="0" applyFont="1" applyBorder="1" applyAlignment="1">
      <alignment horizontal="left" vertical="top"/>
    </xf>
    <xf numFmtId="0" fontId="2" fillId="0" borderId="15" xfId="0" applyFont="1" applyBorder="1"/>
    <xf numFmtId="4" fontId="6" fillId="0" borderId="15" xfId="0" applyNumberFormat="1" applyFont="1" applyBorder="1" applyAlignment="1">
      <alignment horizontal="left" vertical="top"/>
    </xf>
    <xf numFmtId="166" fontId="9" fillId="5" borderId="2" xfId="0" applyNumberFormat="1" applyFont="1" applyFill="1" applyBorder="1" applyAlignment="1">
      <alignment horizontal="right" vertical="top"/>
    </xf>
    <xf numFmtId="4" fontId="8" fillId="7" borderId="2" xfId="0" applyNumberFormat="1" applyFont="1" applyFill="1" applyBorder="1" applyAlignment="1">
      <alignment horizontal="left"/>
    </xf>
    <xf numFmtId="0" fontId="2" fillId="7" borderId="2" xfId="0" applyFont="1" applyFill="1" applyBorder="1"/>
    <xf numFmtId="0" fontId="2" fillId="7" borderId="14" xfId="0" applyFont="1" applyFill="1" applyBorder="1"/>
    <xf numFmtId="4" fontId="2" fillId="0" borderId="15" xfId="0" applyNumberFormat="1" applyFont="1" applyBorder="1" applyAlignment="1">
      <alignment horizontal="right"/>
    </xf>
    <xf numFmtId="0" fontId="6" fillId="0" borderId="2" xfId="0" applyFont="1" applyBorder="1"/>
    <xf numFmtId="0" fontId="9" fillId="0" borderId="2" xfId="0" applyFont="1" applyBorder="1" applyAlignment="1">
      <alignment horizontal="center" vertical="top"/>
    </xf>
    <xf numFmtId="4" fontId="6" fillId="0" borderId="2" xfId="0" applyNumberFormat="1" applyFont="1" applyBorder="1" applyAlignment="1">
      <alignment horizontal="left"/>
    </xf>
    <xf numFmtId="4" fontId="2" fillId="7" borderId="14" xfId="0" applyNumberFormat="1" applyFont="1" applyFill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0" fontId="18" fillId="5" borderId="2" xfId="0" applyFont="1" applyFill="1" applyBorder="1" applyAlignment="1">
      <alignment horizontal="left" wrapText="1"/>
    </xf>
    <xf numFmtId="4" fontId="2" fillId="0" borderId="2" xfId="0" applyNumberFormat="1" applyFont="1" applyBorder="1" applyAlignment="1">
      <alignment horizontal="left"/>
    </xf>
    <xf numFmtId="0" fontId="5" fillId="0" borderId="15" xfId="0" applyFont="1" applyBorder="1" applyAlignment="1">
      <alignment horizontal="left" vertical="top"/>
    </xf>
    <xf numFmtId="0" fontId="17" fillId="0" borderId="15" xfId="0" applyFont="1" applyBorder="1" applyAlignment="1">
      <alignment vertical="top"/>
    </xf>
    <xf numFmtId="18" fontId="9" fillId="0" borderId="2" xfId="0" applyNumberFormat="1" applyFont="1" applyBorder="1" applyAlignment="1">
      <alignment vertical="top"/>
    </xf>
    <xf numFmtId="0" fontId="8" fillId="0" borderId="2" xfId="0" applyFont="1" applyBorder="1"/>
    <xf numFmtId="18" fontId="9" fillId="0" borderId="15" xfId="0" applyNumberFormat="1" applyFont="1" applyBorder="1" applyAlignment="1">
      <alignment vertical="top"/>
    </xf>
    <xf numFmtId="4" fontId="8" fillId="5" borderId="2" xfId="0" applyNumberFormat="1" applyFont="1" applyFill="1" applyBorder="1" applyAlignment="1">
      <alignment horizontal="left"/>
    </xf>
    <xf numFmtId="18" fontId="9" fillId="0" borderId="15" xfId="0" applyNumberFormat="1" applyFont="1" applyBorder="1" applyAlignment="1">
      <alignment horizontal="left" vertical="top"/>
    </xf>
    <xf numFmtId="0" fontId="2" fillId="5" borderId="15" xfId="0" applyFont="1" applyFill="1" applyBorder="1"/>
    <xf numFmtId="0" fontId="22" fillId="3" borderId="2" xfId="0" applyFont="1" applyFill="1" applyBorder="1"/>
    <xf numFmtId="0" fontId="23" fillId="9" borderId="2" xfId="0" applyFont="1" applyFill="1" applyBorder="1" applyAlignment="1">
      <alignment vertical="top"/>
    </xf>
    <xf numFmtId="4" fontId="23" fillId="9" borderId="2" xfId="0" applyNumberFormat="1" applyFont="1" applyFill="1" applyBorder="1" applyAlignment="1">
      <alignment horizontal="right" vertical="top"/>
    </xf>
    <xf numFmtId="3" fontId="2" fillId="5" borderId="2" xfId="0" applyNumberFormat="1" applyFont="1" applyFill="1" applyBorder="1"/>
    <xf numFmtId="18" fontId="5" fillId="0" borderId="2" xfId="0" applyNumberFormat="1" applyFont="1" applyBorder="1" applyAlignment="1">
      <alignment horizontal="left" vertical="top"/>
    </xf>
    <xf numFmtId="0" fontId="1" fillId="5" borderId="1" xfId="0" applyFont="1" applyFill="1" applyBorder="1"/>
    <xf numFmtId="18" fontId="5" fillId="0" borderId="15" xfId="0" applyNumberFormat="1" applyFont="1" applyBorder="1" applyAlignment="1">
      <alignment horizontal="left" vertical="top"/>
    </xf>
    <xf numFmtId="4" fontId="2" fillId="0" borderId="2" xfId="0" applyNumberFormat="1" applyFont="1" applyBorder="1" applyAlignment="1">
      <alignment horizontal="left" vertical="top"/>
    </xf>
    <xf numFmtId="18" fontId="2" fillId="5" borderId="2" xfId="0" applyNumberFormat="1" applyFont="1" applyFill="1" applyBorder="1" applyAlignment="1">
      <alignment horizontal="left" vertical="top"/>
    </xf>
    <xf numFmtId="0" fontId="1" fillId="4" borderId="17" xfId="0" applyFont="1" applyFill="1" applyBorder="1"/>
    <xf numFmtId="0" fontId="2" fillId="0" borderId="15" xfId="0" applyFont="1" applyBorder="1" applyAlignment="1"/>
    <xf numFmtId="4" fontId="9" fillId="5" borderId="2" xfId="0" applyNumberFormat="1" applyFont="1" applyFill="1" applyBorder="1" applyAlignment="1">
      <alignment vertical="top"/>
    </xf>
    <xf numFmtId="4" fontId="17" fillId="0" borderId="2" xfId="0" applyNumberFormat="1" applyFont="1" applyBorder="1" applyAlignment="1">
      <alignment horizontal="left"/>
    </xf>
    <xf numFmtId="14" fontId="17" fillId="5" borderId="2" xfId="0" applyNumberFormat="1" applyFont="1" applyFill="1" applyBorder="1" applyAlignment="1">
      <alignment horizontal="left"/>
    </xf>
    <xf numFmtId="0" fontId="1" fillId="4" borderId="0" xfId="0" applyFont="1" applyFill="1"/>
    <xf numFmtId="0" fontId="1" fillId="10" borderId="2" xfId="0" applyFont="1" applyFill="1" applyBorder="1"/>
    <xf numFmtId="3" fontId="5" fillId="0" borderId="2" xfId="0" applyNumberFormat="1" applyFont="1" applyBorder="1" applyAlignment="1">
      <alignment horizontal="left" vertical="top"/>
    </xf>
    <xf numFmtId="0" fontId="1" fillId="4" borderId="18" xfId="0" applyFont="1" applyFill="1" applyBorder="1"/>
    <xf numFmtId="0" fontId="3" fillId="0" borderId="2" xfId="0" applyFont="1" applyBorder="1"/>
    <xf numFmtId="0" fontId="2" fillId="3" borderId="19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5" borderId="22" xfId="0" applyFont="1" applyFill="1" applyBorder="1" applyAlignment="1">
      <alignment horizontal="left"/>
    </xf>
    <xf numFmtId="0" fontId="1" fillId="5" borderId="18" xfId="0" applyFont="1" applyFill="1" applyBorder="1" applyAlignment="1">
      <alignment horizontal="left"/>
    </xf>
    <xf numFmtId="0" fontId="1" fillId="5" borderId="23" xfId="0" applyFont="1" applyFill="1" applyBorder="1"/>
    <xf numFmtId="0" fontId="1" fillId="5" borderId="24" xfId="0" applyFont="1" applyFill="1" applyBorder="1"/>
    <xf numFmtId="0" fontId="1" fillId="5" borderId="25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/>
    <xf numFmtId="0" fontId="1" fillId="4" borderId="25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4" fontId="1" fillId="4" borderId="2" xfId="0" applyNumberFormat="1" applyFont="1" applyFill="1" applyBorder="1" applyAlignment="1">
      <alignment horizontal="left"/>
    </xf>
    <xf numFmtId="14" fontId="1" fillId="4" borderId="2" xfId="0" applyNumberFormat="1" applyFont="1" applyFill="1" applyBorder="1" applyAlignment="1">
      <alignment horizontal="left"/>
    </xf>
    <xf numFmtId="0" fontId="2" fillId="4" borderId="2" xfId="0" applyFont="1" applyFill="1" applyBorder="1"/>
    <xf numFmtId="4" fontId="1" fillId="4" borderId="26" xfId="0" applyNumberFormat="1" applyFont="1" applyFill="1" applyBorder="1" applyAlignment="1">
      <alignment horizontal="left"/>
    </xf>
    <xf numFmtId="14" fontId="1" fillId="4" borderId="0" xfId="0" applyNumberFormat="1" applyFont="1" applyFill="1" applyAlignment="1">
      <alignment horizontal="left"/>
    </xf>
    <xf numFmtId="0" fontId="2" fillId="4" borderId="0" xfId="0" applyFont="1" applyFill="1"/>
    <xf numFmtId="4" fontId="1" fillId="4" borderId="1" xfId="0" applyNumberFormat="1" applyFont="1" applyFill="1" applyBorder="1" applyAlignment="1">
      <alignment horizontal="left"/>
    </xf>
    <xf numFmtId="0" fontId="2" fillId="3" borderId="27" xfId="0" applyFont="1" applyFill="1" applyBorder="1"/>
    <xf numFmtId="4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left"/>
    </xf>
    <xf numFmtId="4" fontId="17" fillId="0" borderId="0" xfId="0" applyNumberFormat="1" applyFont="1" applyAlignment="1">
      <alignment horizontal="left"/>
    </xf>
    <xf numFmtId="14" fontId="17" fillId="0" borderId="0" xfId="0" applyNumberFormat="1" applyFont="1" applyAlignment="1">
      <alignment horizontal="left"/>
    </xf>
    <xf numFmtId="0" fontId="1" fillId="2" borderId="5" xfId="0" applyFont="1" applyFill="1" applyBorder="1"/>
    <xf numFmtId="169" fontId="1" fillId="2" borderId="6" xfId="0" applyNumberFormat="1" applyFont="1" applyFill="1" applyBorder="1" applyAlignment="1">
      <alignment horizontal="left"/>
    </xf>
    <xf numFmtId="166" fontId="2" fillId="2" borderId="2" xfId="0" applyNumberFormat="1" applyFont="1" applyFill="1" applyBorder="1" applyAlignment="1">
      <alignment horizontal="right"/>
    </xf>
    <xf numFmtId="14" fontId="2" fillId="2" borderId="16" xfId="0" applyNumberFormat="1" applyFont="1" applyFill="1" applyBorder="1"/>
    <xf numFmtId="169" fontId="5" fillId="0" borderId="2" xfId="0" applyNumberFormat="1" applyFont="1" applyBorder="1" applyAlignment="1">
      <alignment horizontal="left" vertical="top"/>
    </xf>
    <xf numFmtId="165" fontId="7" fillId="3" borderId="2" xfId="0" applyNumberFormat="1" applyFont="1" applyFill="1" applyBorder="1"/>
    <xf numFmtId="14" fontId="9" fillId="0" borderId="2" xfId="0" applyNumberFormat="1" applyFont="1" applyBorder="1" applyAlignment="1">
      <alignment vertical="top"/>
    </xf>
    <xf numFmtId="0" fontId="2" fillId="4" borderId="27" xfId="0" applyFont="1" applyFill="1" applyBorder="1"/>
    <xf numFmtId="169" fontId="6" fillId="0" borderId="15" xfId="0" applyNumberFormat="1" applyFont="1" applyBorder="1" applyAlignment="1">
      <alignment horizontal="left" vertical="top"/>
    </xf>
    <xf numFmtId="166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/>
    <xf numFmtId="14" fontId="2" fillId="0" borderId="2" xfId="0" applyNumberFormat="1" applyFont="1" applyBorder="1"/>
    <xf numFmtId="169" fontId="5" fillId="0" borderId="15" xfId="0" applyNumberFormat="1" applyFont="1" applyBorder="1" applyAlignment="1">
      <alignment horizontal="left" vertical="top"/>
    </xf>
    <xf numFmtId="169" fontId="17" fillId="0" borderId="2" xfId="0" applyNumberFormat="1" applyFont="1" applyBorder="1" applyAlignment="1">
      <alignment horizontal="left"/>
    </xf>
    <xf numFmtId="169" fontId="17" fillId="5" borderId="2" xfId="0" applyNumberFormat="1" applyFont="1" applyFill="1" applyBorder="1" applyAlignment="1">
      <alignment horizontal="left"/>
    </xf>
    <xf numFmtId="169" fontId="1" fillId="5" borderId="2" xfId="0" applyNumberFormat="1" applyFont="1" applyFill="1" applyBorder="1" applyAlignment="1">
      <alignment horizontal="left"/>
    </xf>
    <xf numFmtId="166" fontId="24" fillId="0" borderId="2" xfId="0" applyNumberFormat="1" applyFont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169" fontId="24" fillId="0" borderId="10" xfId="0" applyNumberFormat="1" applyFont="1" applyBorder="1" applyAlignment="1">
      <alignment horizontal="left" vertical="top"/>
    </xf>
    <xf numFmtId="0" fontId="2" fillId="0" borderId="16" xfId="0" applyFont="1" applyBorder="1"/>
    <xf numFmtId="0" fontId="1" fillId="0" borderId="11" xfId="0" applyFont="1" applyBorder="1"/>
    <xf numFmtId="0" fontId="24" fillId="0" borderId="15" xfId="0" applyFont="1" applyBorder="1" applyAlignment="1">
      <alignment horizontal="left" vertical="top"/>
    </xf>
    <xf numFmtId="0" fontId="24" fillId="0" borderId="16" xfId="0" applyFont="1" applyBorder="1" applyAlignment="1">
      <alignment horizontal="left" vertical="top"/>
    </xf>
    <xf numFmtId="169" fontId="24" fillId="0" borderId="16" xfId="0" applyNumberFormat="1" applyFont="1" applyBorder="1" applyAlignment="1">
      <alignment horizontal="left" vertical="top"/>
    </xf>
    <xf numFmtId="166" fontId="8" fillId="0" borderId="2" xfId="0" applyNumberFormat="1" applyFont="1" applyBorder="1" applyAlignment="1">
      <alignment horizontal="right"/>
    </xf>
    <xf numFmtId="166" fontId="24" fillId="0" borderId="15" xfId="0" applyNumberFormat="1" applyFont="1" applyBorder="1" applyAlignment="1">
      <alignment horizontal="left" vertical="top"/>
    </xf>
    <xf numFmtId="3" fontId="24" fillId="0" borderId="2" xfId="0" applyNumberFormat="1" applyFont="1" applyBorder="1" applyAlignment="1">
      <alignment vertical="top"/>
    </xf>
    <xf numFmtId="165" fontId="25" fillId="3" borderId="2" xfId="0" applyNumberFormat="1" applyFont="1" applyFill="1" applyBorder="1"/>
    <xf numFmtId="0" fontId="24" fillId="0" borderId="2" xfId="0" applyFont="1" applyBorder="1" applyAlignment="1">
      <alignment vertical="top"/>
    </xf>
    <xf numFmtId="0" fontId="24" fillId="0" borderId="10" xfId="0" applyFont="1" applyBorder="1" applyAlignment="1">
      <alignment vertical="top"/>
    </xf>
    <xf numFmtId="3" fontId="24" fillId="0" borderId="10" xfId="0" applyNumberFormat="1" applyFont="1" applyBorder="1" applyAlignment="1">
      <alignment horizontal="left" vertical="top"/>
    </xf>
    <xf numFmtId="169" fontId="24" fillId="0" borderId="10" xfId="0" applyNumberFormat="1" applyFont="1" applyBorder="1" applyAlignment="1">
      <alignment vertical="top"/>
    </xf>
    <xf numFmtId="0" fontId="2" fillId="7" borderId="27" xfId="0" applyFont="1" applyFill="1" applyBorder="1"/>
    <xf numFmtId="0" fontId="2" fillId="7" borderId="0" xfId="0" applyFont="1" applyFill="1"/>
    <xf numFmtId="0" fontId="24" fillId="0" borderId="15" xfId="0" applyFont="1" applyBorder="1" applyAlignment="1">
      <alignment vertical="top"/>
    </xf>
    <xf numFmtId="0" fontId="24" fillId="0" borderId="16" xfId="0" applyFont="1" applyBorder="1" applyAlignment="1">
      <alignment vertical="top"/>
    </xf>
    <xf numFmtId="3" fontId="24" fillId="0" borderId="16" xfId="0" applyNumberFormat="1" applyFont="1" applyBorder="1" applyAlignment="1">
      <alignment horizontal="left" vertical="top"/>
    </xf>
    <xf numFmtId="169" fontId="24" fillId="0" borderId="16" xfId="0" applyNumberFormat="1" applyFont="1" applyBorder="1" applyAlignment="1">
      <alignment vertical="top"/>
    </xf>
    <xf numFmtId="0" fontId="17" fillId="7" borderId="0" xfId="0" applyFont="1" applyFill="1"/>
    <xf numFmtId="166" fontId="24" fillId="0" borderId="16" xfId="0" applyNumberFormat="1" applyFont="1" applyBorder="1" applyAlignment="1">
      <alignment horizontal="left" vertical="top"/>
    </xf>
    <xf numFmtId="10" fontId="2" fillId="7" borderId="2" xfId="0" applyNumberFormat="1" applyFont="1" applyFill="1" applyBorder="1"/>
    <xf numFmtId="0" fontId="26" fillId="0" borderId="2" xfId="0" applyFont="1" applyBorder="1" applyAlignment="1">
      <alignment vertical="top"/>
    </xf>
    <xf numFmtId="169" fontId="26" fillId="0" borderId="2" xfId="0" applyNumberFormat="1" applyFont="1" applyBorder="1" applyAlignment="1">
      <alignment horizontal="left" vertical="top"/>
    </xf>
    <xf numFmtId="18" fontId="26" fillId="0" borderId="2" xfId="0" applyNumberFormat="1" applyFont="1" applyBorder="1" applyAlignment="1">
      <alignment horizontal="left" vertical="top"/>
    </xf>
    <xf numFmtId="166" fontId="2" fillId="7" borderId="2" xfId="0" applyNumberFormat="1" applyFont="1" applyFill="1" applyBorder="1"/>
    <xf numFmtId="166" fontId="8" fillId="7" borderId="2" xfId="0" applyNumberFormat="1" applyFont="1" applyFill="1" applyBorder="1" applyAlignment="1">
      <alignment horizontal="right"/>
    </xf>
    <xf numFmtId="0" fontId="21" fillId="0" borderId="2" xfId="0" applyFont="1" applyBorder="1"/>
    <xf numFmtId="14" fontId="2" fillId="5" borderId="2" xfId="0" applyNumberFormat="1" applyFont="1" applyFill="1" applyBorder="1"/>
    <xf numFmtId="169" fontId="9" fillId="0" borderId="2" xfId="0" applyNumberFormat="1" applyFont="1" applyBorder="1" applyAlignment="1">
      <alignment horizontal="left" vertical="top"/>
    </xf>
    <xf numFmtId="14" fontId="2" fillId="0" borderId="2" xfId="0" applyNumberFormat="1" applyFont="1" applyBorder="1" applyAlignment="1">
      <alignment horizontal="left" vertical="top"/>
    </xf>
    <xf numFmtId="166" fontId="2" fillId="0" borderId="2" xfId="0" applyNumberFormat="1" applyFont="1" applyBorder="1"/>
    <xf numFmtId="0" fontId="3" fillId="2" borderId="2" xfId="0" applyFont="1" applyFill="1" applyBorder="1"/>
    <xf numFmtId="166" fontId="3" fillId="2" borderId="2" xfId="0" applyNumberFormat="1" applyFont="1" applyFill="1" applyBorder="1"/>
    <xf numFmtId="166" fontId="27" fillId="2" borderId="15" xfId="0" applyNumberFormat="1" applyFont="1" applyFill="1" applyBorder="1" applyAlignment="1">
      <alignment vertical="top"/>
    </xf>
    <xf numFmtId="0" fontId="27" fillId="2" borderId="14" xfId="0" applyFont="1" applyFill="1" applyBorder="1" applyAlignment="1">
      <alignment vertical="top"/>
    </xf>
    <xf numFmtId="166" fontId="3" fillId="2" borderId="15" xfId="0" applyNumberFormat="1" applyFont="1" applyFill="1" applyBorder="1"/>
    <xf numFmtId="169" fontId="2" fillId="0" borderId="2" xfId="0" applyNumberFormat="1" applyFont="1" applyBorder="1" applyAlignment="1">
      <alignment horizontal="left" vertical="top"/>
    </xf>
    <xf numFmtId="0" fontId="20" fillId="4" borderId="2" xfId="0" applyFont="1" applyFill="1" applyBorder="1"/>
    <xf numFmtId="167" fontId="28" fillId="7" borderId="2" xfId="0" applyNumberFormat="1" applyFont="1" applyFill="1" applyBorder="1"/>
    <xf numFmtId="0" fontId="1" fillId="0" borderId="8" xfId="0" applyFont="1" applyBorder="1"/>
    <xf numFmtId="4" fontId="8" fillId="5" borderId="2" xfId="0" applyNumberFormat="1" applyFont="1" applyFill="1" applyBorder="1" applyAlignment="1">
      <alignment horizontal="left"/>
    </xf>
    <xf numFmtId="0" fontId="20" fillId="4" borderId="31" xfId="0" applyFont="1" applyFill="1" applyBorder="1"/>
    <xf numFmtId="0" fontId="8" fillId="0" borderId="8" xfId="0" applyFont="1" applyBorder="1" applyAlignment="1"/>
    <xf numFmtId="166" fontId="8" fillId="0" borderId="2" xfId="0" applyNumberFormat="1" applyFont="1" applyBorder="1" applyAlignment="1"/>
    <xf numFmtId="0" fontId="20" fillId="4" borderId="32" xfId="0" applyFont="1" applyFill="1" applyBorder="1"/>
    <xf numFmtId="165" fontId="1" fillId="3" borderId="2" xfId="0" applyNumberFormat="1" applyFont="1" applyFill="1" applyBorder="1"/>
    <xf numFmtId="0" fontId="20" fillId="5" borderId="32" xfId="0" applyFont="1" applyFill="1" applyBorder="1"/>
    <xf numFmtId="167" fontId="2" fillId="5" borderId="2" xfId="0" applyNumberFormat="1" applyFont="1" applyFill="1" applyBorder="1"/>
    <xf numFmtId="167" fontId="28" fillId="5" borderId="2" xfId="0" applyNumberFormat="1" applyFont="1" applyFill="1" applyBorder="1"/>
    <xf numFmtId="0" fontId="5" fillId="5" borderId="2" xfId="0" applyFont="1" applyFill="1" applyBorder="1" applyAlignment="1">
      <alignment vertical="top"/>
    </xf>
    <xf numFmtId="0" fontId="5" fillId="5" borderId="15" xfId="0" applyFont="1" applyFill="1" applyBorder="1" applyAlignment="1">
      <alignment vertical="top"/>
    </xf>
    <xf numFmtId="167" fontId="2" fillId="4" borderId="2" xfId="0" applyNumberFormat="1" applyFont="1" applyFill="1" applyBorder="1"/>
    <xf numFmtId="167" fontId="28" fillId="4" borderId="2" xfId="0" applyNumberFormat="1" applyFont="1" applyFill="1" applyBorder="1"/>
    <xf numFmtId="0" fontId="20" fillId="11" borderId="33" xfId="0" applyFont="1" applyFill="1" applyBorder="1"/>
    <xf numFmtId="0" fontId="1" fillId="12" borderId="24" xfId="0" applyFont="1" applyFill="1" applyBorder="1"/>
    <xf numFmtId="167" fontId="3" fillId="12" borderId="2" xfId="0" applyNumberFormat="1" applyFont="1" applyFill="1" applyBorder="1"/>
    <xf numFmtId="169" fontId="29" fillId="7" borderId="2" xfId="0" applyNumberFormat="1" applyFont="1" applyFill="1" applyBorder="1" applyAlignment="1">
      <alignment horizontal="left"/>
    </xf>
    <xf numFmtId="3" fontId="29" fillId="7" borderId="2" xfId="0" applyNumberFormat="1" applyFont="1" applyFill="1" applyBorder="1"/>
    <xf numFmtId="0" fontId="15" fillId="0" borderId="2" xfId="0" applyFont="1" applyBorder="1" applyAlignment="1">
      <alignment horizontal="left"/>
    </xf>
    <xf numFmtId="166" fontId="21" fillId="7" borderId="2" xfId="0" applyNumberFormat="1" applyFont="1" applyFill="1" applyBorder="1" applyAlignment="1">
      <alignment horizontal="right"/>
    </xf>
    <xf numFmtId="166" fontId="2" fillId="5" borderId="2" xfId="0" applyNumberFormat="1" applyFont="1" applyFill="1" applyBorder="1"/>
    <xf numFmtId="0" fontId="9" fillId="0" borderId="2" xfId="0" applyFont="1" applyBorder="1" applyAlignment="1">
      <alignment horizontal="left"/>
    </xf>
    <xf numFmtId="14" fontId="9" fillId="0" borderId="2" xfId="0" applyNumberFormat="1" applyFont="1" applyBorder="1" applyAlignment="1">
      <alignment horizontal="left"/>
    </xf>
    <xf numFmtId="169" fontId="5" fillId="0" borderId="0" xfId="0" applyNumberFormat="1" applyFont="1"/>
    <xf numFmtId="0" fontId="9" fillId="0" borderId="2" xfId="0" applyFont="1" applyBorder="1"/>
    <xf numFmtId="169" fontId="9" fillId="5" borderId="2" xfId="0" applyNumberFormat="1" applyFont="1" applyFill="1" applyBorder="1" applyAlignment="1">
      <alignment horizontal="left" vertical="top"/>
    </xf>
    <xf numFmtId="0" fontId="2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169" fontId="6" fillId="0" borderId="2" xfId="0" applyNumberFormat="1" applyFont="1" applyBorder="1" applyAlignment="1">
      <alignment horizontal="left" vertical="top"/>
    </xf>
    <xf numFmtId="3" fontId="6" fillId="0" borderId="15" xfId="0" applyNumberFormat="1" applyFont="1" applyBorder="1" applyAlignment="1">
      <alignment horizontal="left" vertical="top"/>
    </xf>
    <xf numFmtId="4" fontId="2" fillId="4" borderId="2" xfId="0" applyNumberFormat="1" applyFont="1" applyFill="1" applyBorder="1" applyAlignment="1">
      <alignment horizontal="right"/>
    </xf>
    <xf numFmtId="0" fontId="2" fillId="4" borderId="14" xfId="0" applyFont="1" applyFill="1" applyBorder="1"/>
    <xf numFmtId="4" fontId="2" fillId="4" borderId="14" xfId="0" applyNumberFormat="1" applyFont="1" applyFill="1" applyBorder="1" applyAlignment="1">
      <alignment horizontal="right"/>
    </xf>
    <xf numFmtId="0" fontId="2" fillId="3" borderId="14" xfId="0" applyFont="1" applyFill="1" applyBorder="1"/>
    <xf numFmtId="4" fontId="2" fillId="3" borderId="14" xfId="0" applyNumberFormat="1" applyFont="1" applyFill="1" applyBorder="1" applyAlignment="1">
      <alignment horizontal="right"/>
    </xf>
    <xf numFmtId="169" fontId="17" fillId="0" borderId="15" xfId="0" applyNumberFormat="1" applyFont="1" applyBorder="1" applyAlignment="1">
      <alignment horizontal="left" vertical="top"/>
    </xf>
    <xf numFmtId="4" fontId="2" fillId="7" borderId="15" xfId="0" applyNumberFormat="1" applyFont="1" applyFill="1" applyBorder="1" applyAlignment="1">
      <alignment horizontal="right"/>
    </xf>
    <xf numFmtId="14" fontId="2" fillId="0" borderId="2" xfId="0" applyNumberFormat="1" applyFont="1" applyBorder="1" applyAlignment="1">
      <alignment vertical="center"/>
    </xf>
    <xf numFmtId="3" fontId="6" fillId="0" borderId="2" xfId="0" applyNumberFormat="1" applyFont="1" applyBorder="1" applyAlignment="1">
      <alignment horizontal="left" vertical="top"/>
    </xf>
    <xf numFmtId="166" fontId="21" fillId="5" borderId="2" xfId="0" applyNumberFormat="1" applyFont="1" applyFill="1" applyBorder="1" applyAlignment="1">
      <alignment horizontal="right"/>
    </xf>
    <xf numFmtId="0" fontId="2" fillId="3" borderId="0" xfId="0" applyFont="1" applyFill="1"/>
    <xf numFmtId="169" fontId="2" fillId="5" borderId="2" xfId="0" applyNumberFormat="1" applyFont="1" applyFill="1" applyBorder="1" applyAlignment="1">
      <alignment horizontal="left"/>
    </xf>
    <xf numFmtId="4" fontId="17" fillId="0" borderId="2" xfId="0" applyNumberFormat="1" applyFont="1" applyBorder="1"/>
    <xf numFmtId="0" fontId="2" fillId="5" borderId="0" xfId="0" applyFont="1" applyFill="1"/>
    <xf numFmtId="0" fontId="1" fillId="5" borderId="0" xfId="0" applyFont="1" applyFill="1"/>
    <xf numFmtId="0" fontId="5" fillId="0" borderId="2" xfId="0" applyFont="1" applyBorder="1" applyAlignment="1">
      <alignment horizontal="left"/>
    </xf>
    <xf numFmtId="169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0" fontId="1" fillId="0" borderId="21" xfId="0" applyFont="1" applyBorder="1"/>
    <xf numFmtId="0" fontId="1" fillId="0" borderId="22" xfId="0" applyFont="1" applyBorder="1"/>
    <xf numFmtId="169" fontId="1" fillId="0" borderId="18" xfId="0" applyNumberFormat="1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24" xfId="0" applyFont="1" applyBorder="1"/>
    <xf numFmtId="0" fontId="1" fillId="0" borderId="25" xfId="0" applyFont="1" applyBorder="1"/>
    <xf numFmtId="169" fontId="1" fillId="0" borderId="11" xfId="0" applyNumberFormat="1" applyFont="1" applyBorder="1" applyAlignment="1">
      <alignment horizontal="left"/>
    </xf>
    <xf numFmtId="0" fontId="1" fillId="4" borderId="25" xfId="0" applyFont="1" applyFill="1" applyBorder="1"/>
    <xf numFmtId="169" fontId="1" fillId="4" borderId="1" xfId="0" applyNumberFormat="1" applyFont="1" applyFill="1" applyBorder="1" applyAlignment="1">
      <alignment horizontal="left"/>
    </xf>
    <xf numFmtId="169" fontId="17" fillId="0" borderId="0" xfId="0" applyNumberFormat="1" applyFont="1" applyAlignment="1">
      <alignment horizontal="left"/>
    </xf>
    <xf numFmtId="166" fontId="17" fillId="0" borderId="0" xfId="0" applyNumberFormat="1" applyFont="1" applyAlignment="1">
      <alignment horizontal="right"/>
    </xf>
    <xf numFmtId="14" fontId="17" fillId="0" borderId="0" xfId="0" applyNumberFormat="1" applyFont="1"/>
    <xf numFmtId="166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66" fontId="6" fillId="0" borderId="2" xfId="0" applyNumberFormat="1" applyFont="1" applyBorder="1" applyAlignment="1">
      <alignment horizontal="left" vertical="top"/>
    </xf>
    <xf numFmtId="0" fontId="9" fillId="7" borderId="2" xfId="0" applyFont="1" applyFill="1" applyBorder="1" applyAlignment="1">
      <alignment horizontal="left" vertical="top"/>
    </xf>
    <xf numFmtId="166" fontId="6" fillId="0" borderId="15" xfId="0" applyNumberFormat="1" applyFont="1" applyBorder="1" applyAlignment="1">
      <alignment horizontal="left" vertical="top"/>
    </xf>
    <xf numFmtId="166" fontId="5" fillId="0" borderId="2" xfId="0" applyNumberFormat="1" applyFont="1" applyBorder="1" applyAlignment="1">
      <alignment horizontal="left" vertical="top"/>
    </xf>
    <xf numFmtId="166" fontId="5" fillId="0" borderId="15" xfId="0" applyNumberFormat="1" applyFont="1" applyBorder="1" applyAlignment="1">
      <alignment horizontal="left" vertical="top"/>
    </xf>
    <xf numFmtId="166" fontId="2" fillId="7" borderId="2" xfId="0" applyNumberFormat="1" applyFont="1" applyFill="1" applyBorder="1"/>
    <xf numFmtId="166" fontId="9" fillId="7" borderId="2" xfId="0" applyNumberFormat="1" applyFont="1" applyFill="1" applyBorder="1" applyAlignment="1">
      <alignment horizontal="left" vertical="top"/>
    </xf>
    <xf numFmtId="14" fontId="9" fillId="7" borderId="2" xfId="0" applyNumberFormat="1" applyFont="1" applyFill="1" applyBorder="1" applyAlignment="1">
      <alignment horizontal="left" vertical="top"/>
    </xf>
    <xf numFmtId="14" fontId="1" fillId="7" borderId="2" xfId="0" applyNumberFormat="1" applyFont="1" applyFill="1" applyBorder="1" applyAlignment="1">
      <alignment horizontal="left"/>
    </xf>
    <xf numFmtId="166" fontId="9" fillId="7" borderId="2" xfId="0" applyNumberFormat="1" applyFont="1" applyFill="1" applyBorder="1" applyAlignment="1">
      <alignment vertical="top"/>
    </xf>
    <xf numFmtId="14" fontId="30" fillId="7" borderId="2" xfId="0" applyNumberFormat="1" applyFont="1" applyFill="1" applyBorder="1" applyAlignment="1">
      <alignment horizontal="left"/>
    </xf>
    <xf numFmtId="0" fontId="17" fillId="7" borderId="2" xfId="0" applyFont="1" applyFill="1" applyBorder="1"/>
    <xf numFmtId="0" fontId="1" fillId="7" borderId="2" xfId="0" applyFont="1" applyFill="1" applyBorder="1"/>
    <xf numFmtId="166" fontId="17" fillId="7" borderId="2" xfId="0" applyNumberFormat="1" applyFont="1" applyFill="1" applyBorder="1" applyAlignment="1">
      <alignment horizontal="left"/>
    </xf>
    <xf numFmtId="14" fontId="17" fillId="7" borderId="2" xfId="0" applyNumberFormat="1" applyFont="1" applyFill="1" applyBorder="1" applyAlignment="1">
      <alignment horizontal="left"/>
    </xf>
    <xf numFmtId="3" fontId="9" fillId="7" borderId="2" xfId="0" applyNumberFormat="1" applyFont="1" applyFill="1" applyBorder="1" applyAlignment="1">
      <alignment horizontal="left" vertical="top"/>
    </xf>
    <xf numFmtId="166" fontId="1" fillId="7" borderId="2" xfId="0" applyNumberFormat="1" applyFont="1" applyFill="1" applyBorder="1" applyAlignment="1">
      <alignment horizontal="left"/>
    </xf>
    <xf numFmtId="0" fontId="24" fillId="0" borderId="2" xfId="0" applyFont="1" applyBorder="1" applyAlignment="1">
      <alignment horizontal="left" vertical="top"/>
    </xf>
    <xf numFmtId="0" fontId="31" fillId="7" borderId="2" xfId="0" applyFont="1" applyFill="1" applyBorder="1" applyAlignment="1">
      <alignment horizontal="left"/>
    </xf>
    <xf numFmtId="3" fontId="24" fillId="0" borderId="10" xfId="0" applyNumberFormat="1" applyFont="1" applyBorder="1" applyAlignment="1">
      <alignment vertical="top"/>
    </xf>
    <xf numFmtId="3" fontId="32" fillId="0" borderId="16" xfId="0" applyNumberFormat="1" applyFont="1" applyBorder="1" applyAlignment="1">
      <alignment horizontal="left" vertical="top"/>
    </xf>
    <xf numFmtId="3" fontId="24" fillId="0" borderId="16" xfId="0" applyNumberFormat="1" applyFont="1" applyBorder="1" applyAlignment="1">
      <alignment vertical="top"/>
    </xf>
    <xf numFmtId="4" fontId="24" fillId="0" borderId="16" xfId="0" applyNumberFormat="1" applyFont="1" applyBorder="1" applyAlignment="1">
      <alignment vertical="top"/>
    </xf>
    <xf numFmtId="166" fontId="24" fillId="0" borderId="16" xfId="0" applyNumberFormat="1" applyFont="1" applyBorder="1" applyAlignment="1">
      <alignment vertical="top"/>
    </xf>
    <xf numFmtId="166" fontId="5" fillId="0" borderId="15" xfId="0" applyNumberFormat="1" applyFont="1" applyBorder="1" applyAlignment="1">
      <alignment vertical="top"/>
    </xf>
    <xf numFmtId="166" fontId="27" fillId="2" borderId="2" xfId="0" applyNumberFormat="1" applyFont="1" applyFill="1" applyBorder="1" applyAlignment="1">
      <alignment vertical="top"/>
    </xf>
    <xf numFmtId="0" fontId="27" fillId="2" borderId="2" xfId="0" applyFont="1" applyFill="1" applyBorder="1" applyAlignment="1">
      <alignment vertical="top"/>
    </xf>
    <xf numFmtId="0" fontId="33" fillId="0" borderId="2" xfId="0" applyFont="1" applyBorder="1" applyAlignment="1">
      <alignment vertical="top"/>
    </xf>
    <xf numFmtId="3" fontId="33" fillId="0" borderId="2" xfId="0" applyNumberFormat="1" applyFont="1" applyBorder="1" applyAlignment="1">
      <alignment horizontal="left" vertical="top"/>
    </xf>
    <xf numFmtId="3" fontId="2" fillId="7" borderId="2" xfId="0" applyNumberFormat="1" applyFont="1" applyFill="1" applyBorder="1" applyAlignment="1">
      <alignment horizontal="left"/>
    </xf>
    <xf numFmtId="14" fontId="2" fillId="7" borderId="2" xfId="0" applyNumberFormat="1" applyFont="1" applyFill="1" applyBorder="1" applyAlignment="1">
      <alignment horizontal="left" vertical="top"/>
    </xf>
    <xf numFmtId="0" fontId="2" fillId="7" borderId="2" xfId="0" applyFont="1" applyFill="1" applyBorder="1" applyAlignment="1">
      <alignment vertical="top"/>
    </xf>
    <xf numFmtId="0" fontId="9" fillId="7" borderId="2" xfId="0" applyFont="1" applyFill="1" applyBorder="1" applyAlignment="1">
      <alignment vertical="top"/>
    </xf>
    <xf numFmtId="166" fontId="2" fillId="7" borderId="2" xfId="0" applyNumberFormat="1" applyFont="1" applyFill="1" applyBorder="1" applyAlignment="1">
      <alignment horizontal="left" vertical="top"/>
    </xf>
    <xf numFmtId="0" fontId="20" fillId="5" borderId="2" xfId="0" applyFont="1" applyFill="1" applyBorder="1"/>
    <xf numFmtId="0" fontId="20" fillId="11" borderId="2" xfId="0" applyFont="1" applyFill="1" applyBorder="1"/>
    <xf numFmtId="0" fontId="1" fillId="12" borderId="2" xfId="0" applyFont="1" applyFill="1" applyBorder="1"/>
    <xf numFmtId="0" fontId="15" fillId="7" borderId="2" xfId="0" applyFont="1" applyFill="1" applyBorder="1" applyAlignment="1">
      <alignment horizontal="left"/>
    </xf>
    <xf numFmtId="0" fontId="9" fillId="7" borderId="2" xfId="0" applyFont="1" applyFill="1" applyBorder="1" applyAlignment="1">
      <alignment horizontal="left"/>
    </xf>
    <xf numFmtId="14" fontId="9" fillId="7" borderId="2" xfId="0" applyNumberFormat="1" applyFont="1" applyFill="1" applyBorder="1" applyAlignment="1">
      <alignment horizontal="left"/>
    </xf>
    <xf numFmtId="166" fontId="17" fillId="0" borderId="2" xfId="0" applyNumberFormat="1" applyFont="1" applyBorder="1" applyAlignment="1">
      <alignment horizontal="left" vertical="top"/>
    </xf>
    <xf numFmtId="166" fontId="17" fillId="0" borderId="15" xfId="0" applyNumberFormat="1" applyFont="1" applyBorder="1" applyAlignment="1">
      <alignment horizontal="left" vertical="top"/>
    </xf>
    <xf numFmtId="0" fontId="2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34" fillId="7" borderId="2" xfId="0" applyFont="1" applyFill="1" applyBorder="1" applyAlignment="1">
      <alignment horizontal="left"/>
    </xf>
    <xf numFmtId="4" fontId="2" fillId="3" borderId="2" xfId="0" applyNumberFormat="1" applyFont="1" applyFill="1" applyBorder="1" applyAlignment="1">
      <alignment horizontal="right"/>
    </xf>
    <xf numFmtId="0" fontId="5" fillId="7" borderId="2" xfId="0" applyFont="1" applyFill="1" applyBorder="1" applyAlignment="1">
      <alignment vertical="top"/>
    </xf>
    <xf numFmtId="166" fontId="5" fillId="7" borderId="2" xfId="0" applyNumberFormat="1" applyFont="1" applyFill="1" applyBorder="1" applyAlignment="1">
      <alignment horizontal="left" vertical="top"/>
    </xf>
    <xf numFmtId="0" fontId="5" fillId="7" borderId="2" xfId="0" applyFont="1" applyFill="1" applyBorder="1" applyAlignment="1">
      <alignment horizontal="left" vertical="top"/>
    </xf>
    <xf numFmtId="4" fontId="2" fillId="7" borderId="2" xfId="0" applyNumberFormat="1" applyFont="1" applyFill="1" applyBorder="1" applyAlignment="1">
      <alignment horizontal="right"/>
    </xf>
    <xf numFmtId="0" fontId="8" fillId="5" borderId="2" xfId="0" applyFont="1" applyFill="1" applyBorder="1"/>
    <xf numFmtId="166" fontId="8" fillId="5" borderId="2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vertical="center"/>
    </xf>
    <xf numFmtId="4" fontId="2" fillId="5" borderId="2" xfId="0" applyNumberFormat="1" applyFont="1" applyFill="1" applyBorder="1" applyAlignment="1">
      <alignment horizontal="right"/>
    </xf>
    <xf numFmtId="166" fontId="9" fillId="5" borderId="2" xfId="0" applyNumberFormat="1" applyFont="1" applyFill="1" applyBorder="1" applyAlignment="1">
      <alignment horizontal="left" vertical="top"/>
    </xf>
    <xf numFmtId="18" fontId="9" fillId="5" borderId="2" xfId="0" applyNumberFormat="1" applyFont="1" applyFill="1" applyBorder="1" applyAlignment="1">
      <alignment horizontal="left" vertical="top"/>
    </xf>
    <xf numFmtId="18" fontId="9" fillId="7" borderId="2" xfId="0" applyNumberFormat="1" applyFont="1" applyFill="1" applyBorder="1" applyAlignment="1">
      <alignment horizontal="left" vertical="top"/>
    </xf>
    <xf numFmtId="18" fontId="5" fillId="7" borderId="2" xfId="0" applyNumberFormat="1" applyFont="1" applyFill="1" applyBorder="1" applyAlignment="1">
      <alignment horizontal="left" vertical="top"/>
    </xf>
    <xf numFmtId="4" fontId="2" fillId="7" borderId="2" xfId="0" applyNumberFormat="1" applyFont="1" applyFill="1" applyBorder="1" applyAlignment="1">
      <alignment horizontal="left" vertical="top"/>
    </xf>
    <xf numFmtId="18" fontId="2" fillId="7" borderId="2" xfId="0" applyNumberFormat="1" applyFont="1" applyFill="1" applyBorder="1" applyAlignment="1">
      <alignment horizontal="left" vertical="top"/>
    </xf>
    <xf numFmtId="166" fontId="2" fillId="7" borderId="2" xfId="0" applyNumberFormat="1" applyFont="1" applyFill="1" applyBorder="1" applyAlignment="1">
      <alignment horizontal="left"/>
    </xf>
    <xf numFmtId="14" fontId="2" fillId="7" borderId="2" xfId="0" applyNumberFormat="1" applyFont="1" applyFill="1" applyBorder="1" applyAlignment="1">
      <alignment horizontal="left"/>
    </xf>
    <xf numFmtId="3" fontId="21" fillId="7" borderId="0" xfId="0" applyNumberFormat="1" applyFont="1" applyFill="1" applyAlignment="1">
      <alignment horizontal="left"/>
    </xf>
    <xf numFmtId="0" fontId="5" fillId="0" borderId="2" xfId="0" applyFont="1" applyBorder="1"/>
    <xf numFmtId="166" fontId="5" fillId="0" borderId="0" xfId="0" applyNumberFormat="1" applyFont="1" applyAlignment="1">
      <alignment horizontal="left"/>
    </xf>
    <xf numFmtId="166" fontId="1" fillId="0" borderId="2" xfId="0" applyNumberFormat="1" applyFont="1" applyBorder="1" applyAlignment="1">
      <alignment horizontal="left"/>
    </xf>
    <xf numFmtId="166" fontId="1" fillId="4" borderId="2" xfId="0" applyNumberFormat="1" applyFont="1" applyFill="1" applyBorder="1" applyAlignment="1">
      <alignment horizontal="left"/>
    </xf>
    <xf numFmtId="166" fontId="17" fillId="0" borderId="2" xfId="0" applyNumberFormat="1" applyFont="1" applyBorder="1" applyAlignment="1">
      <alignment horizontal="left"/>
    </xf>
    <xf numFmtId="14" fontId="17" fillId="0" borderId="2" xfId="0" applyNumberFormat="1" applyFont="1" applyBorder="1" applyAlignment="1">
      <alignment horizontal="left"/>
    </xf>
    <xf numFmtId="166" fontId="17" fillId="0" borderId="2" xfId="0" applyNumberFormat="1" applyFont="1" applyBorder="1" applyAlignment="1">
      <alignment horizontal="right"/>
    </xf>
    <xf numFmtId="0" fontId="2" fillId="3" borderId="34" xfId="0" applyFont="1" applyFill="1" applyBorder="1"/>
    <xf numFmtId="3" fontId="6" fillId="0" borderId="2" xfId="0" applyNumberFormat="1" applyFont="1" applyBorder="1"/>
    <xf numFmtId="166" fontId="6" fillId="0" borderId="2" xfId="0" applyNumberFormat="1" applyFont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4" fontId="24" fillId="0" borderId="2" xfId="0" applyNumberFormat="1" applyFont="1" applyBorder="1" applyAlignment="1">
      <alignment horizontal="left" vertical="top"/>
    </xf>
    <xf numFmtId="3" fontId="24" fillId="0" borderId="2" xfId="0" applyNumberFormat="1" applyFont="1" applyBorder="1" applyAlignment="1">
      <alignment horizontal="left" vertical="top"/>
    </xf>
    <xf numFmtId="3" fontId="17" fillId="5" borderId="2" xfId="0" applyNumberFormat="1" applyFont="1" applyFill="1" applyBorder="1" applyAlignment="1">
      <alignment horizontal="left"/>
    </xf>
    <xf numFmtId="0" fontId="31" fillId="7" borderId="0" xfId="0" applyFont="1" applyFill="1" applyAlignment="1">
      <alignment horizontal="left"/>
    </xf>
    <xf numFmtId="3" fontId="24" fillId="0" borderId="15" xfId="0" applyNumberFormat="1" applyFont="1" applyBorder="1" applyAlignment="1">
      <alignment vertical="top"/>
    </xf>
    <xf numFmtId="165" fontId="24" fillId="0" borderId="16" xfId="0" applyNumberFormat="1" applyFont="1" applyBorder="1" applyAlignment="1">
      <alignment vertical="top"/>
    </xf>
    <xf numFmtId="166" fontId="24" fillId="0" borderId="15" xfId="0" applyNumberFormat="1" applyFont="1" applyBorder="1" applyAlignment="1">
      <alignment vertical="top"/>
    </xf>
    <xf numFmtId="0" fontId="33" fillId="7" borderId="2" xfId="0" applyFont="1" applyFill="1" applyBorder="1" applyAlignment="1">
      <alignment horizontal="left" vertical="top"/>
    </xf>
    <xf numFmtId="166" fontId="33" fillId="7" borderId="2" xfId="0" applyNumberFormat="1" applyFont="1" applyFill="1" applyBorder="1" applyAlignment="1">
      <alignment horizontal="left" vertical="top"/>
    </xf>
    <xf numFmtId="18" fontId="33" fillId="7" borderId="2" xfId="0" applyNumberFormat="1" applyFont="1" applyFill="1" applyBorder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7" borderId="15" xfId="0" applyFont="1" applyFill="1" applyBorder="1" applyAlignment="1">
      <alignment horizontal="left" vertical="top"/>
    </xf>
    <xf numFmtId="166" fontId="9" fillId="7" borderId="15" xfId="0" applyNumberFormat="1" applyFont="1" applyFill="1" applyBorder="1" applyAlignment="1">
      <alignment horizontal="left" vertical="top"/>
    </xf>
    <xf numFmtId="0" fontId="2" fillId="7" borderId="2" xfId="0" applyFont="1" applyFill="1" applyBorder="1" applyAlignment="1">
      <alignment horizontal="left" vertical="top"/>
    </xf>
    <xf numFmtId="0" fontId="2" fillId="7" borderId="2" xfId="0" applyFont="1" applyFill="1" applyBorder="1" applyAlignment="1">
      <alignment horizontal="left"/>
    </xf>
    <xf numFmtId="3" fontId="29" fillId="7" borderId="2" xfId="0" applyNumberFormat="1" applyFont="1" applyFill="1" applyBorder="1" applyAlignment="1">
      <alignment horizontal="left"/>
    </xf>
    <xf numFmtId="0" fontId="5" fillId="7" borderId="15" xfId="0" applyFont="1" applyFill="1" applyBorder="1" applyAlignment="1">
      <alignment horizontal="left" vertical="top"/>
    </xf>
    <xf numFmtId="0" fontId="5" fillId="7" borderId="15" xfId="0" applyFont="1" applyFill="1" applyBorder="1" applyAlignment="1">
      <alignment vertical="top"/>
    </xf>
    <xf numFmtId="0" fontId="1" fillId="0" borderId="17" xfId="0" applyFont="1" applyBorder="1"/>
    <xf numFmtId="0" fontId="2" fillId="5" borderId="14" xfId="0" applyFont="1" applyFill="1" applyBorder="1"/>
    <xf numFmtId="4" fontId="2" fillId="5" borderId="15" xfId="0" applyNumberFormat="1" applyFont="1" applyFill="1" applyBorder="1" applyAlignment="1">
      <alignment horizontal="right"/>
    </xf>
    <xf numFmtId="0" fontId="1" fillId="0" borderId="18" xfId="0" applyFont="1" applyBorder="1"/>
    <xf numFmtId="0" fontId="9" fillId="7" borderId="15" xfId="0" applyFont="1" applyFill="1" applyBorder="1" applyAlignment="1">
      <alignment vertical="top"/>
    </xf>
    <xf numFmtId="18" fontId="9" fillId="7" borderId="15" xfId="0" applyNumberFormat="1" applyFont="1" applyFill="1" applyBorder="1" applyAlignment="1">
      <alignment horizontal="left" vertical="top"/>
    </xf>
    <xf numFmtId="166" fontId="5" fillId="0" borderId="2" xfId="0" applyNumberFormat="1" applyFont="1" applyBorder="1" applyAlignment="1">
      <alignment vertical="top"/>
    </xf>
    <xf numFmtId="4" fontId="5" fillId="0" borderId="15" xfId="0" applyNumberFormat="1" applyFont="1" applyBorder="1" applyAlignment="1">
      <alignment vertical="top"/>
    </xf>
    <xf numFmtId="4" fontId="5" fillId="0" borderId="2" xfId="0" applyNumberFormat="1" applyFont="1" applyBorder="1" applyAlignment="1">
      <alignment vertical="top"/>
    </xf>
    <xf numFmtId="3" fontId="5" fillId="0" borderId="0" xfId="0" applyNumberFormat="1" applyFont="1" applyAlignment="1">
      <alignment horizontal="left"/>
    </xf>
    <xf numFmtId="0" fontId="35" fillId="0" borderId="2" xfId="0" applyFont="1" applyBorder="1" applyAlignment="1">
      <alignment horizontal="left" vertical="top"/>
    </xf>
    <xf numFmtId="166" fontId="35" fillId="0" borderId="2" xfId="0" applyNumberFormat="1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166" fontId="35" fillId="0" borderId="15" xfId="0" applyNumberFormat="1" applyFont="1" applyBorder="1" applyAlignment="1">
      <alignment horizontal="left" vertical="top"/>
    </xf>
    <xf numFmtId="166" fontId="5" fillId="0" borderId="2" xfId="0" applyNumberFormat="1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166" fontId="1" fillId="0" borderId="18" xfId="0" applyNumberFormat="1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166" fontId="1" fillId="0" borderId="11" xfId="0" applyNumberFormat="1" applyFont="1" applyBorder="1" applyAlignment="1">
      <alignment horizontal="left"/>
    </xf>
    <xf numFmtId="0" fontId="1" fillId="4" borderId="23" xfId="0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166" fontId="17" fillId="0" borderId="0" xfId="0" applyNumberFormat="1" applyFont="1" applyAlignment="1">
      <alignment horizontal="left"/>
    </xf>
    <xf numFmtId="168" fontId="1" fillId="2" borderId="2" xfId="0" applyNumberFormat="1" applyFont="1" applyFill="1" applyBorder="1" applyAlignment="1">
      <alignment horizontal="left"/>
    </xf>
    <xf numFmtId="168" fontId="6" fillId="0" borderId="2" xfId="0" applyNumberFormat="1" applyFont="1" applyBorder="1" applyAlignment="1">
      <alignment horizontal="left" vertical="top"/>
    </xf>
    <xf numFmtId="168" fontId="6" fillId="0" borderId="15" xfId="0" applyNumberFormat="1" applyFont="1" applyBorder="1" applyAlignment="1">
      <alignment horizontal="left" vertical="top"/>
    </xf>
    <xf numFmtId="168" fontId="5" fillId="0" borderId="2" xfId="0" applyNumberFormat="1" applyFont="1" applyBorder="1" applyAlignment="1">
      <alignment horizontal="left" vertical="top"/>
    </xf>
    <xf numFmtId="168" fontId="5" fillId="0" borderId="15" xfId="0" applyNumberFormat="1" applyFont="1" applyBorder="1" applyAlignment="1">
      <alignment horizontal="left" vertical="top"/>
    </xf>
    <xf numFmtId="168" fontId="9" fillId="7" borderId="2" xfId="0" applyNumberFormat="1" applyFont="1" applyFill="1" applyBorder="1" applyAlignment="1">
      <alignment horizontal="left" vertical="top"/>
    </xf>
    <xf numFmtId="0" fontId="17" fillId="7" borderId="2" xfId="0" applyFont="1" applyFill="1" applyBorder="1" applyAlignment="1">
      <alignment horizontal="left"/>
    </xf>
    <xf numFmtId="168" fontId="17" fillId="7" borderId="2" xfId="0" applyNumberFormat="1" applyFont="1" applyFill="1" applyBorder="1" applyAlignment="1">
      <alignment horizontal="left"/>
    </xf>
    <xf numFmtId="3" fontId="32" fillId="0" borderId="2" xfId="0" applyNumberFormat="1" applyFont="1" applyBorder="1" applyAlignment="1">
      <alignment horizontal="left" vertical="top"/>
    </xf>
    <xf numFmtId="0" fontId="32" fillId="0" borderId="10" xfId="0" applyFont="1" applyBorder="1" applyAlignment="1">
      <alignment horizontal="left" vertical="top"/>
    </xf>
    <xf numFmtId="0" fontId="32" fillId="0" borderId="2" xfId="0" applyFont="1" applyBorder="1" applyAlignment="1">
      <alignment horizontal="left" vertical="top"/>
    </xf>
    <xf numFmtId="168" fontId="32" fillId="0" borderId="2" xfId="0" applyNumberFormat="1" applyFont="1" applyBorder="1" applyAlignment="1">
      <alignment horizontal="left" vertical="top"/>
    </xf>
    <xf numFmtId="166" fontId="32" fillId="0" borderId="15" xfId="0" applyNumberFormat="1" applyFont="1" applyBorder="1" applyAlignment="1">
      <alignment horizontal="left" vertical="top"/>
    </xf>
    <xf numFmtId="0" fontId="32" fillId="0" borderId="16" xfId="0" applyFont="1" applyBorder="1" applyAlignment="1">
      <alignment horizontal="left" vertical="top"/>
    </xf>
    <xf numFmtId="3" fontId="32" fillId="0" borderId="15" xfId="0" applyNumberFormat="1" applyFont="1" applyBorder="1" applyAlignment="1">
      <alignment horizontal="left" vertical="top"/>
    </xf>
    <xf numFmtId="3" fontId="32" fillId="0" borderId="2" xfId="0" applyNumberFormat="1" applyFont="1" applyBorder="1" applyAlignment="1">
      <alignment vertical="top"/>
    </xf>
    <xf numFmtId="0" fontId="32" fillId="0" borderId="10" xfId="0" applyFont="1" applyBorder="1" applyAlignment="1">
      <alignment vertical="top"/>
    </xf>
    <xf numFmtId="0" fontId="32" fillId="0" borderId="2" xfId="0" applyFont="1" applyBorder="1" applyAlignment="1">
      <alignment vertical="top"/>
    </xf>
    <xf numFmtId="168" fontId="24" fillId="0" borderId="2" xfId="0" applyNumberFormat="1" applyFont="1" applyBorder="1" applyAlignment="1">
      <alignment horizontal="left" vertical="top"/>
    </xf>
    <xf numFmtId="3" fontId="32" fillId="0" borderId="15" xfId="0" applyNumberFormat="1" applyFont="1" applyBorder="1" applyAlignment="1">
      <alignment vertical="top"/>
    </xf>
    <xf numFmtId="168" fontId="33" fillId="7" borderId="2" xfId="0" applyNumberFormat="1" applyFont="1" applyFill="1" applyBorder="1" applyAlignment="1">
      <alignment horizontal="left" vertical="top"/>
    </xf>
    <xf numFmtId="0" fontId="2" fillId="0" borderId="2" xfId="0" applyFont="1" applyBorder="1" applyAlignment="1"/>
    <xf numFmtId="168" fontId="17" fillId="0" borderId="2" xfId="0" applyNumberFormat="1" applyFont="1" applyBorder="1" applyAlignment="1">
      <alignment horizontal="left"/>
    </xf>
    <xf numFmtId="18" fontId="17" fillId="0" borderId="2" xfId="0" applyNumberFormat="1" applyFont="1" applyBorder="1" applyAlignment="1">
      <alignment horizontal="left"/>
    </xf>
    <xf numFmtId="168" fontId="17" fillId="0" borderId="2" xfId="0" applyNumberFormat="1" applyFont="1" applyBorder="1" applyAlignment="1">
      <alignment horizontal="left" vertical="top"/>
    </xf>
    <xf numFmtId="168" fontId="5" fillId="0" borderId="2" xfId="0" applyNumberFormat="1" applyFont="1" applyBorder="1" applyAlignment="1">
      <alignment horizontal="left"/>
    </xf>
    <xf numFmtId="0" fontId="2" fillId="7" borderId="2" xfId="0" applyFont="1" applyFill="1" applyBorder="1" applyAlignment="1">
      <alignment horizontal="left" vertical="center"/>
    </xf>
    <xf numFmtId="168" fontId="1" fillId="7" borderId="2" xfId="0" applyNumberFormat="1" applyFont="1" applyFill="1" applyBorder="1" applyAlignment="1">
      <alignment horizontal="left"/>
    </xf>
    <xf numFmtId="0" fontId="17" fillId="0" borderId="2" xfId="0" applyFont="1" applyBorder="1" applyAlignment="1">
      <alignment vertical="top"/>
    </xf>
    <xf numFmtId="18" fontId="2" fillId="0" borderId="2" xfId="0" applyNumberFormat="1" applyFont="1" applyBorder="1" applyAlignment="1">
      <alignment horizontal="left"/>
    </xf>
    <xf numFmtId="168" fontId="9" fillId="5" borderId="2" xfId="0" applyNumberFormat="1" applyFont="1" applyFill="1" applyBorder="1" applyAlignment="1">
      <alignment horizontal="left" vertical="top"/>
    </xf>
    <xf numFmtId="168" fontId="2" fillId="7" borderId="2" xfId="0" applyNumberFormat="1" applyFont="1" applyFill="1" applyBorder="1" applyAlignment="1">
      <alignment horizontal="left" vertical="top"/>
    </xf>
    <xf numFmtId="168" fontId="2" fillId="7" borderId="2" xfId="0" applyNumberFormat="1" applyFont="1" applyFill="1" applyBorder="1" applyAlignment="1">
      <alignment horizontal="left"/>
    </xf>
    <xf numFmtId="168" fontId="35" fillId="0" borderId="15" xfId="0" applyNumberFormat="1" applyFont="1" applyBorder="1" applyAlignment="1">
      <alignment horizontal="left" vertical="top"/>
    </xf>
    <xf numFmtId="168" fontId="5" fillId="0" borderId="0" xfId="0" applyNumberFormat="1" applyFont="1" applyAlignment="1">
      <alignment horizontal="left"/>
    </xf>
    <xf numFmtId="168" fontId="1" fillId="0" borderId="2" xfId="0" applyNumberFormat="1" applyFont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168" fontId="1" fillId="4" borderId="2" xfId="0" applyNumberFormat="1" applyFont="1" applyFill="1" applyBorder="1" applyAlignment="1">
      <alignment horizontal="left"/>
    </xf>
    <xf numFmtId="0" fontId="1" fillId="4" borderId="20" xfId="0" applyFont="1" applyFill="1" applyBorder="1" applyAlignment="1">
      <alignment horizontal="left"/>
    </xf>
    <xf numFmtId="0" fontId="1" fillId="4" borderId="21" xfId="0" applyFont="1" applyFill="1" applyBorder="1"/>
    <xf numFmtId="0" fontId="1" fillId="4" borderId="22" xfId="0" applyFont="1" applyFill="1" applyBorder="1"/>
    <xf numFmtId="168" fontId="1" fillId="4" borderId="26" xfId="0" applyNumberFormat="1" applyFont="1" applyFill="1" applyBorder="1" applyAlignment="1">
      <alignment horizontal="left"/>
    </xf>
    <xf numFmtId="168" fontId="1" fillId="4" borderId="1" xfId="0" applyNumberFormat="1" applyFont="1" applyFill="1" applyBorder="1" applyAlignment="1">
      <alignment horizontal="left"/>
    </xf>
    <xf numFmtId="168" fontId="17" fillId="0" borderId="0" xfId="0" applyNumberFormat="1" applyFont="1" applyAlignment="1">
      <alignment horizontal="left"/>
    </xf>
    <xf numFmtId="0" fontId="1" fillId="2" borderId="2" xfId="0" applyFont="1" applyFill="1" applyBorder="1" applyAlignment="1">
      <alignment wrapText="1"/>
    </xf>
    <xf numFmtId="166" fontId="1" fillId="2" borderId="2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wrapText="1"/>
    </xf>
    <xf numFmtId="4" fontId="2" fillId="2" borderId="2" xfId="0" applyNumberFormat="1" applyFont="1" applyFill="1" applyBorder="1" applyAlignment="1">
      <alignment horizontal="right" wrapText="1"/>
    </xf>
    <xf numFmtId="0" fontId="2" fillId="0" borderId="0" xfId="0" applyFont="1" applyAlignment="1">
      <alignment wrapText="1"/>
    </xf>
    <xf numFmtId="0" fontId="1" fillId="4" borderId="2" xfId="0" applyFont="1" applyFill="1" applyBorder="1" applyAlignment="1">
      <alignment wrapText="1"/>
    </xf>
    <xf numFmtId="0" fontId="17" fillId="0" borderId="0" xfId="0" applyFont="1"/>
    <xf numFmtId="0" fontId="1" fillId="13" borderId="2" xfId="0" applyFont="1" applyFill="1" applyBorder="1"/>
    <xf numFmtId="3" fontId="29" fillId="7" borderId="0" xfId="0" applyNumberFormat="1" applyFont="1" applyFill="1"/>
    <xf numFmtId="4" fontId="2" fillId="0" borderId="2" xfId="0" applyNumberFormat="1" applyFont="1" applyBorder="1" applyAlignment="1">
      <alignment horizontal="right" wrapText="1"/>
    </xf>
    <xf numFmtId="3" fontId="36" fillId="7" borderId="0" xfId="0" applyNumberFormat="1" applyFont="1" applyFill="1"/>
    <xf numFmtId="166" fontId="9" fillId="0" borderId="15" xfId="0" applyNumberFormat="1" applyFont="1" applyBorder="1" applyAlignment="1">
      <alignment horizontal="left" vertical="top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 wrapText="1"/>
    </xf>
    <xf numFmtId="166" fontId="9" fillId="0" borderId="2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wrapText="1"/>
    </xf>
    <xf numFmtId="166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15" xfId="0" applyFont="1" applyBorder="1" applyAlignment="1">
      <alignment vertical="top"/>
    </xf>
    <xf numFmtId="166" fontId="2" fillId="0" borderId="15" xfId="0" applyNumberFormat="1" applyFont="1" applyBorder="1" applyAlignment="1">
      <alignment horizontal="left" vertical="top"/>
    </xf>
    <xf numFmtId="167" fontId="2" fillId="0" borderId="2" xfId="0" applyNumberFormat="1" applyFont="1" applyBorder="1" applyAlignment="1">
      <alignment wrapText="1"/>
    </xf>
    <xf numFmtId="4" fontId="21" fillId="0" borderId="2" xfId="0" applyNumberFormat="1" applyFont="1" applyBorder="1" applyAlignment="1">
      <alignment horizontal="right"/>
    </xf>
    <xf numFmtId="0" fontId="21" fillId="5" borderId="2" xfId="0" applyFont="1" applyFill="1" applyBorder="1"/>
    <xf numFmtId="167" fontId="2" fillId="8" borderId="2" xfId="0" applyNumberFormat="1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3" fontId="5" fillId="0" borderId="2" xfId="0" applyNumberFormat="1" applyFont="1" applyBorder="1" applyAlignment="1">
      <alignment horizontal="left"/>
    </xf>
    <xf numFmtId="4" fontId="27" fillId="0" borderId="2" xfId="0" applyNumberFormat="1" applyFont="1" applyBorder="1" applyAlignment="1">
      <alignment horizontal="right" vertical="top"/>
    </xf>
    <xf numFmtId="4" fontId="27" fillId="0" borderId="15" xfId="0" applyNumberFormat="1" applyFont="1" applyBorder="1" applyAlignment="1">
      <alignment horizontal="right" vertical="top"/>
    </xf>
    <xf numFmtId="3" fontId="2" fillId="0" borderId="2" xfId="0" applyNumberFormat="1" applyFont="1" applyBorder="1" applyAlignment="1">
      <alignment horizontal="right" wrapText="1"/>
    </xf>
    <xf numFmtId="3" fontId="2" fillId="0" borderId="15" xfId="0" applyNumberFormat="1" applyFont="1" applyBorder="1" applyAlignment="1">
      <alignment horizontal="right" wrapText="1"/>
    </xf>
    <xf numFmtId="3" fontId="5" fillId="0" borderId="2" xfId="0" applyNumberFormat="1" applyFont="1" applyBorder="1"/>
    <xf numFmtId="3" fontId="5" fillId="0" borderId="0" xfId="0" applyNumberFormat="1" applyFont="1"/>
    <xf numFmtId="3" fontId="9" fillId="0" borderId="2" xfId="0" applyNumberFormat="1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" fillId="5" borderId="2" xfId="0" applyFont="1" applyFill="1" applyBorder="1" applyAlignment="1">
      <alignment wrapText="1"/>
    </xf>
    <xf numFmtId="0" fontId="6" fillId="5" borderId="15" xfId="0" applyFont="1" applyFill="1" applyBorder="1" applyAlignment="1">
      <alignment horizontal="left" vertical="top"/>
    </xf>
    <xf numFmtId="0" fontId="2" fillId="5" borderId="15" xfId="0" applyFont="1" applyFill="1" applyBorder="1" applyAlignment="1">
      <alignment wrapText="1"/>
    </xf>
    <xf numFmtId="3" fontId="6" fillId="5" borderId="15" xfId="0" applyNumberFormat="1" applyFont="1" applyFill="1" applyBorder="1" applyAlignment="1">
      <alignment horizontal="left" vertical="top"/>
    </xf>
    <xf numFmtId="0" fontId="9" fillId="5" borderId="15" xfId="0" applyFont="1" applyFill="1" applyBorder="1" applyAlignment="1">
      <alignment vertical="top"/>
    </xf>
    <xf numFmtId="0" fontId="2" fillId="5" borderId="2" xfId="0" applyFont="1" applyFill="1" applyBorder="1" applyAlignment="1">
      <alignment wrapText="1"/>
    </xf>
    <xf numFmtId="0" fontId="17" fillId="5" borderId="0" xfId="0" applyFont="1" applyFill="1"/>
    <xf numFmtId="3" fontId="15" fillId="5" borderId="2" xfId="0" applyNumberFormat="1" applyFont="1" applyFill="1" applyBorder="1" applyAlignment="1">
      <alignment horizontal="left"/>
    </xf>
    <xf numFmtId="3" fontId="15" fillId="5" borderId="2" xfId="0" applyNumberFormat="1" applyFont="1" applyFill="1" applyBorder="1" applyAlignment="1">
      <alignment horizontal="right"/>
    </xf>
    <xf numFmtId="0" fontId="8" fillId="0" borderId="2" xfId="0" applyFont="1" applyBorder="1" applyAlignment="1">
      <alignment wrapText="1"/>
    </xf>
    <xf numFmtId="4" fontId="8" fillId="0" borderId="2" xfId="0" applyNumberFormat="1" applyFont="1" applyBorder="1" applyAlignment="1">
      <alignment horizontal="right" wrapText="1"/>
    </xf>
    <xf numFmtId="3" fontId="17" fillId="0" borderId="15" xfId="0" applyNumberFormat="1" applyFont="1" applyBorder="1" applyAlignment="1">
      <alignment horizontal="left" vertical="top"/>
    </xf>
    <xf numFmtId="0" fontId="1" fillId="0" borderId="2" xfId="0" applyFont="1" applyBorder="1" applyAlignment="1">
      <alignment wrapText="1"/>
    </xf>
    <xf numFmtId="0" fontId="37" fillId="0" borderId="2" xfId="0" applyFont="1" applyBorder="1" applyAlignment="1">
      <alignment vertical="top"/>
    </xf>
    <xf numFmtId="166" fontId="9" fillId="0" borderId="2" xfId="0" applyNumberFormat="1" applyFont="1" applyBorder="1" applyAlignment="1">
      <alignment horizontal="left"/>
    </xf>
    <xf numFmtId="166" fontId="1" fillId="0" borderId="2" xfId="0" applyNumberFormat="1" applyFont="1" applyBorder="1" applyAlignment="1">
      <alignment horizontal="left" wrapText="1"/>
    </xf>
    <xf numFmtId="166" fontId="2" fillId="0" borderId="2" xfId="0" applyNumberFormat="1" applyFont="1" applyBorder="1" applyAlignment="1">
      <alignment horizontal="left"/>
    </xf>
    <xf numFmtId="0" fontId="17" fillId="3" borderId="2" xfId="0" applyFont="1" applyFill="1" applyBorder="1"/>
    <xf numFmtId="166" fontId="2" fillId="0" borderId="0" xfId="0" applyNumberFormat="1" applyFont="1" applyAlignment="1">
      <alignment horizontal="left"/>
    </xf>
    <xf numFmtId="0" fontId="17" fillId="3" borderId="0" xfId="0" applyFont="1" applyFill="1"/>
    <xf numFmtId="0" fontId="1" fillId="2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1" fillId="2" borderId="28" xfId="0" applyFont="1" applyFill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" fillId="2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lang="en-US" b="1" i="1">
                <a:solidFill>
                  <a:srgbClr val="757575"/>
                </a:solidFill>
                <a:latin typeface="+mn-lt"/>
              </a:rPr>
              <a:t>%ACHIEVED ON COMMITMENTS PER BRANCH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MONDAY!$AA$1:$AA$2</c:f>
              <c:strCache>
                <c:ptCount val="2"/>
                <c:pt idx="0">
                  <c:v>TODAYS COMMITMENTS </c:v>
                </c:pt>
                <c:pt idx="1">
                  <c:v>%ACHIEVED ON COMMITMENTS</c:v>
                </c:pt>
              </c:strCache>
            </c:strRef>
          </c:tx>
          <c:invertIfNegative val="1"/>
          <c:cat>
            <c:strRef>
              <c:f>MONDAY!$O$3:$O$14</c:f>
              <c:strCache>
                <c:ptCount val="12"/>
                <c:pt idx="0">
                  <c:v>ECOBANK</c:v>
                </c:pt>
                <c:pt idx="1">
                  <c:v>TRADE CENTER</c:v>
                </c:pt>
                <c:pt idx="2">
                  <c:v>PENSION</c:v>
                </c:pt>
                <c:pt idx="3">
                  <c:v>KITENGELA</c:v>
                </c:pt>
                <c:pt idx="4">
                  <c:v>ELDORET</c:v>
                </c:pt>
                <c:pt idx="5">
                  <c:v>NAKURU</c:v>
                </c:pt>
                <c:pt idx="6">
                  <c:v>HOMABAY</c:v>
                </c:pt>
                <c:pt idx="7">
                  <c:v>MOMBASA</c:v>
                </c:pt>
                <c:pt idx="8">
                  <c:v>kISUMU</c:v>
                </c:pt>
                <c:pt idx="9">
                  <c:v>VOI</c:v>
                </c:pt>
                <c:pt idx="10">
                  <c:v>THIKA</c:v>
                </c:pt>
                <c:pt idx="11">
                  <c:v>KITUI</c:v>
                </c:pt>
              </c:strCache>
            </c:strRef>
          </c:cat>
          <c:val>
            <c:numRef>
              <c:f>MONDAY!$AA$3:$AA$14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8-43F6-AD93-E23D23CA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706978"/>
        <c:axId val="1734538893"/>
      </c:barChart>
      <c:catAx>
        <c:axId val="837706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BRANCH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4538893"/>
        <c:crosses val="autoZero"/>
        <c:auto val="1"/>
        <c:lblAlgn val="ctr"/>
        <c:lblOffset val="100"/>
        <c:noMultiLvlLbl val="1"/>
      </c:catAx>
      <c:valAx>
        <c:axId val="1734538893"/>
        <c:scaling>
          <c:orientation val="minMax"/>
        </c:scaling>
        <c:delete val="0"/>
        <c:axPos val="l"/>
        <c:numFmt formatCode="0.00%" sourceLinked="1"/>
        <c:majorTickMark val="cross"/>
        <c:minorTickMark val="cross"/>
        <c:tickLblPos val="nextTo"/>
        <c:spPr>
          <a:ln>
            <a:noFill/>
          </a:ln>
        </c:spPr>
        <c:crossAx val="83770697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%ACHIEVED ON COMMITMENTS PER BRANCH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FRIDAY!$AA$1:$AA$2</c:f>
              <c:strCache>
                <c:ptCount val="2"/>
                <c:pt idx="0">
                  <c:v>TODAYS COMMITMENTS </c:v>
                </c:pt>
                <c:pt idx="1">
                  <c:v>%ACHIEVED ON COMMITMENTS</c:v>
                </c:pt>
              </c:strCache>
            </c:strRef>
          </c:tx>
          <c:invertIfNegative val="1"/>
          <c:cat>
            <c:strRef>
              <c:f>FRIDAY!$O$3:$O$14</c:f>
              <c:strCache>
                <c:ptCount val="12"/>
                <c:pt idx="0">
                  <c:v>ECOBANK</c:v>
                </c:pt>
                <c:pt idx="1">
                  <c:v>TRADE CENTER</c:v>
                </c:pt>
                <c:pt idx="2">
                  <c:v>PENSION</c:v>
                </c:pt>
                <c:pt idx="3">
                  <c:v>KITENGELA</c:v>
                </c:pt>
                <c:pt idx="4">
                  <c:v>ELDORET</c:v>
                </c:pt>
                <c:pt idx="5">
                  <c:v>NAKURU</c:v>
                </c:pt>
                <c:pt idx="6">
                  <c:v>HOMABAY</c:v>
                </c:pt>
                <c:pt idx="7">
                  <c:v>MOMBASA</c:v>
                </c:pt>
                <c:pt idx="8">
                  <c:v>kISUMU</c:v>
                </c:pt>
                <c:pt idx="9">
                  <c:v>VOI</c:v>
                </c:pt>
                <c:pt idx="10">
                  <c:v>THIKA</c:v>
                </c:pt>
                <c:pt idx="11">
                  <c:v>KITUI</c:v>
                </c:pt>
              </c:strCache>
            </c:strRef>
          </c:cat>
          <c:val>
            <c:numRef>
              <c:f>FRIDAY!$AA$3:$AA$14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F-4422-9FD0-5B1BAE27D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057927"/>
        <c:axId val="1825282702"/>
      </c:barChart>
      <c:catAx>
        <c:axId val="1131057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BRANCH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5282702"/>
        <c:crosses val="autoZero"/>
        <c:auto val="1"/>
        <c:lblAlgn val="ctr"/>
        <c:lblOffset val="100"/>
        <c:noMultiLvlLbl val="1"/>
      </c:catAx>
      <c:valAx>
        <c:axId val="1825282702"/>
        <c:scaling>
          <c:orientation val="minMax"/>
        </c:scaling>
        <c:delete val="0"/>
        <c:axPos val="l"/>
        <c:numFmt formatCode="0.00%" sourceLinked="1"/>
        <c:majorTickMark val="cross"/>
        <c:minorTickMark val="cross"/>
        <c:tickLblPos val="nextTo"/>
        <c:spPr>
          <a:ln>
            <a:noFill/>
          </a:ln>
        </c:spPr>
        <c:crossAx val="113105792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% COMMITMENT ACHIVED PER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%ACHIVED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SATURDAY!$O$18:$O$26</c:f>
              <c:strCache>
                <c:ptCount val="8"/>
                <c:pt idx="0">
                  <c:v>Checkoff</c:v>
                </c:pt>
                <c:pt idx="1">
                  <c:v>Asset Finance</c:v>
                </c:pt>
                <c:pt idx="2">
                  <c:v>Logbook</c:v>
                </c:pt>
                <c:pt idx="3">
                  <c:v>Title deed</c:v>
                </c:pt>
                <c:pt idx="4">
                  <c:v>Cheque Discounting</c:v>
                </c:pt>
                <c:pt idx="5">
                  <c:v>IPF</c:v>
                </c:pt>
                <c:pt idx="6">
                  <c:v>Weekend</c:v>
                </c:pt>
                <c:pt idx="7">
                  <c:v>TOTAL</c:v>
                </c:pt>
              </c:strCache>
            </c:strRef>
          </c:cat>
          <c:val>
            <c:numRef>
              <c:f>SATURDAY!$Z$18:$Z$25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004-456B-82D0-7ED7A27B6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220229"/>
        <c:axId val="1189385714"/>
      </c:barChart>
      <c:catAx>
        <c:axId val="1499220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LOAN 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9385714"/>
        <c:crosses val="autoZero"/>
        <c:auto val="1"/>
        <c:lblAlgn val="ctr"/>
        <c:lblOffset val="100"/>
        <c:noMultiLvlLbl val="1"/>
      </c:catAx>
      <c:valAx>
        <c:axId val="1189385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92202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%ACHIVED  OF COMMMITMENTS PER BRANCH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SATURDAY!$AB$1:$AB$2</c:f>
              <c:strCache>
                <c:ptCount val="2"/>
                <c:pt idx="0">
                  <c:v>  </c:v>
                </c:pt>
                <c:pt idx="1">
                  <c:v>TOTAL ACCOUNTS DISBURSED TO 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SATURDAY!$O$3:$O$14</c:f>
              <c:strCache>
                <c:ptCount val="12"/>
                <c:pt idx="0">
                  <c:v>ECOBANK</c:v>
                </c:pt>
                <c:pt idx="1">
                  <c:v>TRADE CENTER</c:v>
                </c:pt>
                <c:pt idx="2">
                  <c:v>PENSION</c:v>
                </c:pt>
                <c:pt idx="3">
                  <c:v>KITENGELA</c:v>
                </c:pt>
                <c:pt idx="4">
                  <c:v>ELDORET</c:v>
                </c:pt>
                <c:pt idx="5">
                  <c:v>NAKURU</c:v>
                </c:pt>
                <c:pt idx="6">
                  <c:v>HOMABAY</c:v>
                </c:pt>
                <c:pt idx="7">
                  <c:v>KISUMU</c:v>
                </c:pt>
                <c:pt idx="8">
                  <c:v>VOI</c:v>
                </c:pt>
                <c:pt idx="9">
                  <c:v>MOMBASA</c:v>
                </c:pt>
                <c:pt idx="10">
                  <c:v>THIKA</c:v>
                </c:pt>
                <c:pt idx="11">
                  <c:v>KITUI</c:v>
                </c:pt>
              </c:strCache>
            </c:strRef>
          </c:cat>
          <c:val>
            <c:numRef>
              <c:f>SATURDAY!$AB$3:$AB$14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479-4E33-A9D0-47ADFBBB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650199"/>
        <c:axId val="665540984"/>
      </c:barChart>
      <c:catAx>
        <c:axId val="1142650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BRANCH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5540984"/>
        <c:crosses val="autoZero"/>
        <c:auto val="1"/>
        <c:lblAlgn val="ctr"/>
        <c:lblOffset val="100"/>
        <c:noMultiLvlLbl val="1"/>
      </c:catAx>
      <c:valAx>
        <c:axId val="665540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%ACHIVED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26501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TOTAL BRANCH DISBURSEMENT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SATURDAY!$AA$1:$AA$2</c:f>
              <c:strCache>
                <c:ptCount val="2"/>
                <c:pt idx="0">
                  <c:v>TODAYS COMMITMENTS </c:v>
                </c:pt>
                <c:pt idx="1">
                  <c:v>%ACHIEVED ON COMMITMENTS</c:v>
                </c:pt>
              </c:strCache>
            </c:strRef>
          </c:tx>
          <c:invertIfNegative val="1"/>
          <c:cat>
            <c:strRef>
              <c:f>SATURDAY!$O$3:$O$14</c:f>
              <c:strCache>
                <c:ptCount val="12"/>
                <c:pt idx="0">
                  <c:v>ECOBANK</c:v>
                </c:pt>
                <c:pt idx="1">
                  <c:v>TRADE CENTER</c:v>
                </c:pt>
                <c:pt idx="2">
                  <c:v>PENSION</c:v>
                </c:pt>
                <c:pt idx="3">
                  <c:v>KITENGELA</c:v>
                </c:pt>
                <c:pt idx="4">
                  <c:v>ELDORET</c:v>
                </c:pt>
                <c:pt idx="5">
                  <c:v>NAKURU</c:v>
                </c:pt>
                <c:pt idx="6">
                  <c:v>HOMABAY</c:v>
                </c:pt>
                <c:pt idx="7">
                  <c:v>KISUMU</c:v>
                </c:pt>
                <c:pt idx="8">
                  <c:v>VOI</c:v>
                </c:pt>
                <c:pt idx="9">
                  <c:v>MOMBASA</c:v>
                </c:pt>
                <c:pt idx="10">
                  <c:v>THIKA</c:v>
                </c:pt>
                <c:pt idx="11">
                  <c:v>KITUI</c:v>
                </c:pt>
              </c:strCache>
            </c:strRef>
          </c:cat>
          <c:val>
            <c:numRef>
              <c:f>SATURDAY!$AA$3:$AA$14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4-4767-AB9D-AB1D698D7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696785"/>
        <c:axId val="135801309"/>
      </c:barChart>
      <c:catAx>
        <c:axId val="286696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BRANCH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801309"/>
        <c:crosses val="autoZero"/>
        <c:auto val="1"/>
        <c:lblAlgn val="ctr"/>
        <c:lblOffset val="100"/>
        <c:noMultiLvlLbl val="1"/>
      </c:catAx>
      <c:valAx>
        <c:axId val="135801309"/>
        <c:scaling>
          <c:orientation val="minMax"/>
        </c:scaling>
        <c:delete val="0"/>
        <c:axPos val="l"/>
        <c:numFmt formatCode="0.00%" sourceLinked="1"/>
        <c:majorTickMark val="cross"/>
        <c:minorTickMark val="cross"/>
        <c:tickLblPos val="nextTo"/>
        <c:spPr>
          <a:ln>
            <a:noFill/>
          </a:ln>
        </c:spPr>
        <c:crossAx val="2866967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DISBURSEMENT PER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SATURDAY!$U$16:$U$17</c:f>
              <c:strCache>
                <c:ptCount val="2"/>
                <c:pt idx="1">
                  <c:v>DISBURSED FROM NEW COMMITMENT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SATURDAY!$O$18:$O$24</c:f>
              <c:strCache>
                <c:ptCount val="7"/>
                <c:pt idx="0">
                  <c:v>Checkoff</c:v>
                </c:pt>
                <c:pt idx="1">
                  <c:v>Asset Finance</c:v>
                </c:pt>
                <c:pt idx="2">
                  <c:v>Logbook</c:v>
                </c:pt>
                <c:pt idx="3">
                  <c:v>Title deed</c:v>
                </c:pt>
                <c:pt idx="4">
                  <c:v>Cheque Discounting</c:v>
                </c:pt>
                <c:pt idx="5">
                  <c:v>IPF</c:v>
                </c:pt>
                <c:pt idx="6">
                  <c:v>Weekend</c:v>
                </c:pt>
              </c:strCache>
            </c:strRef>
          </c:cat>
          <c:val>
            <c:numRef>
              <c:f>SATURDAY!$U$18:$U$24</c:f>
              <c:numCache>
                <c:formatCode>#,##0.00;\(#,##0.00\)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336-43CA-8E20-78C959AA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102768"/>
        <c:axId val="167678422"/>
      </c:barChart>
      <c:catAx>
        <c:axId val="81510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LOAN 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678422"/>
        <c:crosses val="autoZero"/>
        <c:auto val="1"/>
        <c:lblAlgn val="ctr"/>
        <c:lblOffset val="100"/>
        <c:noMultiLvlLbl val="1"/>
      </c:catAx>
      <c:valAx>
        <c:axId val="167678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#,##0.00;\(#,##0.0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51027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%ACHIEVED ON COMMITMENTS PER 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MONDAY!$Y$17</c:f>
              <c:strCache>
                <c:ptCount val="1"/>
                <c:pt idx="0">
                  <c:v>%ACHIEVED ON COMMITMENTS</c:v>
                </c:pt>
              </c:strCache>
            </c:strRef>
          </c:tx>
          <c:invertIfNegative val="1"/>
          <c:cat>
            <c:strRef>
              <c:f>MONDAY!$O$18:$O$24</c:f>
              <c:strCache>
                <c:ptCount val="7"/>
                <c:pt idx="0">
                  <c:v>Checkoff</c:v>
                </c:pt>
                <c:pt idx="1">
                  <c:v>Asset finance</c:v>
                </c:pt>
                <c:pt idx="2">
                  <c:v>Logbook</c:v>
                </c:pt>
                <c:pt idx="3">
                  <c:v>Title deed</c:v>
                </c:pt>
                <c:pt idx="4">
                  <c:v>Unsecured</c:v>
                </c:pt>
                <c:pt idx="5">
                  <c:v>IPF</c:v>
                </c:pt>
                <c:pt idx="6">
                  <c:v>Weekend</c:v>
                </c:pt>
              </c:strCache>
            </c:strRef>
          </c:cat>
          <c:val>
            <c:numRef>
              <c:f>MONDAY!$Y$18:$Y$24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6-48A3-9DD1-EF4459D5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586284"/>
        <c:axId val="1716124"/>
      </c:barChart>
      <c:catAx>
        <c:axId val="273586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6124"/>
        <c:crosses val="autoZero"/>
        <c:auto val="1"/>
        <c:lblAlgn val="ctr"/>
        <c:lblOffset val="100"/>
        <c:noMultiLvlLbl val="1"/>
      </c:catAx>
      <c:valAx>
        <c:axId val="1716124"/>
        <c:scaling>
          <c:orientation val="minMax"/>
        </c:scaling>
        <c:delete val="0"/>
        <c:axPos val="l"/>
        <c:numFmt formatCode="0.00%" sourceLinked="1"/>
        <c:majorTickMark val="cross"/>
        <c:minorTickMark val="cross"/>
        <c:tickLblPos val="nextTo"/>
        <c:spPr>
          <a:ln>
            <a:noFill/>
          </a:ln>
        </c:spPr>
        <c:crossAx val="2735862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%ACHIEVED ON COMMITMENTS PER BRANCH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TUESDAY!$AB$1:$AB$2</c:f>
              <c:strCache>
                <c:ptCount val="2"/>
                <c:pt idx="0">
                  <c:v>TODAYS COMMITMENTS </c:v>
                </c:pt>
                <c:pt idx="1">
                  <c:v>%ACHIEVED ON COMMITMENTS</c:v>
                </c:pt>
              </c:strCache>
            </c:strRef>
          </c:tx>
          <c:invertIfNegative val="1"/>
          <c:cat>
            <c:strRef>
              <c:f>TUESDAY!$P$3:$P$14</c:f>
              <c:strCache>
                <c:ptCount val="12"/>
                <c:pt idx="0">
                  <c:v>ECOBANK</c:v>
                </c:pt>
                <c:pt idx="1">
                  <c:v>TRADE CENTER</c:v>
                </c:pt>
                <c:pt idx="2">
                  <c:v>PENSION</c:v>
                </c:pt>
                <c:pt idx="3">
                  <c:v>KITENGELA</c:v>
                </c:pt>
                <c:pt idx="4">
                  <c:v>ELDORET</c:v>
                </c:pt>
                <c:pt idx="5">
                  <c:v>NAKURU</c:v>
                </c:pt>
                <c:pt idx="6">
                  <c:v>HOMABAY</c:v>
                </c:pt>
                <c:pt idx="7">
                  <c:v>MOMBASA</c:v>
                </c:pt>
                <c:pt idx="8">
                  <c:v>kISUMU</c:v>
                </c:pt>
                <c:pt idx="9">
                  <c:v>VOI</c:v>
                </c:pt>
                <c:pt idx="10">
                  <c:v>THIKA</c:v>
                </c:pt>
                <c:pt idx="11">
                  <c:v>KITUI</c:v>
                </c:pt>
              </c:strCache>
            </c:strRef>
          </c:cat>
          <c:val>
            <c:numRef>
              <c:f>TUESDAY!$AB$3:$AB$14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D-478A-9B4F-6C57B8618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514660"/>
        <c:axId val="1694104491"/>
      </c:barChart>
      <c:catAx>
        <c:axId val="550514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BRANCH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4104491"/>
        <c:crosses val="autoZero"/>
        <c:auto val="1"/>
        <c:lblAlgn val="ctr"/>
        <c:lblOffset val="100"/>
        <c:noMultiLvlLbl val="1"/>
      </c:catAx>
      <c:valAx>
        <c:axId val="1694104491"/>
        <c:scaling>
          <c:orientation val="minMax"/>
        </c:scaling>
        <c:delete val="0"/>
        <c:axPos val="l"/>
        <c:numFmt formatCode="0.00%" sourceLinked="1"/>
        <c:majorTickMark val="cross"/>
        <c:minorTickMark val="cross"/>
        <c:tickLblPos val="nextTo"/>
        <c:spPr>
          <a:ln>
            <a:noFill/>
          </a:ln>
        </c:spPr>
        <c:crossAx val="5505146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%ACHIEVED ON COMMITMENTS PER 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TUESDAY!$Z$17</c:f>
              <c:strCache>
                <c:ptCount val="1"/>
                <c:pt idx="0">
                  <c:v>%ACHIEVED ON COMMITMENTS</c:v>
                </c:pt>
              </c:strCache>
            </c:strRef>
          </c:tx>
          <c:invertIfNegative val="1"/>
          <c:cat>
            <c:strRef>
              <c:f>TUESDAY!$P$18:$P$25</c:f>
              <c:strCache>
                <c:ptCount val="8"/>
                <c:pt idx="0">
                  <c:v>Checkoff</c:v>
                </c:pt>
                <c:pt idx="1">
                  <c:v>Import finance</c:v>
                </c:pt>
                <c:pt idx="2">
                  <c:v>Unsecured</c:v>
                </c:pt>
                <c:pt idx="3">
                  <c:v>Logbook</c:v>
                </c:pt>
                <c:pt idx="4">
                  <c:v>Title deed</c:v>
                </c:pt>
                <c:pt idx="5">
                  <c:v>Asset Finance</c:v>
                </c:pt>
                <c:pt idx="6">
                  <c:v>IPF</c:v>
                </c:pt>
                <c:pt idx="7">
                  <c:v>Weekend</c:v>
                </c:pt>
              </c:strCache>
            </c:strRef>
          </c:cat>
          <c:val>
            <c:numRef>
              <c:f>TUESDAY!$Z$18:$Z$25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8-4CE3-BA6B-25C10B4BD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860045"/>
        <c:axId val="443276060"/>
      </c:barChart>
      <c:catAx>
        <c:axId val="1030860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3276060"/>
        <c:crosses val="autoZero"/>
        <c:auto val="1"/>
        <c:lblAlgn val="ctr"/>
        <c:lblOffset val="100"/>
        <c:noMultiLvlLbl val="1"/>
      </c:catAx>
      <c:valAx>
        <c:axId val="443276060"/>
        <c:scaling>
          <c:orientation val="minMax"/>
        </c:scaling>
        <c:delete val="0"/>
        <c:axPos val="l"/>
        <c:numFmt formatCode="0.00%" sourceLinked="1"/>
        <c:majorTickMark val="cross"/>
        <c:minorTickMark val="cross"/>
        <c:tickLblPos val="nextTo"/>
        <c:spPr>
          <a:ln>
            <a:noFill/>
          </a:ln>
        </c:spPr>
        <c:crossAx val="103086004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%ACHIEVED ON COMMITMENTS PER BRANCH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WEDNESDAY!$AA$1:$AA$2</c:f>
              <c:strCache>
                <c:ptCount val="2"/>
                <c:pt idx="0">
                  <c:v>TODAYS COMMITMENTS </c:v>
                </c:pt>
                <c:pt idx="1">
                  <c:v>%ACHIEVED ON COMMITMENTS</c:v>
                </c:pt>
              </c:strCache>
            </c:strRef>
          </c:tx>
          <c:invertIfNegative val="1"/>
          <c:cat>
            <c:strRef>
              <c:f>WEDNESDAY!$O$3:$O$14</c:f>
              <c:strCache>
                <c:ptCount val="12"/>
                <c:pt idx="0">
                  <c:v>ECOBANK</c:v>
                </c:pt>
                <c:pt idx="1">
                  <c:v>TRADE CENTER</c:v>
                </c:pt>
                <c:pt idx="2">
                  <c:v>PENSION</c:v>
                </c:pt>
                <c:pt idx="3">
                  <c:v>KITENGELA</c:v>
                </c:pt>
                <c:pt idx="4">
                  <c:v>ELDORET</c:v>
                </c:pt>
                <c:pt idx="5">
                  <c:v>NAKURU</c:v>
                </c:pt>
                <c:pt idx="6">
                  <c:v>HOMABAY</c:v>
                </c:pt>
                <c:pt idx="7">
                  <c:v>MOMBASA</c:v>
                </c:pt>
                <c:pt idx="8">
                  <c:v>kISUMU</c:v>
                </c:pt>
                <c:pt idx="9">
                  <c:v>VOI</c:v>
                </c:pt>
                <c:pt idx="10">
                  <c:v>THIKA</c:v>
                </c:pt>
                <c:pt idx="11">
                  <c:v>KITUI</c:v>
                </c:pt>
              </c:strCache>
            </c:strRef>
          </c:cat>
          <c:val>
            <c:numRef>
              <c:f>WEDNESDAY!$AA$3:$AA$14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D-486E-8CC4-7AFAE760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108240"/>
        <c:axId val="1417736688"/>
      </c:barChart>
      <c:catAx>
        <c:axId val="104010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BRANCH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7736688"/>
        <c:crosses val="autoZero"/>
        <c:auto val="1"/>
        <c:lblAlgn val="ctr"/>
        <c:lblOffset val="100"/>
        <c:noMultiLvlLbl val="1"/>
      </c:catAx>
      <c:valAx>
        <c:axId val="1417736688"/>
        <c:scaling>
          <c:orientation val="minMax"/>
        </c:scaling>
        <c:delete val="0"/>
        <c:axPos val="l"/>
        <c:numFmt formatCode="0.00%" sourceLinked="1"/>
        <c:majorTickMark val="cross"/>
        <c:minorTickMark val="cross"/>
        <c:tickLblPos val="nextTo"/>
        <c:spPr>
          <a:ln>
            <a:noFill/>
          </a:ln>
        </c:spPr>
        <c:crossAx val="10401082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%ACHIEVED ON COMMITMENTS PER 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WEDNESDAY!$Y$17</c:f>
              <c:strCache>
                <c:ptCount val="1"/>
                <c:pt idx="0">
                  <c:v>%ACHIEVED ON COMMITMENTS</c:v>
                </c:pt>
              </c:strCache>
            </c:strRef>
          </c:tx>
          <c:invertIfNegative val="1"/>
          <c:cat>
            <c:strRef>
              <c:f>WEDNESDAY!$O$18:$O$24</c:f>
              <c:strCache>
                <c:ptCount val="7"/>
                <c:pt idx="0">
                  <c:v>Checkoff</c:v>
                </c:pt>
                <c:pt idx="1">
                  <c:v>Asset Finance</c:v>
                </c:pt>
                <c:pt idx="2">
                  <c:v>Logbook</c:v>
                </c:pt>
                <c:pt idx="3">
                  <c:v>Title deed</c:v>
                </c:pt>
                <c:pt idx="4">
                  <c:v>Import Finance</c:v>
                </c:pt>
                <c:pt idx="5">
                  <c:v>IPF</c:v>
                </c:pt>
                <c:pt idx="6">
                  <c:v>Weekend</c:v>
                </c:pt>
              </c:strCache>
            </c:strRef>
          </c:cat>
          <c:val>
            <c:numRef>
              <c:f>WEDNESDAY!$Y$18:$Y$24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D-41E8-9208-2BBC71A29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165138"/>
        <c:axId val="516489316"/>
      </c:barChart>
      <c:catAx>
        <c:axId val="1935165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6489316"/>
        <c:crosses val="autoZero"/>
        <c:auto val="1"/>
        <c:lblAlgn val="ctr"/>
        <c:lblOffset val="100"/>
        <c:noMultiLvlLbl val="1"/>
      </c:catAx>
      <c:valAx>
        <c:axId val="516489316"/>
        <c:scaling>
          <c:orientation val="minMax"/>
        </c:scaling>
        <c:delete val="0"/>
        <c:axPos val="l"/>
        <c:numFmt formatCode="0.00%" sourceLinked="1"/>
        <c:majorTickMark val="cross"/>
        <c:minorTickMark val="cross"/>
        <c:tickLblPos val="nextTo"/>
        <c:spPr>
          <a:ln>
            <a:noFill/>
          </a:ln>
        </c:spPr>
        <c:crossAx val="193516513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%ACHIEVED ON COMMITMENTS PER BRANCH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THURSDAY!$AA$1:$AA$2</c:f>
              <c:strCache>
                <c:ptCount val="2"/>
                <c:pt idx="0">
                  <c:v>TODAYS COMMITMENTS </c:v>
                </c:pt>
                <c:pt idx="1">
                  <c:v>%ACHIEVED ON COMMITMENTS</c:v>
                </c:pt>
              </c:strCache>
            </c:strRef>
          </c:tx>
          <c:invertIfNegative val="1"/>
          <c:cat>
            <c:strRef>
              <c:f>THURSDAY!$O$3:$O$14</c:f>
              <c:strCache>
                <c:ptCount val="12"/>
                <c:pt idx="0">
                  <c:v>ECOBANK</c:v>
                </c:pt>
                <c:pt idx="1">
                  <c:v>TRADE CENTER</c:v>
                </c:pt>
                <c:pt idx="2">
                  <c:v>PENSION</c:v>
                </c:pt>
                <c:pt idx="3">
                  <c:v>KITENGELA</c:v>
                </c:pt>
                <c:pt idx="4">
                  <c:v>ELDORET</c:v>
                </c:pt>
                <c:pt idx="5">
                  <c:v>NAKURU</c:v>
                </c:pt>
                <c:pt idx="6">
                  <c:v>HOMABAY</c:v>
                </c:pt>
                <c:pt idx="7">
                  <c:v>MOMBASA</c:v>
                </c:pt>
                <c:pt idx="8">
                  <c:v>kISUMU</c:v>
                </c:pt>
                <c:pt idx="9">
                  <c:v>VOI</c:v>
                </c:pt>
                <c:pt idx="10">
                  <c:v>THIKA</c:v>
                </c:pt>
                <c:pt idx="11">
                  <c:v>KITUI</c:v>
                </c:pt>
              </c:strCache>
            </c:strRef>
          </c:cat>
          <c:val>
            <c:numRef>
              <c:f>THURSDAY!$AA$3:$AA$14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E-447F-86C6-A6CAAF6A6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958703"/>
        <c:axId val="1063624378"/>
      </c:barChart>
      <c:catAx>
        <c:axId val="22395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BRANCH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3624378"/>
        <c:crosses val="autoZero"/>
        <c:auto val="1"/>
        <c:lblAlgn val="ctr"/>
        <c:lblOffset val="100"/>
        <c:noMultiLvlLbl val="1"/>
      </c:catAx>
      <c:valAx>
        <c:axId val="1063624378"/>
        <c:scaling>
          <c:orientation val="minMax"/>
        </c:scaling>
        <c:delete val="0"/>
        <c:axPos val="l"/>
        <c:numFmt formatCode="0.00%" sourceLinked="1"/>
        <c:majorTickMark val="cross"/>
        <c:minorTickMark val="cross"/>
        <c:tickLblPos val="nextTo"/>
        <c:spPr>
          <a:ln>
            <a:noFill/>
          </a:ln>
        </c:spPr>
        <c:crossAx val="22395870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%ACHIEVED ON COMMITMENTS PER 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THURSDAY!$Y$17</c:f>
              <c:strCache>
                <c:ptCount val="1"/>
                <c:pt idx="0">
                  <c:v>%ACHIEVED ON COMMITMENTS</c:v>
                </c:pt>
              </c:strCache>
            </c:strRef>
          </c:tx>
          <c:invertIfNegative val="1"/>
          <c:cat>
            <c:strRef>
              <c:f>THURSDAY!$O$18:$O$25</c:f>
              <c:strCache>
                <c:ptCount val="8"/>
                <c:pt idx="0">
                  <c:v>Checkoff</c:v>
                </c:pt>
                <c:pt idx="1">
                  <c:v>Title Deed</c:v>
                </c:pt>
                <c:pt idx="2">
                  <c:v>Asset Finance</c:v>
                </c:pt>
                <c:pt idx="3">
                  <c:v>Logbook</c:v>
                </c:pt>
                <c:pt idx="4">
                  <c:v>Unsecured</c:v>
                </c:pt>
                <c:pt idx="5">
                  <c:v>Import Duty</c:v>
                </c:pt>
                <c:pt idx="6">
                  <c:v>IPF</c:v>
                </c:pt>
                <c:pt idx="7">
                  <c:v>Weekend</c:v>
                </c:pt>
              </c:strCache>
            </c:strRef>
          </c:cat>
          <c:val>
            <c:numRef>
              <c:f>THURSDAY!$Y$18:$Y$25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F-4341-BA65-4614F276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7581845"/>
        <c:axId val="2130840317"/>
      </c:barChart>
      <c:catAx>
        <c:axId val="737581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0840317"/>
        <c:crosses val="autoZero"/>
        <c:auto val="1"/>
        <c:lblAlgn val="ctr"/>
        <c:lblOffset val="100"/>
        <c:noMultiLvlLbl val="1"/>
      </c:catAx>
      <c:valAx>
        <c:axId val="2130840317"/>
        <c:scaling>
          <c:orientation val="minMax"/>
        </c:scaling>
        <c:delete val="0"/>
        <c:axPos val="l"/>
        <c:numFmt formatCode="0.00%" sourceLinked="1"/>
        <c:majorTickMark val="cross"/>
        <c:minorTickMark val="cross"/>
        <c:tickLblPos val="nextTo"/>
        <c:spPr>
          <a:ln>
            <a:noFill/>
          </a:ln>
        </c:spPr>
        <c:crossAx val="73758184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%ACHIEVED ON COMMITMENTS PER 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FRIDAY!$Y$18</c:f>
              <c:strCache>
                <c:ptCount val="1"/>
                <c:pt idx="0">
                  <c:v>%ACHIEVED ON COMMITMENTS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FRIDAY!$O$19:$O$25</c:f>
              <c:strCache>
                <c:ptCount val="7"/>
                <c:pt idx="0">
                  <c:v>Checkoff</c:v>
                </c:pt>
                <c:pt idx="1">
                  <c:v>Asset Finance</c:v>
                </c:pt>
                <c:pt idx="2">
                  <c:v>Logbook</c:v>
                </c:pt>
                <c:pt idx="3">
                  <c:v>Title deed</c:v>
                </c:pt>
                <c:pt idx="4">
                  <c:v>IPF</c:v>
                </c:pt>
                <c:pt idx="5">
                  <c:v>Trade Finance</c:v>
                </c:pt>
                <c:pt idx="6">
                  <c:v>Weekend</c:v>
                </c:pt>
              </c:strCache>
            </c:strRef>
          </c:cat>
          <c:val>
            <c:numRef>
              <c:f>FRIDAY!$Y$19:$Y$25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F29-4256-A69D-5BBB2DC90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787123"/>
        <c:axId val="551960022"/>
      </c:barChart>
      <c:catAx>
        <c:axId val="530787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1960022"/>
        <c:crosses val="autoZero"/>
        <c:auto val="1"/>
        <c:lblAlgn val="ctr"/>
        <c:lblOffset val="100"/>
        <c:noMultiLvlLbl val="1"/>
      </c:catAx>
      <c:valAx>
        <c:axId val="551960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%ACHIEVED ON COMMITMENTS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078712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352425</xdr:colOff>
      <xdr:row>1</xdr:row>
      <xdr:rowOff>171450</xdr:rowOff>
    </xdr:from>
    <xdr:ext cx="5715000" cy="3533775"/>
    <xdr:graphicFrame macro="">
      <xdr:nvGraphicFramePr>
        <xdr:cNvPr id="543046945" name="Chart 1" title="Chart">
          <a:extLst>
            <a:ext uri="{FF2B5EF4-FFF2-40B4-BE49-F238E27FC236}">
              <a16:creationId xmlns:a16="http://schemas.microsoft.com/office/drawing/2014/main" id="{00000000-0008-0000-0000-0000213D5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28</xdr:col>
      <xdr:colOff>428625</xdr:colOff>
      <xdr:row>19</xdr:row>
      <xdr:rowOff>57150</xdr:rowOff>
    </xdr:from>
    <xdr:ext cx="5715000" cy="3533775"/>
    <xdr:graphicFrame macro="">
      <xdr:nvGraphicFramePr>
        <xdr:cNvPr id="1939037521" name="Chart 2" title="Chart">
          <a:extLst>
            <a:ext uri="{FF2B5EF4-FFF2-40B4-BE49-F238E27FC236}">
              <a16:creationId xmlns:a16="http://schemas.microsoft.com/office/drawing/2014/main" id="{00000000-0008-0000-0000-0000515D9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552450</xdr:colOff>
      <xdr:row>1</xdr:row>
      <xdr:rowOff>104775</xdr:rowOff>
    </xdr:from>
    <xdr:ext cx="5715000" cy="3533775"/>
    <xdr:graphicFrame macro="">
      <xdr:nvGraphicFramePr>
        <xdr:cNvPr id="1947030204" name="Chart 3" title="Chart">
          <a:extLst>
            <a:ext uri="{FF2B5EF4-FFF2-40B4-BE49-F238E27FC236}">
              <a16:creationId xmlns:a16="http://schemas.microsoft.com/office/drawing/2014/main" id="{00000000-0008-0000-0100-0000BC520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29</xdr:col>
      <xdr:colOff>552450</xdr:colOff>
      <xdr:row>21</xdr:row>
      <xdr:rowOff>0</xdr:rowOff>
    </xdr:from>
    <xdr:ext cx="5715000" cy="3533775"/>
    <xdr:graphicFrame macro="">
      <xdr:nvGraphicFramePr>
        <xdr:cNvPr id="1765588751" name="Chart 4" title="Chart">
          <a:extLst>
            <a:ext uri="{FF2B5EF4-FFF2-40B4-BE49-F238E27FC236}">
              <a16:creationId xmlns:a16="http://schemas.microsoft.com/office/drawing/2014/main" id="{00000000-0008-0000-0100-00000FBF3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552450</xdr:colOff>
      <xdr:row>1</xdr:row>
      <xdr:rowOff>104775</xdr:rowOff>
    </xdr:from>
    <xdr:ext cx="5715000" cy="3533775"/>
    <xdr:graphicFrame macro="">
      <xdr:nvGraphicFramePr>
        <xdr:cNvPr id="1802449608" name="Chart 5" title="Chart">
          <a:extLst>
            <a:ext uri="{FF2B5EF4-FFF2-40B4-BE49-F238E27FC236}">
              <a16:creationId xmlns:a16="http://schemas.microsoft.com/office/drawing/2014/main" id="{00000000-0008-0000-0200-0000C8326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28</xdr:col>
      <xdr:colOff>552450</xdr:colOff>
      <xdr:row>23</xdr:row>
      <xdr:rowOff>19050</xdr:rowOff>
    </xdr:from>
    <xdr:ext cx="5715000" cy="3533775"/>
    <xdr:graphicFrame macro="">
      <xdr:nvGraphicFramePr>
        <xdr:cNvPr id="1492313773" name="Chart 6" title="Chart">
          <a:extLst>
            <a:ext uri="{FF2B5EF4-FFF2-40B4-BE49-F238E27FC236}">
              <a16:creationId xmlns:a16="http://schemas.microsoft.com/office/drawing/2014/main" id="{00000000-0008-0000-0200-0000ADE6F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552450</xdr:colOff>
      <xdr:row>1</xdr:row>
      <xdr:rowOff>104775</xdr:rowOff>
    </xdr:from>
    <xdr:ext cx="5715000" cy="3533775"/>
    <xdr:graphicFrame macro="">
      <xdr:nvGraphicFramePr>
        <xdr:cNvPr id="1355951612" name="Chart 7" title="Chart">
          <a:extLst>
            <a:ext uri="{FF2B5EF4-FFF2-40B4-BE49-F238E27FC236}">
              <a16:creationId xmlns:a16="http://schemas.microsoft.com/office/drawing/2014/main" id="{00000000-0008-0000-0300-0000FC2D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28</xdr:col>
      <xdr:colOff>495300</xdr:colOff>
      <xdr:row>21</xdr:row>
      <xdr:rowOff>171450</xdr:rowOff>
    </xdr:from>
    <xdr:ext cx="5715000" cy="3533775"/>
    <xdr:graphicFrame macro="">
      <xdr:nvGraphicFramePr>
        <xdr:cNvPr id="1989436589" name="Chart 8" title="Chart">
          <a:extLst>
            <a:ext uri="{FF2B5EF4-FFF2-40B4-BE49-F238E27FC236}">
              <a16:creationId xmlns:a16="http://schemas.microsoft.com/office/drawing/2014/main" id="{00000000-0008-0000-0300-0000AD649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552450</xdr:colOff>
      <xdr:row>18</xdr:row>
      <xdr:rowOff>180975</xdr:rowOff>
    </xdr:from>
    <xdr:ext cx="5715000" cy="3533775"/>
    <xdr:graphicFrame macro="">
      <xdr:nvGraphicFramePr>
        <xdr:cNvPr id="1784890304" name="Chart 9" title="Chart">
          <a:extLst>
            <a:ext uri="{FF2B5EF4-FFF2-40B4-BE49-F238E27FC236}">
              <a16:creationId xmlns:a16="http://schemas.microsoft.com/office/drawing/2014/main" id="{00000000-0008-0000-0400-0000C0436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28</xdr:col>
      <xdr:colOff>552450</xdr:colOff>
      <xdr:row>1</xdr:row>
      <xdr:rowOff>104775</xdr:rowOff>
    </xdr:from>
    <xdr:ext cx="5715000" cy="3533775"/>
    <xdr:graphicFrame macro="">
      <xdr:nvGraphicFramePr>
        <xdr:cNvPr id="1948256156" name="Chart 10" title="Chart">
          <a:extLst>
            <a:ext uri="{FF2B5EF4-FFF2-40B4-BE49-F238E27FC236}">
              <a16:creationId xmlns:a16="http://schemas.microsoft.com/office/drawing/2014/main" id="{00000000-0008-0000-0400-00009C072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114300</xdr:colOff>
      <xdr:row>37</xdr:row>
      <xdr:rowOff>47625</xdr:rowOff>
    </xdr:from>
    <xdr:ext cx="5715000" cy="3533775"/>
    <xdr:graphicFrame macro="">
      <xdr:nvGraphicFramePr>
        <xdr:cNvPr id="581571688" name="Chart 11" title="Chart">
          <a:extLst>
            <a:ext uri="{FF2B5EF4-FFF2-40B4-BE49-F238E27FC236}">
              <a16:creationId xmlns:a16="http://schemas.microsoft.com/office/drawing/2014/main" id="{00000000-0008-0000-0500-00006814A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26</xdr:col>
      <xdr:colOff>47625</xdr:colOff>
      <xdr:row>37</xdr:row>
      <xdr:rowOff>104775</xdr:rowOff>
    </xdr:from>
    <xdr:ext cx="5715000" cy="3533775"/>
    <xdr:graphicFrame macro="">
      <xdr:nvGraphicFramePr>
        <xdr:cNvPr id="1556712074" name="Chart 12" title="Chart">
          <a:extLst>
            <a:ext uri="{FF2B5EF4-FFF2-40B4-BE49-F238E27FC236}">
              <a16:creationId xmlns:a16="http://schemas.microsoft.com/office/drawing/2014/main" id="{00000000-0008-0000-0500-00008A8AC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28</xdr:col>
      <xdr:colOff>228600</xdr:colOff>
      <xdr:row>1</xdr:row>
      <xdr:rowOff>85725</xdr:rowOff>
    </xdr:from>
    <xdr:ext cx="5715000" cy="3533775"/>
    <xdr:graphicFrame macro="">
      <xdr:nvGraphicFramePr>
        <xdr:cNvPr id="2061438164" name="Chart 13" title="Chart">
          <a:extLst>
            <a:ext uri="{FF2B5EF4-FFF2-40B4-BE49-F238E27FC236}">
              <a16:creationId xmlns:a16="http://schemas.microsoft.com/office/drawing/2014/main" id="{00000000-0008-0000-0500-0000D40CD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28</xdr:col>
      <xdr:colOff>228600</xdr:colOff>
      <xdr:row>19</xdr:row>
      <xdr:rowOff>85725</xdr:rowOff>
    </xdr:from>
    <xdr:ext cx="5715000" cy="3533775"/>
    <xdr:graphicFrame macro="">
      <xdr:nvGraphicFramePr>
        <xdr:cNvPr id="1334455616" name="Chart 14" title="Chart">
          <a:extLst>
            <a:ext uri="{FF2B5EF4-FFF2-40B4-BE49-F238E27FC236}">
              <a16:creationId xmlns:a16="http://schemas.microsoft.com/office/drawing/2014/main" id="{00000000-0008-0000-0500-0000402D8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10"/>
  <sheetViews>
    <sheetView tabSelected="1" workbookViewId="0">
      <pane ySplit="1" topLeftCell="A2" activePane="bottomLeft" state="frozen"/>
      <selection pane="bottomLeft" activeCell="E17" sqref="E17"/>
    </sheetView>
  </sheetViews>
  <sheetFormatPr defaultColWidth="14.42578125" defaultRowHeight="15" customHeight="1"/>
  <cols>
    <col min="1" max="1" width="14.140625" customWidth="1"/>
    <col min="2" max="2" width="5.42578125" customWidth="1"/>
    <col min="3" max="3" width="27.28515625" customWidth="1"/>
    <col min="4" max="4" width="23.42578125" customWidth="1"/>
    <col min="5" max="5" width="25" customWidth="1"/>
    <col min="6" max="6" width="19" customWidth="1"/>
    <col min="7" max="7" width="16.140625" customWidth="1"/>
    <col min="8" max="8" width="9.5703125" customWidth="1"/>
    <col min="9" max="9" width="29" customWidth="1"/>
    <col min="10" max="10" width="22.42578125" customWidth="1"/>
    <col min="11" max="11" width="6.85546875" customWidth="1"/>
    <col min="12" max="12" width="30" customWidth="1"/>
    <col min="14" max="14" width="16.85546875" customWidth="1"/>
    <col min="15" max="15" width="19.42578125" customWidth="1"/>
    <col min="16" max="16" width="14.28515625" customWidth="1"/>
    <col min="17" max="17" width="14.85546875" customWidth="1"/>
    <col min="18" max="18" width="15.7109375" customWidth="1"/>
    <col min="19" max="19" width="14.5703125" customWidth="1"/>
    <col min="20" max="20" width="11.140625" customWidth="1"/>
    <col min="21" max="21" width="14.140625" customWidth="1"/>
    <col min="22" max="22" width="14.5703125" customWidth="1"/>
    <col min="23" max="23" width="16.42578125" customWidth="1"/>
    <col min="24" max="24" width="15.7109375" customWidth="1"/>
    <col min="25" max="25" width="12.140625" customWidth="1"/>
    <col min="26" max="26" width="16" customWidth="1"/>
    <col min="27" max="27" width="17.140625" customWidth="1"/>
    <col min="28" max="28" width="15.7109375" customWidth="1"/>
    <col min="29" max="32" width="8.7109375" customWidth="1"/>
    <col min="33" max="40" width="11.85546875" customWidth="1"/>
  </cols>
  <sheetData>
    <row r="1" spans="1:40" ht="30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/>
      <c r="L1" s="11" t="s">
        <v>10</v>
      </c>
      <c r="M1" s="12" t="s">
        <v>6</v>
      </c>
      <c r="N1" s="13" t="s">
        <v>5</v>
      </c>
      <c r="O1" s="544" t="s">
        <v>11</v>
      </c>
      <c r="P1" s="545"/>
      <c r="Q1" s="545"/>
      <c r="R1" s="545"/>
      <c r="S1" s="545"/>
      <c r="T1" s="545"/>
      <c r="U1" s="545"/>
      <c r="V1" s="545"/>
      <c r="W1" s="545"/>
      <c r="X1" s="545"/>
      <c r="Y1" s="545"/>
      <c r="Z1" s="545"/>
      <c r="AA1" s="545"/>
      <c r="AB1" s="546"/>
      <c r="AC1" s="14"/>
      <c r="AD1" s="14"/>
      <c r="AE1" s="14"/>
      <c r="AF1" s="14"/>
      <c r="AG1" s="14"/>
      <c r="AH1" s="14"/>
      <c r="AI1" s="15"/>
      <c r="AJ1" s="15"/>
      <c r="AK1" s="15"/>
      <c r="AL1" s="15"/>
      <c r="AM1" s="15"/>
      <c r="AN1" s="15"/>
    </row>
    <row r="2" spans="1:40" ht="26.25" customHeight="1">
      <c r="A2" s="16" t="s">
        <v>12</v>
      </c>
      <c r="B2" s="17">
        <v>1</v>
      </c>
      <c r="C2" s="18"/>
      <c r="D2" s="19"/>
      <c r="E2" s="18"/>
      <c r="F2" s="14"/>
      <c r="G2" s="20"/>
      <c r="H2" s="21"/>
      <c r="I2" s="22"/>
      <c r="J2" s="23"/>
      <c r="K2" s="24"/>
      <c r="L2" s="25"/>
      <c r="M2" s="26"/>
      <c r="N2" s="14"/>
      <c r="O2" s="27" t="s">
        <v>0</v>
      </c>
      <c r="P2" s="28" t="s">
        <v>13</v>
      </c>
      <c r="Q2" s="28" t="s">
        <v>14</v>
      </c>
      <c r="R2" s="28" t="s">
        <v>15</v>
      </c>
      <c r="S2" s="29" t="s">
        <v>16</v>
      </c>
      <c r="T2" s="9" t="s">
        <v>17</v>
      </c>
      <c r="U2" s="9" t="s">
        <v>18</v>
      </c>
      <c r="V2" s="28" t="s">
        <v>19</v>
      </c>
      <c r="W2" s="28" t="s">
        <v>20</v>
      </c>
      <c r="X2" s="9" t="s">
        <v>9</v>
      </c>
      <c r="Y2" s="30" t="s">
        <v>10</v>
      </c>
      <c r="Z2" s="30" t="s">
        <v>21</v>
      </c>
      <c r="AA2" s="30" t="s">
        <v>22</v>
      </c>
      <c r="AB2" s="30" t="s">
        <v>23</v>
      </c>
      <c r="AC2" s="14"/>
      <c r="AD2" s="17"/>
      <c r="AE2" s="31"/>
      <c r="AF2" s="14"/>
      <c r="AG2" s="14"/>
      <c r="AL2" s="32"/>
      <c r="AM2" s="32"/>
      <c r="AN2" s="32"/>
    </row>
    <row r="3" spans="1:40" ht="15.75">
      <c r="A3" s="33" t="str">
        <f t="shared" ref="A3:A11" si="0">A2</f>
        <v>ECOBANK</v>
      </c>
      <c r="B3" s="17">
        <v>2</v>
      </c>
      <c r="C3" s="34"/>
      <c r="D3" s="35"/>
      <c r="E3" s="34"/>
      <c r="F3" s="14"/>
      <c r="G3" s="36"/>
      <c r="H3" s="34"/>
      <c r="I3" s="22"/>
      <c r="J3" s="23"/>
      <c r="K3" s="37"/>
      <c r="L3" s="38"/>
      <c r="M3" s="39"/>
      <c r="N3" s="14"/>
      <c r="O3" s="40" t="s">
        <v>12</v>
      </c>
      <c r="P3" s="41">
        <f t="shared" ref="P3:P14" si="1">SUMIFS(G:G,A:A,O3,I:I,$P$2)</f>
        <v>0</v>
      </c>
      <c r="Q3" s="42">
        <f t="shared" ref="Q3:Q14" si="2">SUMIFS(G:G,A:A,O3,I:I,$Q$2)</f>
        <v>0</v>
      </c>
      <c r="R3" s="41">
        <f t="shared" ref="R3:R14" si="3">SUM(P3:Q3)</f>
        <v>0</v>
      </c>
      <c r="S3" s="43">
        <f t="shared" ref="S3:S14" si="4">COUNTIFS(A:A,O3,G:G,"&gt;0")</f>
        <v>0</v>
      </c>
      <c r="T3" s="44">
        <v>7916666.6699999999</v>
      </c>
      <c r="U3" s="45" t="str">
        <f t="shared" ref="U3:U15" si="5">IF(R3&lt;T3,"LESS THAN TARGET","ABOVE TARGET")</f>
        <v>LESS THAN TARGET</v>
      </c>
      <c r="V3" s="45">
        <f t="shared" ref="V3:V14" si="6">SUMIFS(G:G,J:J,$X$2,A:A,O3,I:I,$P$2)</f>
        <v>0</v>
      </c>
      <c r="W3" s="45">
        <f t="shared" ref="W3:W14" si="7">SUMIFS(G:G,J:J,$X$2,A:A,O3,I:I,$Q$2)</f>
        <v>0</v>
      </c>
      <c r="X3" s="44">
        <f t="shared" ref="X3:X14" si="8">SUM(V3:W3)</f>
        <v>0</v>
      </c>
      <c r="Y3" s="44">
        <f t="shared" ref="Y3:Y14" si="9">SUMIFS(M:M,A:A,O3)</f>
        <v>0</v>
      </c>
      <c r="Z3" s="44">
        <f t="shared" ref="Z3:Z14" si="10">Y3+X3</f>
        <v>0</v>
      </c>
      <c r="AA3" s="46" t="e">
        <f t="shared" ref="AA3:AA15" si="11">X3/R3</f>
        <v>#DIV/0!</v>
      </c>
      <c r="AB3" s="47">
        <f t="shared" ref="AB3:AB14" si="12">COUNTIFS(J:J,$X$2,A:A,O3)+COUNTIFS(A:A,O3,M:M,"&gt;0")</f>
        <v>0</v>
      </c>
      <c r="AC3" s="14"/>
      <c r="AD3" s="48"/>
      <c r="AE3" s="49"/>
      <c r="AF3" s="14"/>
      <c r="AG3" s="14"/>
      <c r="AL3" s="32"/>
      <c r="AM3" s="32"/>
      <c r="AN3" s="32"/>
    </row>
    <row r="4" spans="1:40" ht="15.75">
      <c r="A4" s="33" t="str">
        <f t="shared" si="0"/>
        <v>ECOBANK</v>
      </c>
      <c r="B4" s="17">
        <v>3</v>
      </c>
      <c r="C4" s="50"/>
      <c r="D4" s="50"/>
      <c r="E4" s="51"/>
      <c r="F4" s="14"/>
      <c r="G4" s="52"/>
      <c r="H4" s="50"/>
      <c r="I4" s="22"/>
      <c r="J4" s="23"/>
      <c r="K4" s="37"/>
      <c r="L4" s="53"/>
      <c r="M4" s="54"/>
      <c r="N4" s="14"/>
      <c r="O4" s="40" t="s">
        <v>24</v>
      </c>
      <c r="P4" s="41">
        <f t="shared" si="1"/>
        <v>0</v>
      </c>
      <c r="Q4" s="42">
        <f t="shared" si="2"/>
        <v>0</v>
      </c>
      <c r="R4" s="41">
        <f t="shared" si="3"/>
        <v>0</v>
      </c>
      <c r="S4" s="43">
        <f t="shared" si="4"/>
        <v>0</v>
      </c>
      <c r="T4" s="44">
        <v>5229166.67</v>
      </c>
      <c r="U4" s="45" t="str">
        <f t="shared" si="5"/>
        <v>LESS THAN TARGET</v>
      </c>
      <c r="V4" s="45">
        <f t="shared" si="6"/>
        <v>0</v>
      </c>
      <c r="W4" s="45">
        <f t="shared" si="7"/>
        <v>0</v>
      </c>
      <c r="X4" s="44">
        <f t="shared" si="8"/>
        <v>0</v>
      </c>
      <c r="Y4" s="44">
        <f t="shared" si="9"/>
        <v>0</v>
      </c>
      <c r="Z4" s="44">
        <f t="shared" si="10"/>
        <v>0</v>
      </c>
      <c r="AA4" s="46" t="e">
        <f t="shared" si="11"/>
        <v>#DIV/0!</v>
      </c>
      <c r="AB4" s="47">
        <f t="shared" si="12"/>
        <v>0</v>
      </c>
      <c r="AC4" s="14"/>
      <c r="AD4" s="48"/>
      <c r="AE4" s="49"/>
      <c r="AF4" s="14"/>
      <c r="AG4" s="14"/>
      <c r="AL4" s="32"/>
      <c r="AM4" s="32"/>
      <c r="AN4" s="32"/>
    </row>
    <row r="5" spans="1:40">
      <c r="A5" s="33" t="str">
        <f t="shared" si="0"/>
        <v>ECOBANK</v>
      </c>
      <c r="B5" s="17">
        <v>4</v>
      </c>
      <c r="C5" s="55"/>
      <c r="D5" s="55"/>
      <c r="E5" s="55"/>
      <c r="F5" s="14"/>
      <c r="G5" s="52"/>
      <c r="H5" s="55"/>
      <c r="I5" s="22"/>
      <c r="J5" s="23"/>
      <c r="K5" s="37"/>
      <c r="L5" s="56"/>
      <c r="M5" s="57"/>
      <c r="N5" s="14"/>
      <c r="O5" s="40" t="s">
        <v>25</v>
      </c>
      <c r="P5" s="41">
        <f t="shared" si="1"/>
        <v>0</v>
      </c>
      <c r="Q5" s="42">
        <f t="shared" si="2"/>
        <v>0</v>
      </c>
      <c r="R5" s="41">
        <f t="shared" si="3"/>
        <v>0</v>
      </c>
      <c r="S5" s="43">
        <f t="shared" si="4"/>
        <v>0</v>
      </c>
      <c r="T5" s="44">
        <v>5437500</v>
      </c>
      <c r="U5" s="45" t="str">
        <f t="shared" si="5"/>
        <v>LESS THAN TARGET</v>
      </c>
      <c r="V5" s="45">
        <f t="shared" si="6"/>
        <v>0</v>
      </c>
      <c r="W5" s="45">
        <f t="shared" si="7"/>
        <v>0</v>
      </c>
      <c r="X5" s="44">
        <f t="shared" si="8"/>
        <v>0</v>
      </c>
      <c r="Y5" s="44">
        <f t="shared" si="9"/>
        <v>0</v>
      </c>
      <c r="Z5" s="44">
        <f t="shared" si="10"/>
        <v>0</v>
      </c>
      <c r="AA5" s="46" t="e">
        <f t="shared" si="11"/>
        <v>#DIV/0!</v>
      </c>
      <c r="AB5" s="47">
        <f t="shared" si="12"/>
        <v>0</v>
      </c>
      <c r="AC5" s="14"/>
      <c r="AD5" s="48"/>
      <c r="AE5" s="49"/>
      <c r="AF5" s="14"/>
      <c r="AG5" s="14"/>
    </row>
    <row r="6" spans="1:40" ht="16.5" customHeight="1">
      <c r="A6" s="33" t="str">
        <f t="shared" si="0"/>
        <v>ECOBANK</v>
      </c>
      <c r="B6" s="58">
        <v>5</v>
      </c>
      <c r="C6" s="55"/>
      <c r="D6" s="55"/>
      <c r="E6" s="55"/>
      <c r="F6" s="14"/>
      <c r="G6" s="52"/>
      <c r="H6" s="55"/>
      <c r="I6" s="22"/>
      <c r="J6" s="22"/>
      <c r="K6" s="37"/>
      <c r="L6" s="56"/>
      <c r="M6" s="57"/>
      <c r="N6" s="14"/>
      <c r="O6" s="40" t="s">
        <v>26</v>
      </c>
      <c r="P6" s="41">
        <f t="shared" si="1"/>
        <v>0</v>
      </c>
      <c r="Q6" s="42">
        <f t="shared" si="2"/>
        <v>0</v>
      </c>
      <c r="R6" s="41">
        <f t="shared" si="3"/>
        <v>0</v>
      </c>
      <c r="S6" s="43">
        <f t="shared" si="4"/>
        <v>0</v>
      </c>
      <c r="T6" s="44">
        <v>3250000</v>
      </c>
      <c r="U6" s="45" t="str">
        <f t="shared" si="5"/>
        <v>LESS THAN TARGET</v>
      </c>
      <c r="V6" s="45">
        <f t="shared" si="6"/>
        <v>0</v>
      </c>
      <c r="W6" s="45">
        <f t="shared" si="7"/>
        <v>0</v>
      </c>
      <c r="X6" s="44">
        <f t="shared" si="8"/>
        <v>0</v>
      </c>
      <c r="Y6" s="44">
        <f t="shared" si="9"/>
        <v>0</v>
      </c>
      <c r="Z6" s="44">
        <f t="shared" si="10"/>
        <v>0</v>
      </c>
      <c r="AA6" s="46" t="e">
        <f t="shared" si="11"/>
        <v>#DIV/0!</v>
      </c>
      <c r="AB6" s="47">
        <f t="shared" si="12"/>
        <v>0</v>
      </c>
      <c r="AC6" s="14"/>
      <c r="AD6" s="48"/>
      <c r="AE6" s="49"/>
      <c r="AF6" s="14"/>
      <c r="AG6" s="14"/>
    </row>
    <row r="7" spans="1:40" ht="16.5">
      <c r="A7" s="33" t="str">
        <f t="shared" si="0"/>
        <v>ECOBANK</v>
      </c>
      <c r="B7" s="17">
        <v>6</v>
      </c>
      <c r="C7" s="59"/>
      <c r="D7" s="60"/>
      <c r="E7" s="59"/>
      <c r="F7" s="61"/>
      <c r="G7" s="62"/>
      <c r="H7" s="63"/>
      <c r="I7" s="22"/>
      <c r="J7" s="22"/>
      <c r="K7" s="37"/>
      <c r="L7" s="56"/>
      <c r="M7" s="57"/>
      <c r="N7" s="14"/>
      <c r="O7" s="40" t="s">
        <v>27</v>
      </c>
      <c r="P7" s="41">
        <f t="shared" si="1"/>
        <v>0</v>
      </c>
      <c r="Q7" s="42">
        <f t="shared" si="2"/>
        <v>0</v>
      </c>
      <c r="R7" s="41">
        <f t="shared" si="3"/>
        <v>0</v>
      </c>
      <c r="S7" s="43">
        <f t="shared" si="4"/>
        <v>0</v>
      </c>
      <c r="T7" s="44">
        <v>2979166.67</v>
      </c>
      <c r="U7" s="45" t="str">
        <f t="shared" si="5"/>
        <v>LESS THAN TARGET</v>
      </c>
      <c r="V7" s="45">
        <f t="shared" si="6"/>
        <v>0</v>
      </c>
      <c r="W7" s="45">
        <f t="shared" si="7"/>
        <v>0</v>
      </c>
      <c r="X7" s="44">
        <f t="shared" si="8"/>
        <v>0</v>
      </c>
      <c r="Y7" s="44">
        <f t="shared" si="9"/>
        <v>0</v>
      </c>
      <c r="Z7" s="44">
        <f t="shared" si="10"/>
        <v>0</v>
      </c>
      <c r="AA7" s="46" t="e">
        <f t="shared" si="11"/>
        <v>#DIV/0!</v>
      </c>
      <c r="AB7" s="47">
        <f t="shared" si="12"/>
        <v>0</v>
      </c>
      <c r="AC7" s="14"/>
      <c r="AD7" s="48"/>
      <c r="AE7" s="49"/>
      <c r="AF7" s="14"/>
      <c r="AG7" s="14"/>
    </row>
    <row r="8" spans="1:40" ht="15.75">
      <c r="A8" s="33" t="str">
        <f t="shared" si="0"/>
        <v>ECOBANK</v>
      </c>
      <c r="B8" s="17"/>
      <c r="C8" s="59"/>
      <c r="D8" s="64"/>
      <c r="E8" s="59"/>
      <c r="F8" s="61"/>
      <c r="G8" s="62"/>
      <c r="H8" s="63"/>
      <c r="I8" s="22"/>
      <c r="J8" s="22"/>
      <c r="K8" s="37"/>
      <c r="L8" s="56"/>
      <c r="M8" s="57"/>
      <c r="N8" s="14"/>
      <c r="O8" s="40" t="s">
        <v>28</v>
      </c>
      <c r="P8" s="41">
        <f t="shared" si="1"/>
        <v>0</v>
      </c>
      <c r="Q8" s="42">
        <f t="shared" si="2"/>
        <v>0</v>
      </c>
      <c r="R8" s="41">
        <f t="shared" si="3"/>
        <v>0</v>
      </c>
      <c r="S8" s="43">
        <f t="shared" si="4"/>
        <v>0</v>
      </c>
      <c r="T8" s="44">
        <v>1875000</v>
      </c>
      <c r="U8" s="45" t="str">
        <f t="shared" si="5"/>
        <v>LESS THAN TARGET</v>
      </c>
      <c r="V8" s="45">
        <f t="shared" si="6"/>
        <v>0</v>
      </c>
      <c r="W8" s="45">
        <f t="shared" si="7"/>
        <v>0</v>
      </c>
      <c r="X8" s="44">
        <f t="shared" si="8"/>
        <v>0</v>
      </c>
      <c r="Y8" s="44">
        <f t="shared" si="9"/>
        <v>0</v>
      </c>
      <c r="Z8" s="44">
        <f t="shared" si="10"/>
        <v>0</v>
      </c>
      <c r="AA8" s="46" t="e">
        <f t="shared" si="11"/>
        <v>#DIV/0!</v>
      </c>
      <c r="AB8" s="47">
        <f t="shared" si="12"/>
        <v>0</v>
      </c>
      <c r="AC8" s="14"/>
      <c r="AD8" s="48"/>
      <c r="AE8" s="49"/>
      <c r="AF8" s="14"/>
      <c r="AG8" s="14"/>
    </row>
    <row r="9" spans="1:40" ht="15.75">
      <c r="A9" s="33" t="str">
        <f t="shared" si="0"/>
        <v>ECOBANK</v>
      </c>
      <c r="B9" s="17"/>
      <c r="C9" s="59"/>
      <c r="D9" s="64"/>
      <c r="E9" s="59"/>
      <c r="F9" s="61"/>
      <c r="G9" s="62"/>
      <c r="H9" s="63"/>
      <c r="I9" s="22"/>
      <c r="J9" s="22"/>
      <c r="K9" s="37"/>
      <c r="L9" s="14"/>
      <c r="M9" s="57"/>
      <c r="N9" s="14"/>
      <c r="O9" s="40" t="s">
        <v>29</v>
      </c>
      <c r="P9" s="41">
        <f t="shared" si="1"/>
        <v>0</v>
      </c>
      <c r="Q9" s="42">
        <f t="shared" si="2"/>
        <v>0</v>
      </c>
      <c r="R9" s="41">
        <f t="shared" si="3"/>
        <v>0</v>
      </c>
      <c r="S9" s="43">
        <f t="shared" si="4"/>
        <v>0</v>
      </c>
      <c r="T9" s="44">
        <v>1666666.67</v>
      </c>
      <c r="U9" s="45" t="str">
        <f t="shared" si="5"/>
        <v>LESS THAN TARGET</v>
      </c>
      <c r="V9" s="45">
        <f t="shared" si="6"/>
        <v>0</v>
      </c>
      <c r="W9" s="45">
        <f t="shared" si="7"/>
        <v>0</v>
      </c>
      <c r="X9" s="44">
        <f t="shared" si="8"/>
        <v>0</v>
      </c>
      <c r="Y9" s="44">
        <f t="shared" si="9"/>
        <v>0</v>
      </c>
      <c r="Z9" s="44">
        <f t="shared" si="10"/>
        <v>0</v>
      </c>
      <c r="AA9" s="46" t="e">
        <f t="shared" si="11"/>
        <v>#DIV/0!</v>
      </c>
      <c r="AB9" s="47">
        <f t="shared" si="12"/>
        <v>0</v>
      </c>
      <c r="AC9" s="14"/>
      <c r="AD9" s="48"/>
      <c r="AE9" s="49"/>
      <c r="AF9" s="14"/>
      <c r="AG9" s="14"/>
    </row>
    <row r="10" spans="1:40">
      <c r="A10" s="65" t="str">
        <f t="shared" si="0"/>
        <v>ECOBANK</v>
      </c>
      <c r="B10" s="17"/>
      <c r="C10" s="64"/>
      <c r="D10" s="64"/>
      <c r="E10" s="64"/>
      <c r="F10" s="61"/>
      <c r="G10" s="66"/>
      <c r="H10" s="63"/>
      <c r="I10" s="22"/>
      <c r="J10" s="22"/>
      <c r="K10" s="37"/>
      <c r="L10" s="14"/>
      <c r="M10" s="57"/>
      <c r="N10" s="14"/>
      <c r="O10" s="40" t="s">
        <v>30</v>
      </c>
      <c r="P10" s="41">
        <f t="shared" si="1"/>
        <v>0</v>
      </c>
      <c r="Q10" s="42">
        <f t="shared" si="2"/>
        <v>0</v>
      </c>
      <c r="R10" s="41">
        <f t="shared" si="3"/>
        <v>0</v>
      </c>
      <c r="S10" s="43">
        <f t="shared" si="4"/>
        <v>0</v>
      </c>
      <c r="T10" s="44">
        <v>3958333.33</v>
      </c>
      <c r="U10" s="45" t="str">
        <f t="shared" si="5"/>
        <v>LESS THAN TARGET</v>
      </c>
      <c r="V10" s="45">
        <f t="shared" si="6"/>
        <v>0</v>
      </c>
      <c r="W10" s="45">
        <f t="shared" si="7"/>
        <v>0</v>
      </c>
      <c r="X10" s="44">
        <f t="shared" si="8"/>
        <v>0</v>
      </c>
      <c r="Y10" s="44">
        <f t="shared" si="9"/>
        <v>0</v>
      </c>
      <c r="Z10" s="44">
        <f t="shared" si="10"/>
        <v>0</v>
      </c>
      <c r="AA10" s="46" t="e">
        <f t="shared" si="11"/>
        <v>#DIV/0!</v>
      </c>
      <c r="AB10" s="47">
        <f t="shared" si="12"/>
        <v>0</v>
      </c>
      <c r="AC10" s="14"/>
      <c r="AD10" s="48"/>
      <c r="AE10" s="49"/>
      <c r="AF10" s="14"/>
      <c r="AG10" s="14"/>
    </row>
    <row r="11" spans="1:40">
      <c r="A11" s="65" t="str">
        <f t="shared" si="0"/>
        <v>ECOBANK</v>
      </c>
      <c r="B11" s="17"/>
      <c r="C11" s="64"/>
      <c r="D11" s="64"/>
      <c r="E11" s="64"/>
      <c r="F11" s="61"/>
      <c r="G11" s="66"/>
      <c r="H11" s="63"/>
      <c r="I11" s="64"/>
      <c r="J11" s="22"/>
      <c r="K11" s="37"/>
      <c r="L11" s="64"/>
      <c r="M11" s="67"/>
      <c r="N11" s="14"/>
      <c r="O11" s="40" t="s">
        <v>31</v>
      </c>
      <c r="P11" s="41">
        <f t="shared" si="1"/>
        <v>0</v>
      </c>
      <c r="Q11" s="42">
        <f t="shared" si="2"/>
        <v>0</v>
      </c>
      <c r="R11" s="41">
        <f t="shared" si="3"/>
        <v>0</v>
      </c>
      <c r="S11" s="43">
        <f t="shared" si="4"/>
        <v>0</v>
      </c>
      <c r="T11" s="44">
        <v>2916666.67</v>
      </c>
      <c r="U11" s="45" t="str">
        <f t="shared" si="5"/>
        <v>LESS THAN TARGET</v>
      </c>
      <c r="V11" s="45">
        <f t="shared" si="6"/>
        <v>0</v>
      </c>
      <c r="W11" s="45">
        <f t="shared" si="7"/>
        <v>0</v>
      </c>
      <c r="X11" s="44">
        <f t="shared" si="8"/>
        <v>0</v>
      </c>
      <c r="Y11" s="44">
        <f t="shared" si="9"/>
        <v>0</v>
      </c>
      <c r="Z11" s="44">
        <f t="shared" si="10"/>
        <v>0</v>
      </c>
      <c r="AA11" s="46" t="e">
        <f t="shared" si="11"/>
        <v>#DIV/0!</v>
      </c>
      <c r="AB11" s="47">
        <f t="shared" si="12"/>
        <v>0</v>
      </c>
      <c r="AC11" s="14"/>
      <c r="AD11" s="14"/>
      <c r="AE11" s="14"/>
      <c r="AF11" s="14"/>
      <c r="AG11" s="14"/>
      <c r="AH11" s="14"/>
      <c r="AI11" s="14"/>
      <c r="AJ11" s="14"/>
    </row>
    <row r="12" spans="1:40">
      <c r="A12" s="65"/>
      <c r="B12" s="17"/>
      <c r="C12" s="68"/>
      <c r="D12" s="69"/>
      <c r="E12" s="70"/>
      <c r="F12" s="71"/>
      <c r="G12" s="72"/>
      <c r="H12" s="73"/>
      <c r="I12" s="64"/>
      <c r="J12" s="74"/>
      <c r="K12" s="24"/>
      <c r="L12" s="38"/>
      <c r="M12" s="67"/>
      <c r="N12" s="14"/>
      <c r="O12" s="40" t="s">
        <v>32</v>
      </c>
      <c r="P12" s="41">
        <f t="shared" si="1"/>
        <v>0</v>
      </c>
      <c r="Q12" s="42">
        <f t="shared" si="2"/>
        <v>0</v>
      </c>
      <c r="R12" s="41">
        <f t="shared" si="3"/>
        <v>0</v>
      </c>
      <c r="S12" s="43">
        <f t="shared" si="4"/>
        <v>0</v>
      </c>
      <c r="T12" s="44">
        <v>1666666.67</v>
      </c>
      <c r="U12" s="45" t="str">
        <f t="shared" si="5"/>
        <v>LESS THAN TARGET</v>
      </c>
      <c r="V12" s="45">
        <f t="shared" si="6"/>
        <v>0</v>
      </c>
      <c r="W12" s="45">
        <f t="shared" si="7"/>
        <v>0</v>
      </c>
      <c r="X12" s="44">
        <f t="shared" si="8"/>
        <v>0</v>
      </c>
      <c r="Y12" s="44">
        <f t="shared" si="9"/>
        <v>0</v>
      </c>
      <c r="Z12" s="44">
        <f t="shared" si="10"/>
        <v>0</v>
      </c>
      <c r="AA12" s="46" t="e">
        <f t="shared" si="11"/>
        <v>#DIV/0!</v>
      </c>
      <c r="AB12" s="47">
        <f t="shared" si="12"/>
        <v>0</v>
      </c>
      <c r="AC12" s="14"/>
      <c r="AD12" s="14"/>
      <c r="AE12" s="14"/>
      <c r="AF12" s="14"/>
      <c r="AG12" s="14"/>
      <c r="AH12" s="14"/>
      <c r="AI12" s="14"/>
      <c r="AJ12" s="14"/>
    </row>
    <row r="13" spans="1:40">
      <c r="A13" s="65"/>
      <c r="B13" s="17"/>
      <c r="C13" s="68"/>
      <c r="D13" s="68"/>
      <c r="E13" s="75"/>
      <c r="F13" s="75"/>
      <c r="G13" s="72"/>
      <c r="H13" s="73"/>
      <c r="I13" s="22"/>
      <c r="J13" s="22"/>
      <c r="K13" s="37"/>
      <c r="L13" s="61"/>
      <c r="M13" s="39"/>
      <c r="N13" s="76"/>
      <c r="O13" s="40" t="s">
        <v>33</v>
      </c>
      <c r="P13" s="41">
        <f t="shared" si="1"/>
        <v>0</v>
      </c>
      <c r="Q13" s="42">
        <f t="shared" si="2"/>
        <v>0</v>
      </c>
      <c r="R13" s="41">
        <f t="shared" si="3"/>
        <v>0</v>
      </c>
      <c r="S13" s="43">
        <f t="shared" si="4"/>
        <v>0</v>
      </c>
      <c r="T13" s="44">
        <v>3104166.67</v>
      </c>
      <c r="U13" s="45" t="str">
        <f t="shared" si="5"/>
        <v>LESS THAN TARGET</v>
      </c>
      <c r="V13" s="45">
        <f t="shared" si="6"/>
        <v>0</v>
      </c>
      <c r="W13" s="45">
        <f t="shared" si="7"/>
        <v>0</v>
      </c>
      <c r="X13" s="44">
        <f t="shared" si="8"/>
        <v>0</v>
      </c>
      <c r="Y13" s="44">
        <f t="shared" si="9"/>
        <v>0</v>
      </c>
      <c r="Z13" s="44">
        <f t="shared" si="10"/>
        <v>0</v>
      </c>
      <c r="AA13" s="46" t="e">
        <f t="shared" si="11"/>
        <v>#DIV/0!</v>
      </c>
      <c r="AB13" s="47">
        <f t="shared" si="12"/>
        <v>0</v>
      </c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40">
      <c r="A14" s="2" t="s">
        <v>24</v>
      </c>
      <c r="B14" s="77">
        <v>1</v>
      </c>
      <c r="C14" s="74"/>
      <c r="D14" s="78"/>
      <c r="E14" s="71"/>
      <c r="F14" s="14"/>
      <c r="G14" s="79"/>
      <c r="H14" s="63"/>
      <c r="I14" s="22"/>
      <c r="J14" s="23"/>
      <c r="K14" s="37"/>
      <c r="L14" s="61"/>
      <c r="M14" s="39"/>
      <c r="N14" s="14"/>
      <c r="O14" s="40" t="s">
        <v>34</v>
      </c>
      <c r="P14" s="41">
        <f t="shared" si="1"/>
        <v>0</v>
      </c>
      <c r="Q14" s="42">
        <f t="shared" si="2"/>
        <v>0</v>
      </c>
      <c r="R14" s="41">
        <f t="shared" si="3"/>
        <v>0</v>
      </c>
      <c r="S14" s="43">
        <f t="shared" si="4"/>
        <v>0</v>
      </c>
      <c r="T14" s="44">
        <v>1666666.67</v>
      </c>
      <c r="U14" s="45" t="str">
        <f t="shared" si="5"/>
        <v>LESS THAN TARGET</v>
      </c>
      <c r="V14" s="45">
        <f t="shared" si="6"/>
        <v>0</v>
      </c>
      <c r="W14" s="45">
        <f t="shared" si="7"/>
        <v>0</v>
      </c>
      <c r="X14" s="44">
        <f t="shared" si="8"/>
        <v>0</v>
      </c>
      <c r="Y14" s="44">
        <f t="shared" si="9"/>
        <v>0</v>
      </c>
      <c r="Z14" s="44">
        <f t="shared" si="10"/>
        <v>0</v>
      </c>
      <c r="AA14" s="46" t="e">
        <f t="shared" si="11"/>
        <v>#DIV/0!</v>
      </c>
      <c r="AB14" s="47">
        <f t="shared" si="12"/>
        <v>0</v>
      </c>
      <c r="AC14" s="14"/>
      <c r="AD14" s="14"/>
      <c r="AE14" s="14"/>
      <c r="AF14" s="14"/>
      <c r="AG14" s="14"/>
      <c r="AH14" s="14"/>
      <c r="AI14" s="14"/>
    </row>
    <row r="15" spans="1:40">
      <c r="A15" s="65" t="str">
        <f t="shared" ref="A15:A21" si="13">A14</f>
        <v>TRADE CENTER</v>
      </c>
      <c r="B15" s="77">
        <v>2</v>
      </c>
      <c r="C15" s="79"/>
      <c r="D15" s="80"/>
      <c r="E15" s="71"/>
      <c r="F15" s="14"/>
      <c r="G15" s="80"/>
      <c r="H15" s="63"/>
      <c r="I15" s="22"/>
      <c r="J15" s="23"/>
      <c r="K15" s="37"/>
      <c r="L15" s="81"/>
      <c r="M15" s="82"/>
      <c r="N15" s="14"/>
      <c r="O15" s="83" t="s">
        <v>35</v>
      </c>
      <c r="P15" s="84">
        <f t="shared" ref="P15:T15" si="14">SUM(P3:P14)</f>
        <v>0</v>
      </c>
      <c r="Q15" s="84">
        <f t="shared" si="14"/>
        <v>0</v>
      </c>
      <c r="R15" s="84">
        <f t="shared" si="14"/>
        <v>0</v>
      </c>
      <c r="S15" s="85">
        <f t="shared" si="14"/>
        <v>0</v>
      </c>
      <c r="T15" s="86">
        <f t="shared" si="14"/>
        <v>41666666.690000005</v>
      </c>
      <c r="U15" s="86" t="str">
        <f t="shared" si="5"/>
        <v>LESS THAN TARGET</v>
      </c>
      <c r="V15" s="86">
        <f t="shared" ref="V15:Z15" si="15">SUM(V3:V14)</f>
        <v>0</v>
      </c>
      <c r="W15" s="86">
        <f t="shared" si="15"/>
        <v>0</v>
      </c>
      <c r="X15" s="86">
        <f t="shared" si="15"/>
        <v>0</v>
      </c>
      <c r="Y15" s="86">
        <f t="shared" si="15"/>
        <v>0</v>
      </c>
      <c r="Z15" s="86">
        <f t="shared" si="15"/>
        <v>0</v>
      </c>
      <c r="AA15" s="87" t="e">
        <f t="shared" si="11"/>
        <v>#DIV/0!</v>
      </c>
      <c r="AB15" s="88">
        <f>SUM(AB3:AB14)</f>
        <v>0</v>
      </c>
      <c r="AC15" s="14"/>
      <c r="AD15" s="14"/>
      <c r="AE15" s="14"/>
      <c r="AF15" s="14"/>
      <c r="AG15" s="14"/>
      <c r="AH15" s="14"/>
      <c r="AI15" s="14"/>
    </row>
    <row r="16" spans="1:40" ht="15.75" customHeight="1">
      <c r="A16" s="65" t="str">
        <f t="shared" si="13"/>
        <v>TRADE CENTER</v>
      </c>
      <c r="B16" s="77">
        <v>3</v>
      </c>
      <c r="C16" s="89"/>
      <c r="D16" s="80"/>
      <c r="E16" s="64"/>
      <c r="F16" s="14"/>
      <c r="G16" s="80"/>
      <c r="H16" s="90"/>
      <c r="I16" s="22"/>
      <c r="J16" s="22"/>
      <c r="K16" s="37"/>
      <c r="L16" s="14"/>
      <c r="M16" s="57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:40" ht="29.25" customHeight="1">
      <c r="A17" s="65" t="str">
        <f t="shared" si="13"/>
        <v>TRADE CENTER</v>
      </c>
      <c r="B17" s="17">
        <v>4</v>
      </c>
      <c r="C17" s="74"/>
      <c r="D17" s="79"/>
      <c r="E17" s="64"/>
      <c r="F17" s="14"/>
      <c r="G17" s="80"/>
      <c r="H17" s="90"/>
      <c r="I17" s="22"/>
      <c r="J17" s="22"/>
      <c r="K17" s="37"/>
      <c r="L17" s="14"/>
      <c r="M17" s="57"/>
      <c r="N17" s="14"/>
      <c r="O17" s="91" t="s">
        <v>5</v>
      </c>
      <c r="P17" s="92" t="s">
        <v>13</v>
      </c>
      <c r="Q17" s="92" t="s">
        <v>14</v>
      </c>
      <c r="R17" s="29" t="s">
        <v>15</v>
      </c>
      <c r="S17" s="92" t="s">
        <v>16</v>
      </c>
      <c r="T17" s="28" t="s">
        <v>19</v>
      </c>
      <c r="U17" s="28" t="s">
        <v>20</v>
      </c>
      <c r="V17" s="9" t="s">
        <v>9</v>
      </c>
      <c r="W17" s="30" t="s">
        <v>10</v>
      </c>
      <c r="X17" s="30" t="s">
        <v>21</v>
      </c>
      <c r="Y17" s="30" t="s">
        <v>22</v>
      </c>
      <c r="Z17" s="30" t="s">
        <v>23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spans="1:40" ht="15.75" customHeight="1">
      <c r="A18" s="65" t="str">
        <f t="shared" si="13"/>
        <v>TRADE CENTER</v>
      </c>
      <c r="B18" s="77">
        <v>5</v>
      </c>
      <c r="C18" s="74"/>
      <c r="D18" s="79"/>
      <c r="E18" s="64"/>
      <c r="F18" s="14"/>
      <c r="G18" s="80"/>
      <c r="H18" s="71"/>
      <c r="I18" s="22"/>
      <c r="J18" s="22"/>
      <c r="K18" s="37"/>
      <c r="L18" s="93"/>
      <c r="M18" s="57"/>
      <c r="N18" s="14"/>
      <c r="O18" s="14" t="s">
        <v>36</v>
      </c>
      <c r="P18" s="42">
        <f t="shared" ref="P18:P24" si="16">SUMIFS(G:G,F:F,O18,I:I,$P$17)</f>
        <v>0</v>
      </c>
      <c r="Q18" s="42">
        <f t="shared" ref="Q18:Q24" si="17">SUMIFS(G:G,F:F,O18,I:I,$Q$17)</f>
        <v>0</v>
      </c>
      <c r="R18" s="93">
        <f t="shared" ref="R18:R24" si="18">SUM(P18:Q18)</f>
        <v>0</v>
      </c>
      <c r="S18" s="94">
        <f t="shared" ref="S18:S24" si="19">COUNTIFS(F:F,O18,G:G,"&gt;0")</f>
        <v>0</v>
      </c>
      <c r="T18" s="95">
        <f t="shared" ref="T18:T24" si="20">SUMIFS(G:G,F:F,O18,I:I,$P$17,J:J,$V$17)</f>
        <v>0</v>
      </c>
      <c r="U18" s="45">
        <f t="shared" ref="U18:U24" si="21">SUMIFS(G:G,F:F,O18,I:I,$Q$17,J:J,$V$17)</f>
        <v>0</v>
      </c>
      <c r="V18" s="95">
        <f t="shared" ref="V18:V24" si="22">SUM(T18:U18)</f>
        <v>0</v>
      </c>
      <c r="W18" s="95">
        <f t="shared" ref="W18:W24" si="23">SUMIFS(M:M,N:N,O18)</f>
        <v>0</v>
      </c>
      <c r="X18" s="95">
        <f t="shared" ref="X18:X24" si="24">W18+V18</f>
        <v>0</v>
      </c>
      <c r="Y18" s="96" t="e">
        <f t="shared" ref="Y18:Y25" si="25">V18/R18</f>
        <v>#DIV/0!</v>
      </c>
      <c r="Z18" s="97">
        <f t="shared" ref="Z18:Z24" si="26">COUNTIFS(F:F,O18,J:J,$X$2)+COUNTIFS(N:N,O18,M:M,"&gt;0")</f>
        <v>0</v>
      </c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1:40" ht="15.75" customHeight="1">
      <c r="A19" s="65" t="str">
        <f t="shared" si="13"/>
        <v>TRADE CENTER</v>
      </c>
      <c r="B19" s="77">
        <v>7</v>
      </c>
      <c r="C19" s="22"/>
      <c r="D19" s="22"/>
      <c r="E19" s="81"/>
      <c r="F19" s="71"/>
      <c r="G19" s="98"/>
      <c r="H19" s="71"/>
      <c r="I19" s="22"/>
      <c r="J19" s="22"/>
      <c r="K19" s="37"/>
      <c r="L19" s="14"/>
      <c r="M19" s="57"/>
      <c r="N19" s="14"/>
      <c r="O19" s="55" t="s">
        <v>37</v>
      </c>
      <c r="P19" s="42">
        <f t="shared" si="16"/>
        <v>0</v>
      </c>
      <c r="Q19" s="42">
        <f t="shared" si="17"/>
        <v>0</v>
      </c>
      <c r="R19" s="93">
        <f t="shared" si="18"/>
        <v>0</v>
      </c>
      <c r="S19" s="94">
        <f t="shared" si="19"/>
        <v>0</v>
      </c>
      <c r="T19" s="95">
        <f t="shared" si="20"/>
        <v>0</v>
      </c>
      <c r="U19" s="45">
        <f t="shared" si="21"/>
        <v>0</v>
      </c>
      <c r="V19" s="95">
        <f t="shared" si="22"/>
        <v>0</v>
      </c>
      <c r="W19" s="95">
        <f t="shared" si="23"/>
        <v>0</v>
      </c>
      <c r="X19" s="95">
        <f t="shared" si="24"/>
        <v>0</v>
      </c>
      <c r="Y19" s="96" t="e">
        <f t="shared" si="25"/>
        <v>#DIV/0!</v>
      </c>
      <c r="Z19" s="97">
        <f t="shared" si="26"/>
        <v>0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1:40" ht="15.75" customHeight="1">
      <c r="A20" s="65" t="str">
        <f t="shared" si="13"/>
        <v>TRADE CENTER</v>
      </c>
      <c r="B20" s="17">
        <v>8</v>
      </c>
      <c r="C20" s="68"/>
      <c r="D20" s="22"/>
      <c r="E20" s="81"/>
      <c r="F20" s="71"/>
      <c r="G20" s="98"/>
      <c r="H20" s="71"/>
      <c r="I20" s="22"/>
      <c r="J20" s="22"/>
      <c r="K20" s="37"/>
      <c r="L20" s="99"/>
      <c r="M20" s="100"/>
      <c r="N20" s="14"/>
      <c r="O20" s="14" t="s">
        <v>38</v>
      </c>
      <c r="P20" s="42">
        <f t="shared" si="16"/>
        <v>0</v>
      </c>
      <c r="Q20" s="42">
        <f t="shared" si="17"/>
        <v>0</v>
      </c>
      <c r="R20" s="93">
        <f t="shared" si="18"/>
        <v>0</v>
      </c>
      <c r="S20" s="94">
        <f t="shared" si="19"/>
        <v>0</v>
      </c>
      <c r="T20" s="95">
        <f t="shared" si="20"/>
        <v>0</v>
      </c>
      <c r="U20" s="45">
        <f t="shared" si="21"/>
        <v>0</v>
      </c>
      <c r="V20" s="95">
        <f t="shared" si="22"/>
        <v>0</v>
      </c>
      <c r="W20" s="95">
        <f t="shared" si="23"/>
        <v>0</v>
      </c>
      <c r="X20" s="95">
        <f t="shared" si="24"/>
        <v>0</v>
      </c>
      <c r="Y20" s="96" t="e">
        <f t="shared" si="25"/>
        <v>#DIV/0!</v>
      </c>
      <c r="Z20" s="97">
        <f t="shared" si="26"/>
        <v>0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spans="1:40" ht="15.75" customHeight="1">
      <c r="A21" s="65" t="str">
        <f t="shared" si="13"/>
        <v>TRADE CENTER</v>
      </c>
      <c r="B21" s="77">
        <v>9</v>
      </c>
      <c r="C21" s="68"/>
      <c r="D21" s="68"/>
      <c r="E21" s="75"/>
      <c r="F21" s="75"/>
      <c r="G21" s="72"/>
      <c r="H21" s="73"/>
      <c r="I21" s="22"/>
      <c r="J21" s="22"/>
      <c r="K21" s="37"/>
      <c r="L21" s="99"/>
      <c r="M21" s="100"/>
      <c r="N21" s="101"/>
      <c r="O21" s="14" t="s">
        <v>39</v>
      </c>
      <c r="P21" s="42">
        <f t="shared" si="16"/>
        <v>0</v>
      </c>
      <c r="Q21" s="42">
        <f t="shared" si="17"/>
        <v>0</v>
      </c>
      <c r="R21" s="93">
        <f t="shared" si="18"/>
        <v>0</v>
      </c>
      <c r="S21" s="94">
        <f t="shared" si="19"/>
        <v>0</v>
      </c>
      <c r="T21" s="95">
        <f t="shared" si="20"/>
        <v>0</v>
      </c>
      <c r="U21" s="45">
        <f t="shared" si="21"/>
        <v>0</v>
      </c>
      <c r="V21" s="95">
        <f t="shared" si="22"/>
        <v>0</v>
      </c>
      <c r="W21" s="95">
        <f t="shared" si="23"/>
        <v>0</v>
      </c>
      <c r="X21" s="95">
        <f t="shared" si="24"/>
        <v>0</v>
      </c>
      <c r="Y21" s="96" t="e">
        <f t="shared" si="25"/>
        <v>#DIV/0!</v>
      </c>
      <c r="Z21" s="97">
        <f t="shared" si="26"/>
        <v>0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5"/>
      <c r="AM21" s="15"/>
      <c r="AN21" s="15"/>
    </row>
    <row r="22" spans="1:40" ht="15.75" customHeight="1">
      <c r="A22" s="65"/>
      <c r="B22" s="77"/>
      <c r="C22" s="68"/>
      <c r="D22" s="68"/>
      <c r="E22" s="75"/>
      <c r="F22" s="75"/>
      <c r="G22" s="72"/>
      <c r="H22" s="73"/>
      <c r="I22" s="22"/>
      <c r="J22" s="22"/>
      <c r="K22" s="37"/>
      <c r="L22" s="38"/>
      <c r="M22" s="39"/>
      <c r="N22" s="14"/>
      <c r="O22" s="76" t="s">
        <v>40</v>
      </c>
      <c r="P22" s="42">
        <f t="shared" si="16"/>
        <v>0</v>
      </c>
      <c r="Q22" s="42">
        <f t="shared" si="17"/>
        <v>0</v>
      </c>
      <c r="R22" s="93">
        <f t="shared" si="18"/>
        <v>0</v>
      </c>
      <c r="S22" s="94">
        <f t="shared" si="19"/>
        <v>0</v>
      </c>
      <c r="T22" s="95">
        <f t="shared" si="20"/>
        <v>0</v>
      </c>
      <c r="U22" s="45">
        <f t="shared" si="21"/>
        <v>0</v>
      </c>
      <c r="V22" s="95">
        <f t="shared" si="22"/>
        <v>0</v>
      </c>
      <c r="W22" s="95">
        <f t="shared" si="23"/>
        <v>0</v>
      </c>
      <c r="X22" s="95">
        <f t="shared" si="24"/>
        <v>0</v>
      </c>
      <c r="Y22" s="96" t="e">
        <f t="shared" si="25"/>
        <v>#DIV/0!</v>
      </c>
      <c r="Z22" s="97">
        <f t="shared" si="26"/>
        <v>0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5"/>
      <c r="AM22" s="15"/>
      <c r="AN22" s="15"/>
    </row>
    <row r="23" spans="1:40" ht="15.75" customHeight="1">
      <c r="A23" s="1" t="s">
        <v>25</v>
      </c>
      <c r="B23" s="17">
        <v>1</v>
      </c>
      <c r="C23" s="102"/>
      <c r="D23" s="102"/>
      <c r="E23" s="102"/>
      <c r="F23" s="14"/>
      <c r="G23" s="36"/>
      <c r="H23" s="103"/>
      <c r="I23" s="22"/>
      <c r="J23" s="23"/>
      <c r="K23" s="37"/>
      <c r="L23" s="104"/>
      <c r="M23" s="105"/>
      <c r="N23" s="14"/>
      <c r="O23" s="14" t="s">
        <v>41</v>
      </c>
      <c r="P23" s="42">
        <f t="shared" si="16"/>
        <v>0</v>
      </c>
      <c r="Q23" s="42">
        <f t="shared" si="17"/>
        <v>0</v>
      </c>
      <c r="R23" s="93">
        <f t="shared" si="18"/>
        <v>0</v>
      </c>
      <c r="S23" s="94">
        <f t="shared" si="19"/>
        <v>0</v>
      </c>
      <c r="T23" s="95">
        <f t="shared" si="20"/>
        <v>0</v>
      </c>
      <c r="U23" s="45">
        <f t="shared" si="21"/>
        <v>0</v>
      </c>
      <c r="V23" s="95">
        <f t="shared" si="22"/>
        <v>0</v>
      </c>
      <c r="W23" s="95">
        <f t="shared" si="23"/>
        <v>0</v>
      </c>
      <c r="X23" s="95">
        <f t="shared" si="24"/>
        <v>0</v>
      </c>
      <c r="Y23" s="96" t="e">
        <f t="shared" si="25"/>
        <v>#DIV/0!</v>
      </c>
      <c r="Z23" s="97">
        <f t="shared" si="26"/>
        <v>0</v>
      </c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5"/>
      <c r="AN23" s="15"/>
    </row>
    <row r="24" spans="1:40" ht="15.75" customHeight="1">
      <c r="A24" s="65" t="str">
        <f t="shared" ref="A24:A30" si="27">A23</f>
        <v>PENSION</v>
      </c>
      <c r="B24" s="17">
        <v>2</v>
      </c>
      <c r="C24" s="55"/>
      <c r="D24" s="102"/>
      <c r="E24" s="55"/>
      <c r="F24" s="14"/>
      <c r="G24" s="52"/>
      <c r="H24" s="106"/>
      <c r="I24" s="22"/>
      <c r="J24" s="23"/>
      <c r="K24" s="37"/>
      <c r="L24" s="107"/>
      <c r="M24" s="26"/>
      <c r="N24" s="14"/>
      <c r="O24" s="14" t="s">
        <v>42</v>
      </c>
      <c r="P24" s="42">
        <f t="shared" si="16"/>
        <v>0</v>
      </c>
      <c r="Q24" s="42">
        <f t="shared" si="17"/>
        <v>0</v>
      </c>
      <c r="R24" s="93">
        <f t="shared" si="18"/>
        <v>0</v>
      </c>
      <c r="S24" s="94">
        <f t="shared" si="19"/>
        <v>0</v>
      </c>
      <c r="T24" s="95">
        <f t="shared" si="20"/>
        <v>0</v>
      </c>
      <c r="U24" s="45">
        <f t="shared" si="21"/>
        <v>0</v>
      </c>
      <c r="V24" s="95">
        <f t="shared" si="22"/>
        <v>0</v>
      </c>
      <c r="W24" s="95">
        <f t="shared" si="23"/>
        <v>0</v>
      </c>
      <c r="X24" s="95">
        <f t="shared" si="24"/>
        <v>0</v>
      </c>
      <c r="Y24" s="96" t="e">
        <f t="shared" si="25"/>
        <v>#DIV/0!</v>
      </c>
      <c r="Z24" s="97">
        <f t="shared" si="26"/>
        <v>0</v>
      </c>
      <c r="AA24" s="14"/>
      <c r="AB24" s="14"/>
      <c r="AC24" s="14"/>
      <c r="AD24" s="14"/>
      <c r="AE24" s="14"/>
      <c r="AF24" s="14"/>
      <c r="AG24" s="14"/>
      <c r="AH24" s="14"/>
      <c r="AI24" s="14"/>
      <c r="AJ24" s="15"/>
      <c r="AK24" s="15"/>
      <c r="AL24" s="15"/>
      <c r="AM24" s="15"/>
      <c r="AN24" s="15"/>
    </row>
    <row r="25" spans="1:40" ht="15.75" customHeight="1">
      <c r="A25" s="65" t="str">
        <f t="shared" si="27"/>
        <v>PENSION</v>
      </c>
      <c r="B25" s="17">
        <v>3</v>
      </c>
      <c r="C25" s="55"/>
      <c r="D25" s="102"/>
      <c r="E25" s="55"/>
      <c r="F25" s="14"/>
      <c r="G25" s="52"/>
      <c r="H25" s="106"/>
      <c r="I25" s="22"/>
      <c r="J25" s="23"/>
      <c r="K25" s="37"/>
      <c r="L25" s="81"/>
      <c r="M25" s="82"/>
      <c r="N25" s="14"/>
      <c r="O25" s="88" t="s">
        <v>35</v>
      </c>
      <c r="P25" s="108">
        <f t="shared" ref="P25:X25" si="28">SUM(P18:P24)</f>
        <v>0</v>
      </c>
      <c r="Q25" s="108">
        <f t="shared" si="28"/>
        <v>0</v>
      </c>
      <c r="R25" s="108">
        <f t="shared" si="28"/>
        <v>0</v>
      </c>
      <c r="S25" s="109">
        <f t="shared" si="28"/>
        <v>0</v>
      </c>
      <c r="T25" s="86">
        <f t="shared" si="28"/>
        <v>0</v>
      </c>
      <c r="U25" s="86">
        <f t="shared" si="28"/>
        <v>0</v>
      </c>
      <c r="V25" s="86">
        <f t="shared" si="28"/>
        <v>0</v>
      </c>
      <c r="W25" s="86">
        <f t="shared" si="28"/>
        <v>0</v>
      </c>
      <c r="X25" s="86">
        <f t="shared" si="28"/>
        <v>0</v>
      </c>
      <c r="Y25" s="87" t="e">
        <f t="shared" si="25"/>
        <v>#DIV/0!</v>
      </c>
      <c r="Z25" s="88">
        <f>SUM(Z18:Z24)</f>
        <v>0</v>
      </c>
      <c r="AA25" s="14"/>
      <c r="AB25" s="14"/>
      <c r="AC25" s="14"/>
      <c r="AD25" s="14"/>
      <c r="AE25" s="14"/>
      <c r="AF25" s="14"/>
      <c r="AG25" s="14"/>
      <c r="AH25" s="15"/>
      <c r="AI25" s="15"/>
      <c r="AJ25" s="15"/>
      <c r="AK25" s="15"/>
      <c r="AL25" s="15"/>
      <c r="AM25" s="15"/>
      <c r="AN25" s="15"/>
    </row>
    <row r="26" spans="1:40" ht="15.75" customHeight="1">
      <c r="A26" s="65" t="str">
        <f t="shared" si="27"/>
        <v>PENSION</v>
      </c>
      <c r="B26" s="17">
        <v>4</v>
      </c>
      <c r="C26" s="55"/>
      <c r="D26" s="64"/>
      <c r="E26" s="55"/>
      <c r="F26" s="14"/>
      <c r="G26" s="52"/>
      <c r="H26" s="106"/>
      <c r="I26" s="22"/>
      <c r="J26" s="23"/>
      <c r="K26" s="37"/>
      <c r="L26" s="81"/>
      <c r="M26" s="82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5"/>
      <c r="AI26" s="15"/>
      <c r="AJ26" s="15"/>
      <c r="AK26" s="15"/>
      <c r="AL26" s="15"/>
      <c r="AM26" s="15"/>
      <c r="AN26" s="15"/>
    </row>
    <row r="27" spans="1:40" ht="15.75" customHeight="1">
      <c r="A27" s="65" t="str">
        <f t="shared" si="27"/>
        <v>PENSION</v>
      </c>
      <c r="B27" s="17">
        <v>5</v>
      </c>
      <c r="C27" s="55"/>
      <c r="D27" s="64"/>
      <c r="E27" s="55"/>
      <c r="F27" s="14"/>
      <c r="G27" s="52"/>
      <c r="H27" s="106"/>
      <c r="I27" s="22"/>
      <c r="J27" s="23"/>
      <c r="K27" s="37"/>
      <c r="L27" s="81"/>
      <c r="M27" s="82"/>
      <c r="N27" s="14"/>
      <c r="O27" s="13" t="s">
        <v>0</v>
      </c>
      <c r="P27" s="13" t="s">
        <v>36</v>
      </c>
      <c r="Q27" s="13" t="s">
        <v>37</v>
      </c>
      <c r="R27" s="13" t="s">
        <v>38</v>
      </c>
      <c r="S27" s="110" t="s">
        <v>43</v>
      </c>
      <c r="T27" s="110" t="s">
        <v>41</v>
      </c>
      <c r="U27" s="13" t="s">
        <v>42</v>
      </c>
      <c r="V27" s="13" t="s">
        <v>35</v>
      </c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5"/>
      <c r="AI27" s="15"/>
      <c r="AJ27" s="15"/>
      <c r="AK27" s="15"/>
      <c r="AL27" s="15"/>
      <c r="AM27" s="15"/>
      <c r="AN27" s="15"/>
    </row>
    <row r="28" spans="1:40" ht="15.75" customHeight="1">
      <c r="A28" s="65" t="str">
        <f t="shared" si="27"/>
        <v>PENSION</v>
      </c>
      <c r="B28" s="17">
        <v>6</v>
      </c>
      <c r="C28" s="55"/>
      <c r="D28" s="111"/>
      <c r="E28" s="55"/>
      <c r="F28" s="14"/>
      <c r="G28" s="52"/>
      <c r="H28" s="106"/>
      <c r="I28" s="22"/>
      <c r="J28" s="22"/>
      <c r="K28" s="37"/>
      <c r="L28" s="81"/>
      <c r="M28" s="82"/>
      <c r="N28" s="14"/>
      <c r="O28" s="17" t="s">
        <v>12</v>
      </c>
      <c r="P28" s="93">
        <f t="shared" ref="P28:P35" si="29">SUMIFS(G:G,F:F,$P$27,A:A,O28)</f>
        <v>0</v>
      </c>
      <c r="Q28" s="93">
        <f t="shared" ref="Q28:Q35" si="30">SUMIFS(G:G,F:F,$Q$27,A:A,O28)</f>
        <v>0</v>
      </c>
      <c r="R28" s="93">
        <f t="shared" ref="R28:R30" si="31">SUMIFS(G:G,F:F,$R$27,A:A,O28)</f>
        <v>0</v>
      </c>
      <c r="S28" s="42">
        <f t="shared" ref="S28:S35" si="32">SUMIFS(G:G,F:F,$S$27,A:A,O28)</f>
        <v>0</v>
      </c>
      <c r="T28" s="42">
        <f t="shared" ref="T28:T33" si="33">SUMIFS(G:G,F:F,$T$27,A:A,O28)</f>
        <v>0</v>
      </c>
      <c r="U28" s="93">
        <f t="shared" ref="U28:U35" si="34">SUMIFS(G:G,F:F,$U$27,A:A,O28)</f>
        <v>0</v>
      </c>
      <c r="V28" s="93">
        <f t="shared" ref="V28:V35" si="35">SUM(P28:U28)</f>
        <v>0</v>
      </c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5"/>
      <c r="AI28" s="15"/>
      <c r="AJ28" s="15"/>
      <c r="AK28" s="15"/>
      <c r="AL28" s="15"/>
      <c r="AM28" s="15"/>
      <c r="AN28" s="15"/>
    </row>
    <row r="29" spans="1:40" ht="15.75" customHeight="1">
      <c r="A29" s="65" t="str">
        <f t="shared" si="27"/>
        <v>PENSION</v>
      </c>
      <c r="B29" s="17"/>
      <c r="C29" s="74"/>
      <c r="D29" s="112"/>
      <c r="E29" s="113"/>
      <c r="F29" s="71"/>
      <c r="G29" s="79"/>
      <c r="H29" s="114"/>
      <c r="I29" s="22"/>
      <c r="J29" s="22"/>
      <c r="K29" s="37"/>
      <c r="L29" s="115"/>
      <c r="M29" s="116"/>
      <c r="N29" s="14"/>
      <c r="O29" s="17" t="s">
        <v>24</v>
      </c>
      <c r="P29" s="93">
        <f t="shared" si="29"/>
        <v>0</v>
      </c>
      <c r="Q29" s="93">
        <f t="shared" si="30"/>
        <v>0</v>
      </c>
      <c r="R29" s="93">
        <f t="shared" si="31"/>
        <v>0</v>
      </c>
      <c r="S29" s="42">
        <f t="shared" si="32"/>
        <v>0</v>
      </c>
      <c r="T29" s="42">
        <f t="shared" si="33"/>
        <v>0</v>
      </c>
      <c r="U29" s="93">
        <f t="shared" si="34"/>
        <v>0</v>
      </c>
      <c r="V29" s="93">
        <f t="shared" si="35"/>
        <v>0</v>
      </c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5"/>
      <c r="AI29" s="15"/>
      <c r="AJ29" s="15"/>
      <c r="AK29" s="15"/>
      <c r="AL29" s="15"/>
      <c r="AM29" s="15"/>
      <c r="AN29" s="15"/>
    </row>
    <row r="30" spans="1:40" ht="15.75" customHeight="1">
      <c r="A30" s="65" t="str">
        <f t="shared" si="27"/>
        <v>PENSION</v>
      </c>
      <c r="B30" s="17"/>
      <c r="C30" s="22"/>
      <c r="D30" s="112"/>
      <c r="E30" s="113"/>
      <c r="F30" s="81"/>
      <c r="G30" s="117"/>
      <c r="H30" s="118"/>
      <c r="I30" s="74"/>
      <c r="J30" s="74"/>
      <c r="K30" s="37"/>
      <c r="L30" s="119"/>
      <c r="M30" s="120"/>
      <c r="N30" s="14"/>
      <c r="O30" s="17" t="s">
        <v>28</v>
      </c>
      <c r="P30" s="93">
        <f t="shared" si="29"/>
        <v>0</v>
      </c>
      <c r="Q30" s="93">
        <f t="shared" si="30"/>
        <v>0</v>
      </c>
      <c r="R30" s="93">
        <f t="shared" si="31"/>
        <v>0</v>
      </c>
      <c r="S30" s="42">
        <f t="shared" si="32"/>
        <v>0</v>
      </c>
      <c r="T30" s="42">
        <f t="shared" si="33"/>
        <v>0</v>
      </c>
      <c r="U30" s="93">
        <f t="shared" si="34"/>
        <v>0</v>
      </c>
      <c r="V30" s="93">
        <f t="shared" si="35"/>
        <v>0</v>
      </c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5"/>
      <c r="AI30" s="15"/>
      <c r="AJ30" s="15"/>
      <c r="AK30" s="15"/>
      <c r="AL30" s="15"/>
      <c r="AM30" s="15"/>
      <c r="AN30" s="15"/>
    </row>
    <row r="31" spans="1:40" ht="15.75" customHeight="1">
      <c r="A31" s="16" t="s">
        <v>26</v>
      </c>
      <c r="B31" s="17">
        <v>1</v>
      </c>
      <c r="C31" s="102"/>
      <c r="D31" s="102"/>
      <c r="E31" s="102"/>
      <c r="F31" s="14"/>
      <c r="G31" s="36"/>
      <c r="H31" s="102"/>
      <c r="I31" s="22"/>
      <c r="J31" s="22"/>
      <c r="K31" s="121"/>
      <c r="L31" s="14"/>
      <c r="M31" s="57"/>
      <c r="N31" s="14"/>
      <c r="O31" s="17" t="s">
        <v>29</v>
      </c>
      <c r="P31" s="93">
        <f t="shared" si="29"/>
        <v>0</v>
      </c>
      <c r="Q31" s="93">
        <f t="shared" si="30"/>
        <v>0</v>
      </c>
      <c r="R31" s="93" t="s">
        <v>44</v>
      </c>
      <c r="S31" s="42">
        <f t="shared" si="32"/>
        <v>0</v>
      </c>
      <c r="T31" s="42">
        <f t="shared" si="33"/>
        <v>0</v>
      </c>
      <c r="U31" s="93">
        <f t="shared" si="34"/>
        <v>0</v>
      </c>
      <c r="V31" s="93">
        <f t="shared" si="35"/>
        <v>0</v>
      </c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5"/>
      <c r="AI31" s="15"/>
      <c r="AJ31" s="15"/>
      <c r="AK31" s="15"/>
      <c r="AL31" s="15"/>
      <c r="AM31" s="15"/>
      <c r="AN31" s="15"/>
    </row>
    <row r="32" spans="1:40" ht="15.75" customHeight="1">
      <c r="A32" s="33" t="str">
        <f t="shared" ref="A32:A41" si="36">A31</f>
        <v>KITENGELA</v>
      </c>
      <c r="B32" s="17">
        <v>2</v>
      </c>
      <c r="C32" s="55"/>
      <c r="D32" s="55"/>
      <c r="E32" s="55"/>
      <c r="F32" s="14"/>
      <c r="G32" s="52"/>
      <c r="H32" s="55"/>
      <c r="I32" s="22"/>
      <c r="J32" s="23"/>
      <c r="K32" s="37"/>
      <c r="L32" s="81"/>
      <c r="M32" s="82"/>
      <c r="N32" s="14"/>
      <c r="O32" s="17" t="s">
        <v>45</v>
      </c>
      <c r="P32" s="93">
        <f t="shared" si="29"/>
        <v>0</v>
      </c>
      <c r="Q32" s="93">
        <f t="shared" si="30"/>
        <v>0</v>
      </c>
      <c r="R32" s="93">
        <f t="shared" ref="R32:R35" si="37">SUMIFS(G:G,F:F,$R$27,A:A,O32)</f>
        <v>0</v>
      </c>
      <c r="S32" s="42">
        <f t="shared" si="32"/>
        <v>0</v>
      </c>
      <c r="T32" s="42">
        <f t="shared" si="33"/>
        <v>0</v>
      </c>
      <c r="U32" s="93">
        <f t="shared" si="34"/>
        <v>0</v>
      </c>
      <c r="V32" s="93">
        <f t="shared" si="35"/>
        <v>0</v>
      </c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5"/>
      <c r="AI32" s="15"/>
      <c r="AJ32" s="15"/>
      <c r="AK32" s="15"/>
      <c r="AL32" s="15"/>
      <c r="AM32" s="15"/>
      <c r="AN32" s="15"/>
    </row>
    <row r="33" spans="1:40" ht="15.75" customHeight="1">
      <c r="A33" s="33" t="str">
        <f t="shared" si="36"/>
        <v>KITENGELA</v>
      </c>
      <c r="B33" s="17">
        <v>3</v>
      </c>
      <c r="C33" s="55"/>
      <c r="D33" s="55"/>
      <c r="E33" s="55"/>
      <c r="F33" s="14"/>
      <c r="G33" s="52"/>
      <c r="H33" s="55"/>
      <c r="I33" s="22"/>
      <c r="J33" s="23"/>
      <c r="K33" s="37"/>
      <c r="L33" s="14"/>
      <c r="M33" s="57"/>
      <c r="N33" s="14"/>
      <c r="O33" s="17" t="s">
        <v>32</v>
      </c>
      <c r="P33" s="93">
        <f t="shared" si="29"/>
        <v>0</v>
      </c>
      <c r="Q33" s="93">
        <f t="shared" si="30"/>
        <v>0</v>
      </c>
      <c r="R33" s="93">
        <f t="shared" si="37"/>
        <v>0</v>
      </c>
      <c r="S33" s="42">
        <f t="shared" si="32"/>
        <v>0</v>
      </c>
      <c r="T33" s="42">
        <f t="shared" si="33"/>
        <v>0</v>
      </c>
      <c r="U33" s="93">
        <f t="shared" si="34"/>
        <v>0</v>
      </c>
      <c r="V33" s="93">
        <f t="shared" si="35"/>
        <v>0</v>
      </c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5"/>
      <c r="AI33" s="15"/>
      <c r="AJ33" s="15"/>
      <c r="AK33" s="15"/>
      <c r="AL33" s="15"/>
      <c r="AM33" s="15"/>
      <c r="AN33" s="15"/>
    </row>
    <row r="34" spans="1:40" ht="15.75" customHeight="1">
      <c r="A34" s="33" t="str">
        <f t="shared" si="36"/>
        <v>KITENGELA</v>
      </c>
      <c r="B34" s="17">
        <v>4</v>
      </c>
      <c r="C34" s="55"/>
      <c r="D34" s="55"/>
      <c r="E34" s="55"/>
      <c r="F34" s="14"/>
      <c r="G34" s="52"/>
      <c r="H34" s="55"/>
      <c r="I34" s="22"/>
      <c r="J34" s="23"/>
      <c r="K34" s="37"/>
      <c r="L34" s="14"/>
      <c r="M34" s="57"/>
      <c r="N34" s="14"/>
      <c r="O34" s="17" t="s">
        <v>30</v>
      </c>
      <c r="P34" s="93">
        <f t="shared" si="29"/>
        <v>0</v>
      </c>
      <c r="Q34" s="93">
        <f t="shared" si="30"/>
        <v>0</v>
      </c>
      <c r="R34" s="93">
        <f t="shared" si="37"/>
        <v>0</v>
      </c>
      <c r="S34" s="42">
        <f t="shared" si="32"/>
        <v>0</v>
      </c>
      <c r="T34" s="42">
        <f>SUMIFS(G:G,F:F,O18,J:J,$T$17)</f>
        <v>0</v>
      </c>
      <c r="U34" s="93">
        <f t="shared" si="34"/>
        <v>0</v>
      </c>
      <c r="V34" s="93">
        <f t="shared" si="35"/>
        <v>0</v>
      </c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5"/>
      <c r="AI34" s="15"/>
      <c r="AJ34" s="15"/>
      <c r="AK34" s="15"/>
      <c r="AL34" s="15"/>
      <c r="AM34" s="15"/>
      <c r="AN34" s="15"/>
    </row>
    <row r="35" spans="1:40" ht="15.75" customHeight="1">
      <c r="A35" s="33" t="str">
        <f t="shared" si="36"/>
        <v>KITENGELA</v>
      </c>
      <c r="B35" s="17">
        <v>5</v>
      </c>
      <c r="C35" s="55"/>
      <c r="D35" s="55"/>
      <c r="E35" s="55"/>
      <c r="F35" s="14"/>
      <c r="G35" s="52"/>
      <c r="H35" s="55"/>
      <c r="I35" s="22"/>
      <c r="J35" s="23"/>
      <c r="K35" s="37"/>
      <c r="L35" s="14"/>
      <c r="M35" s="57"/>
      <c r="N35" s="14"/>
      <c r="O35" s="17" t="s">
        <v>33</v>
      </c>
      <c r="P35" s="93">
        <f t="shared" si="29"/>
        <v>0</v>
      </c>
      <c r="Q35" s="93">
        <f t="shared" si="30"/>
        <v>0</v>
      </c>
      <c r="R35" s="93">
        <f t="shared" si="37"/>
        <v>0</v>
      </c>
      <c r="S35" s="42">
        <f t="shared" si="32"/>
        <v>0</v>
      </c>
      <c r="T35" s="42">
        <f>SUMIFS(G:G,F:F,$T$27,A:A,O35)</f>
        <v>0</v>
      </c>
      <c r="U35" s="93">
        <f t="shared" si="34"/>
        <v>0</v>
      </c>
      <c r="V35" s="93">
        <f t="shared" si="35"/>
        <v>0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5"/>
      <c r="AI35" s="15"/>
      <c r="AJ35" s="15"/>
      <c r="AK35" s="15"/>
      <c r="AL35" s="15"/>
      <c r="AM35" s="15"/>
      <c r="AN35" s="15"/>
    </row>
    <row r="36" spans="1:40" ht="15.75" customHeight="1">
      <c r="A36" s="33" t="str">
        <f t="shared" si="36"/>
        <v>KITENGELA</v>
      </c>
      <c r="B36" s="17">
        <v>6</v>
      </c>
      <c r="C36" s="102"/>
      <c r="D36" s="102"/>
      <c r="E36" s="102"/>
      <c r="F36" s="14"/>
      <c r="G36" s="36"/>
      <c r="H36" s="102"/>
      <c r="I36" s="22"/>
      <c r="J36" s="122"/>
      <c r="K36" s="37"/>
      <c r="L36" s="123"/>
      <c r="M36" s="105"/>
      <c r="N36" s="101"/>
      <c r="O36" s="83" t="s">
        <v>35</v>
      </c>
      <c r="P36" s="108">
        <f t="shared" ref="P36:V36" si="38">SUM(P28:P35)</f>
        <v>0</v>
      </c>
      <c r="Q36" s="108">
        <f t="shared" si="38"/>
        <v>0</v>
      </c>
      <c r="R36" s="108">
        <f t="shared" si="38"/>
        <v>0</v>
      </c>
      <c r="S36" s="108">
        <f t="shared" si="38"/>
        <v>0</v>
      </c>
      <c r="T36" s="108">
        <f t="shared" si="38"/>
        <v>0</v>
      </c>
      <c r="U36" s="108">
        <f t="shared" si="38"/>
        <v>0</v>
      </c>
      <c r="V36" s="108">
        <f t="shared" si="38"/>
        <v>0</v>
      </c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5"/>
      <c r="AI36" s="15"/>
      <c r="AJ36" s="15"/>
      <c r="AK36" s="15"/>
      <c r="AL36" s="15"/>
      <c r="AM36" s="15"/>
      <c r="AN36" s="15"/>
    </row>
    <row r="37" spans="1:40" ht="15.75" customHeight="1">
      <c r="A37" s="33" t="str">
        <f t="shared" si="36"/>
        <v>KITENGELA</v>
      </c>
      <c r="B37" s="17">
        <v>7</v>
      </c>
      <c r="C37" s="55"/>
      <c r="D37" s="55"/>
      <c r="E37" s="55"/>
      <c r="F37" s="14"/>
      <c r="G37" s="52"/>
      <c r="H37" s="55"/>
      <c r="I37" s="22"/>
      <c r="J37" s="23"/>
      <c r="K37" s="37"/>
      <c r="L37" s="123"/>
      <c r="M37" s="124"/>
      <c r="N37" s="71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5"/>
      <c r="AI37" s="15"/>
      <c r="AJ37" s="15"/>
      <c r="AK37" s="15"/>
      <c r="AL37" s="15"/>
      <c r="AM37" s="15"/>
      <c r="AN37" s="15"/>
    </row>
    <row r="38" spans="1:40" ht="15.75" customHeight="1">
      <c r="A38" s="33" t="str">
        <f t="shared" si="36"/>
        <v>KITENGELA</v>
      </c>
      <c r="B38" s="17">
        <v>8</v>
      </c>
      <c r="C38" s="55"/>
      <c r="D38" s="55"/>
      <c r="E38" s="55"/>
      <c r="F38" s="14"/>
      <c r="G38" s="52"/>
      <c r="H38" s="55"/>
      <c r="I38" s="22"/>
      <c r="J38" s="22"/>
      <c r="K38" s="37"/>
      <c r="L38" s="14"/>
      <c r="M38" s="57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5"/>
      <c r="AI38" s="15"/>
      <c r="AJ38" s="15"/>
      <c r="AK38" s="15"/>
      <c r="AL38" s="15"/>
      <c r="AM38" s="15"/>
      <c r="AN38" s="15"/>
    </row>
    <row r="39" spans="1:40" ht="15.75" customHeight="1">
      <c r="A39" s="33" t="str">
        <f t="shared" si="36"/>
        <v>KITENGELA</v>
      </c>
      <c r="B39" s="17">
        <v>9</v>
      </c>
      <c r="C39" s="55"/>
      <c r="D39" s="55"/>
      <c r="E39" s="55"/>
      <c r="F39" s="14"/>
      <c r="G39" s="52"/>
      <c r="H39" s="55"/>
      <c r="I39" s="22"/>
      <c r="J39" s="23"/>
      <c r="K39" s="37"/>
      <c r="L39" s="14"/>
      <c r="M39" s="57"/>
      <c r="N39" s="125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5"/>
      <c r="AI39" s="15"/>
      <c r="AJ39" s="15"/>
      <c r="AK39" s="15"/>
      <c r="AL39" s="15"/>
      <c r="AM39" s="15"/>
      <c r="AN39" s="15"/>
    </row>
    <row r="40" spans="1:40" ht="15.75" customHeight="1">
      <c r="A40" s="33" t="str">
        <f t="shared" si="36"/>
        <v>KITENGELA</v>
      </c>
      <c r="B40" s="17">
        <v>10</v>
      </c>
      <c r="C40" s="55"/>
      <c r="D40" s="55"/>
      <c r="E40" s="55"/>
      <c r="F40" s="14"/>
      <c r="G40" s="52"/>
      <c r="H40" s="55"/>
      <c r="I40" s="22"/>
      <c r="J40" s="22"/>
      <c r="K40" s="37"/>
      <c r="L40" s="14"/>
      <c r="M40" s="57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5"/>
      <c r="AI40" s="15"/>
      <c r="AJ40" s="15"/>
      <c r="AK40" s="15"/>
      <c r="AL40" s="15"/>
      <c r="AM40" s="15"/>
      <c r="AN40" s="15"/>
    </row>
    <row r="41" spans="1:40" ht="15.75" customHeight="1">
      <c r="A41" s="33" t="str">
        <f t="shared" si="36"/>
        <v>KITENGELA</v>
      </c>
      <c r="B41" s="17">
        <v>11</v>
      </c>
      <c r="C41" s="55"/>
      <c r="D41" s="55"/>
      <c r="E41" s="55"/>
      <c r="F41" s="14"/>
      <c r="G41" s="52"/>
      <c r="H41" s="55"/>
      <c r="I41" s="22"/>
      <c r="J41" s="22"/>
      <c r="K41" s="37"/>
      <c r="L41" s="104"/>
      <c r="M41" s="105"/>
      <c r="N41" s="126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5"/>
      <c r="AI41" s="15"/>
      <c r="AJ41" s="15"/>
      <c r="AK41" s="15"/>
      <c r="AL41" s="15"/>
      <c r="AM41" s="15"/>
      <c r="AN41" s="15"/>
    </row>
    <row r="42" spans="1:40" ht="15.75" customHeight="1">
      <c r="A42" s="65"/>
      <c r="B42" s="17"/>
      <c r="C42" s="127"/>
      <c r="D42" s="127"/>
      <c r="E42" s="127"/>
      <c r="F42" s="128"/>
      <c r="G42" s="129"/>
      <c r="H42" s="114"/>
      <c r="I42" s="22"/>
      <c r="J42" s="22"/>
      <c r="K42" s="37"/>
      <c r="L42" s="14"/>
      <c r="M42" s="57"/>
      <c r="N42" s="130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5"/>
      <c r="AJ42" s="15"/>
      <c r="AK42" s="15"/>
      <c r="AL42" s="15"/>
      <c r="AM42" s="15"/>
      <c r="AN42" s="15"/>
    </row>
    <row r="43" spans="1:40" ht="15.75" customHeight="1">
      <c r="A43" s="16" t="s">
        <v>27</v>
      </c>
      <c r="B43" s="17">
        <v>1</v>
      </c>
      <c r="C43" s="18"/>
      <c r="D43" s="131"/>
      <c r="E43" s="132"/>
      <c r="F43" s="14"/>
      <c r="G43" s="62"/>
      <c r="H43" s="63"/>
      <c r="I43" s="22"/>
      <c r="J43" s="22"/>
      <c r="K43" s="37"/>
      <c r="L43" s="14"/>
      <c r="M43" s="57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5"/>
      <c r="AI43" s="15"/>
      <c r="AJ43" s="15"/>
      <c r="AK43" s="15"/>
      <c r="AL43" s="15"/>
      <c r="AM43" s="15"/>
      <c r="AN43" s="15"/>
    </row>
    <row r="44" spans="1:40" ht="15.75" customHeight="1">
      <c r="A44" s="33" t="s">
        <v>27</v>
      </c>
      <c r="B44" s="17">
        <v>2</v>
      </c>
      <c r="C44" s="102"/>
      <c r="D44" s="102"/>
      <c r="E44" s="133"/>
      <c r="F44" s="14"/>
      <c r="G44" s="134"/>
      <c r="H44" s="63"/>
      <c r="I44" s="22"/>
      <c r="J44" s="23"/>
      <c r="K44" s="37"/>
      <c r="L44" s="14"/>
      <c r="M44" s="57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5"/>
      <c r="AI44" s="15"/>
      <c r="AJ44" s="15"/>
      <c r="AK44" s="15"/>
      <c r="AL44" s="15"/>
      <c r="AM44" s="15"/>
      <c r="AN44" s="15"/>
    </row>
    <row r="45" spans="1:40" ht="15.75" customHeight="1">
      <c r="A45" s="33" t="s">
        <v>27</v>
      </c>
      <c r="B45" s="17">
        <v>3</v>
      </c>
      <c r="C45" s="50"/>
      <c r="D45" s="50"/>
      <c r="E45" s="51"/>
      <c r="F45" s="14"/>
      <c r="G45" s="135"/>
      <c r="H45" s="63"/>
      <c r="I45" s="22"/>
      <c r="J45" s="22"/>
      <c r="K45" s="37"/>
      <c r="L45" s="14"/>
      <c r="M45" s="57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5"/>
      <c r="AI45" s="15"/>
      <c r="AJ45" s="15"/>
      <c r="AK45" s="15"/>
      <c r="AL45" s="15"/>
      <c r="AM45" s="15"/>
      <c r="AN45" s="15"/>
    </row>
    <row r="46" spans="1:40" ht="15.75" customHeight="1">
      <c r="A46" s="33" t="s">
        <v>27</v>
      </c>
      <c r="B46" s="17">
        <v>4</v>
      </c>
      <c r="C46" s="50"/>
      <c r="D46" s="55"/>
      <c r="E46" s="51"/>
      <c r="F46" s="14"/>
      <c r="G46" s="135"/>
      <c r="H46" s="63"/>
      <c r="I46" s="22"/>
      <c r="J46" s="23"/>
      <c r="K46" s="37"/>
      <c r="L46" s="14"/>
      <c r="M46" s="57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5"/>
      <c r="AI46" s="15"/>
      <c r="AJ46" s="15"/>
      <c r="AK46" s="15"/>
      <c r="AL46" s="15"/>
      <c r="AM46" s="15"/>
      <c r="AN46" s="15"/>
    </row>
    <row r="47" spans="1:40" ht="15.75" customHeight="1">
      <c r="A47" s="33" t="s">
        <v>27</v>
      </c>
      <c r="B47" s="17">
        <v>5</v>
      </c>
      <c r="C47" s="50"/>
      <c r="D47" s="55"/>
      <c r="E47" s="136"/>
      <c r="F47" s="14"/>
      <c r="G47" s="135"/>
      <c r="H47" s="63"/>
      <c r="I47" s="22"/>
      <c r="J47" s="23"/>
      <c r="K47" s="37"/>
      <c r="L47" s="14"/>
      <c r="M47" s="57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5"/>
      <c r="AI47" s="15"/>
      <c r="AJ47" s="15"/>
      <c r="AK47" s="15"/>
      <c r="AL47" s="15"/>
      <c r="AM47" s="15"/>
      <c r="AN47" s="15"/>
    </row>
    <row r="48" spans="1:40" ht="15.75" customHeight="1">
      <c r="A48" s="33" t="s">
        <v>27</v>
      </c>
      <c r="B48" s="77">
        <v>6</v>
      </c>
      <c r="C48" s="55"/>
      <c r="D48" s="64"/>
      <c r="E48" s="55"/>
      <c r="F48" s="14"/>
      <c r="G48" s="137"/>
      <c r="H48" s="63"/>
      <c r="I48" s="22"/>
      <c r="J48" s="22"/>
      <c r="K48" s="37"/>
      <c r="L48" s="14"/>
      <c r="M48" s="57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5"/>
      <c r="AI48" s="15"/>
      <c r="AJ48" s="15"/>
      <c r="AK48" s="15"/>
      <c r="AL48" s="15"/>
      <c r="AM48" s="15"/>
      <c r="AN48" s="15"/>
    </row>
    <row r="49" spans="1:40" ht="15.75" customHeight="1">
      <c r="A49" s="33" t="s">
        <v>27</v>
      </c>
      <c r="B49" s="77">
        <v>7</v>
      </c>
      <c r="C49" s="55"/>
      <c r="D49" s="138"/>
      <c r="E49" s="55"/>
      <c r="F49" s="14"/>
      <c r="G49" s="52"/>
      <c r="H49" s="71"/>
      <c r="I49" s="22"/>
      <c r="J49" s="22"/>
      <c r="K49" s="37"/>
      <c r="L49" s="14"/>
      <c r="M49" s="57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5"/>
      <c r="AI49" s="15"/>
      <c r="AJ49" s="15"/>
      <c r="AK49" s="15"/>
      <c r="AL49" s="15"/>
      <c r="AM49" s="15"/>
      <c r="AN49" s="15"/>
    </row>
    <row r="50" spans="1:40" ht="15.75" customHeight="1">
      <c r="A50" s="33" t="s">
        <v>27</v>
      </c>
      <c r="B50" s="77">
        <v>8</v>
      </c>
      <c r="C50" s="55"/>
      <c r="D50" s="74"/>
      <c r="E50" s="55"/>
      <c r="F50" s="14"/>
      <c r="G50" s="52"/>
      <c r="H50" s="71"/>
      <c r="I50" s="22"/>
      <c r="J50" s="22"/>
      <c r="K50" s="37"/>
      <c r="L50" s="14"/>
      <c r="M50" s="57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5"/>
      <c r="AI50" s="15"/>
      <c r="AJ50" s="15"/>
      <c r="AK50" s="15"/>
      <c r="AL50" s="15"/>
      <c r="AM50" s="15"/>
      <c r="AN50" s="15"/>
    </row>
    <row r="51" spans="1:40" ht="15.75" customHeight="1">
      <c r="A51" s="139"/>
      <c r="B51" s="77"/>
      <c r="C51" s="140"/>
      <c r="D51" s="59"/>
      <c r="E51" s="140"/>
      <c r="F51" s="141"/>
      <c r="G51" s="142"/>
      <c r="H51" s="102"/>
      <c r="I51" s="22"/>
      <c r="J51" s="143"/>
      <c r="K51" s="37"/>
      <c r="L51" s="14"/>
      <c r="M51" s="57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5"/>
      <c r="AI51" s="15"/>
      <c r="AJ51" s="15"/>
      <c r="AK51" s="15"/>
      <c r="AL51" s="15"/>
      <c r="AM51" s="15"/>
      <c r="AN51" s="15"/>
    </row>
    <row r="52" spans="1:40" ht="15.75" customHeight="1">
      <c r="A52" s="16" t="s">
        <v>28</v>
      </c>
      <c r="B52" s="17">
        <v>1</v>
      </c>
      <c r="C52" s="59"/>
      <c r="D52" s="59"/>
      <c r="E52" s="59"/>
      <c r="F52" s="14"/>
      <c r="G52" s="62"/>
      <c r="H52" s="102"/>
      <c r="I52" s="22"/>
      <c r="J52" s="23"/>
      <c r="K52" s="37"/>
      <c r="L52" s="25"/>
      <c r="M52" s="14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5"/>
      <c r="AI52" s="15"/>
      <c r="AJ52" s="15"/>
      <c r="AK52" s="15"/>
      <c r="AL52" s="15"/>
      <c r="AM52" s="15"/>
      <c r="AN52" s="15"/>
    </row>
    <row r="53" spans="1:40" ht="15.75" customHeight="1">
      <c r="A53" s="33" t="str">
        <f t="shared" ref="A53:A59" si="39">A52</f>
        <v>NAKURU</v>
      </c>
      <c r="B53" s="17">
        <v>2</v>
      </c>
      <c r="C53" s="140"/>
      <c r="D53" s="140"/>
      <c r="E53" s="140"/>
      <c r="F53" s="14"/>
      <c r="G53" s="142"/>
      <c r="H53" s="55"/>
      <c r="I53" s="22"/>
      <c r="J53" s="23"/>
      <c r="K53" s="37"/>
      <c r="L53" s="14"/>
      <c r="M53" s="57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5"/>
      <c r="AI53" s="15"/>
      <c r="AJ53" s="15"/>
      <c r="AK53" s="15"/>
      <c r="AL53" s="15"/>
      <c r="AM53" s="15"/>
      <c r="AN53" s="15"/>
    </row>
    <row r="54" spans="1:40" ht="15.75" customHeight="1">
      <c r="A54" s="33" t="str">
        <f t="shared" si="39"/>
        <v>NAKURU</v>
      </c>
      <c r="B54" s="17">
        <v>3</v>
      </c>
      <c r="C54" s="140"/>
      <c r="D54" s="140"/>
      <c r="E54" s="140"/>
      <c r="F54" s="14"/>
      <c r="G54" s="142"/>
      <c r="H54" s="55"/>
      <c r="I54" s="22"/>
      <c r="J54" s="23"/>
      <c r="K54" s="37"/>
      <c r="L54" s="14"/>
      <c r="M54" s="57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5"/>
      <c r="AI54" s="15"/>
      <c r="AJ54" s="15"/>
      <c r="AK54" s="15"/>
      <c r="AL54" s="15"/>
      <c r="AM54" s="15"/>
      <c r="AN54" s="15"/>
    </row>
    <row r="55" spans="1:40" ht="15.75" customHeight="1">
      <c r="A55" s="33" t="str">
        <f t="shared" si="39"/>
        <v>NAKURU</v>
      </c>
      <c r="B55" s="17">
        <v>4</v>
      </c>
      <c r="C55" s="102"/>
      <c r="D55" s="102"/>
      <c r="E55" s="102"/>
      <c r="F55" s="14"/>
      <c r="G55" s="36"/>
      <c r="H55" s="102"/>
      <c r="I55" s="22"/>
      <c r="J55" s="23"/>
      <c r="K55" s="37"/>
      <c r="L55" s="123"/>
      <c r="M55" s="100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5"/>
      <c r="AI55" s="15"/>
      <c r="AJ55" s="15"/>
      <c r="AK55" s="15"/>
      <c r="AL55" s="15"/>
      <c r="AM55" s="15"/>
      <c r="AN55" s="15"/>
    </row>
    <row r="56" spans="1:40" ht="15.75" customHeight="1">
      <c r="A56" s="33" t="str">
        <f t="shared" si="39"/>
        <v>NAKURU</v>
      </c>
      <c r="B56" s="17">
        <v>5</v>
      </c>
      <c r="C56" s="55"/>
      <c r="D56" s="55"/>
      <c r="E56" s="55"/>
      <c r="F56" s="55"/>
      <c r="G56" s="52"/>
      <c r="H56" s="55"/>
      <c r="I56" s="22"/>
      <c r="J56" s="23"/>
      <c r="K56" s="37"/>
      <c r="L56" s="14"/>
      <c r="M56" s="57"/>
      <c r="N56" s="14"/>
      <c r="O56" s="145"/>
      <c r="P56" s="14"/>
      <c r="Q56" s="14"/>
      <c r="R56" s="57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5"/>
      <c r="AI56" s="15"/>
      <c r="AJ56" s="15"/>
      <c r="AK56" s="15"/>
      <c r="AL56" s="15"/>
      <c r="AM56" s="15"/>
      <c r="AN56" s="15"/>
    </row>
    <row r="57" spans="1:40" ht="15.75" customHeight="1">
      <c r="A57" s="33" t="str">
        <f t="shared" si="39"/>
        <v>NAKURU</v>
      </c>
      <c r="B57" s="17">
        <v>6</v>
      </c>
      <c r="C57" s="55"/>
      <c r="D57" s="55"/>
      <c r="E57" s="55"/>
      <c r="F57" s="14"/>
      <c r="G57" s="52"/>
      <c r="H57" s="55"/>
      <c r="I57" s="22"/>
      <c r="J57" s="23"/>
      <c r="K57" s="37"/>
      <c r="L57" s="14"/>
      <c r="M57" s="57"/>
      <c r="N57" s="14"/>
      <c r="O57" s="146"/>
      <c r="P57" s="14"/>
      <c r="Q57" s="146"/>
      <c r="R57" s="147"/>
      <c r="S57" s="141"/>
      <c r="T57" s="141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5"/>
      <c r="AI57" s="15"/>
      <c r="AJ57" s="15"/>
      <c r="AK57" s="15"/>
      <c r="AL57" s="15"/>
      <c r="AM57" s="15"/>
      <c r="AN57" s="15"/>
    </row>
    <row r="58" spans="1:40" ht="15.75" customHeight="1">
      <c r="A58" s="33" t="str">
        <f t="shared" si="39"/>
        <v>NAKURU</v>
      </c>
      <c r="B58" s="17">
        <v>7</v>
      </c>
      <c r="C58" s="55"/>
      <c r="D58" s="55"/>
      <c r="E58" s="55"/>
      <c r="F58" s="14"/>
      <c r="G58" s="52"/>
      <c r="H58" s="55"/>
      <c r="I58" s="22"/>
      <c r="J58" s="22"/>
      <c r="K58" s="37"/>
      <c r="L58" s="14"/>
      <c r="M58" s="57"/>
      <c r="N58" s="14"/>
      <c r="O58" s="146"/>
      <c r="P58" s="14"/>
      <c r="Q58" s="146"/>
      <c r="R58" s="147"/>
      <c r="S58" s="141"/>
      <c r="T58" s="141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5"/>
      <c r="AI58" s="15"/>
      <c r="AJ58" s="15"/>
      <c r="AK58" s="15"/>
      <c r="AL58" s="15"/>
      <c r="AM58" s="15"/>
      <c r="AN58" s="15"/>
    </row>
    <row r="59" spans="1:40" ht="15.75" customHeight="1">
      <c r="A59" s="65" t="str">
        <f t="shared" si="39"/>
        <v>NAKURU</v>
      </c>
      <c r="B59" s="17">
        <v>8</v>
      </c>
      <c r="C59" s="148"/>
      <c r="D59" s="149"/>
      <c r="E59" s="148"/>
      <c r="F59" s="61"/>
      <c r="G59" s="150"/>
      <c r="H59" s="90"/>
      <c r="I59" s="22"/>
      <c r="J59" s="22"/>
      <c r="K59" s="37"/>
      <c r="L59" s="14"/>
      <c r="M59" s="57"/>
      <c r="N59" s="14"/>
      <c r="O59" s="146"/>
      <c r="P59" s="14"/>
      <c r="Q59" s="146"/>
      <c r="R59" s="147"/>
      <c r="S59" s="141"/>
      <c r="T59" s="141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5"/>
      <c r="AI59" s="15"/>
      <c r="AJ59" s="15"/>
      <c r="AK59" s="15"/>
      <c r="AL59" s="15"/>
      <c r="AM59" s="15"/>
      <c r="AN59" s="15"/>
    </row>
    <row r="60" spans="1:40" ht="15.75" customHeight="1">
      <c r="A60" s="65"/>
      <c r="B60" s="17">
        <v>9</v>
      </c>
      <c r="C60" s="64"/>
      <c r="D60" s="64"/>
      <c r="E60" s="64"/>
      <c r="F60" s="66"/>
      <c r="G60" s="66"/>
      <c r="H60" s="73"/>
      <c r="I60" s="22"/>
      <c r="J60" s="22"/>
      <c r="K60" s="37"/>
      <c r="L60" s="14"/>
      <c r="M60" s="57"/>
      <c r="N60" s="14"/>
      <c r="O60" s="146"/>
      <c r="P60" s="14"/>
      <c r="Q60" s="146"/>
      <c r="R60" s="151"/>
      <c r="S60" s="141"/>
      <c r="T60" s="141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5"/>
      <c r="AI60" s="15"/>
      <c r="AJ60" s="15"/>
      <c r="AK60" s="15"/>
      <c r="AL60" s="15"/>
      <c r="AM60" s="15"/>
      <c r="AN60" s="15"/>
    </row>
    <row r="61" spans="1:40" ht="15.75" customHeight="1">
      <c r="A61" s="65"/>
      <c r="B61" s="17"/>
      <c r="C61" s="152"/>
      <c r="D61" s="152"/>
      <c r="E61" s="152"/>
      <c r="F61" s="153"/>
      <c r="G61" s="154"/>
      <c r="H61" s="73"/>
      <c r="I61" s="22"/>
      <c r="J61" s="22"/>
      <c r="K61" s="37"/>
      <c r="L61" s="14"/>
      <c r="M61" s="57"/>
      <c r="N61" s="14"/>
      <c r="O61" s="146"/>
      <c r="P61" s="14"/>
      <c r="Q61" s="141"/>
      <c r="R61" s="147"/>
      <c r="S61" s="141"/>
      <c r="T61" s="141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5"/>
      <c r="AI61" s="15"/>
      <c r="AJ61" s="15"/>
      <c r="AK61" s="15"/>
      <c r="AL61" s="15"/>
      <c r="AM61" s="15"/>
      <c r="AN61" s="15"/>
    </row>
    <row r="62" spans="1:40" ht="15.75" customHeight="1">
      <c r="A62" s="1" t="s">
        <v>29</v>
      </c>
      <c r="B62" s="17">
        <v>1</v>
      </c>
      <c r="C62" s="59"/>
      <c r="D62" s="59"/>
      <c r="E62" s="62"/>
      <c r="F62" s="14"/>
      <c r="G62" s="62"/>
      <c r="H62" s="21"/>
      <c r="I62" s="22"/>
      <c r="J62" s="23"/>
      <c r="K62" s="37"/>
      <c r="L62" s="14"/>
      <c r="M62" s="57"/>
      <c r="N62" s="14"/>
      <c r="O62" s="146"/>
      <c r="P62" s="14"/>
      <c r="Q62" s="141"/>
      <c r="R62" s="147"/>
      <c r="S62" s="141"/>
      <c r="T62" s="141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5"/>
      <c r="AI62" s="15"/>
      <c r="AJ62" s="15"/>
      <c r="AK62" s="15"/>
      <c r="AL62" s="15"/>
      <c r="AM62" s="15"/>
      <c r="AN62" s="15"/>
    </row>
    <row r="63" spans="1:40" ht="15.75" customHeight="1">
      <c r="A63" s="65" t="str">
        <f t="shared" ref="A63:A71" si="40">A62</f>
        <v>HOMABAY</v>
      </c>
      <c r="B63" s="17">
        <v>2</v>
      </c>
      <c r="C63" s="140"/>
      <c r="D63" s="140"/>
      <c r="E63" s="140"/>
      <c r="F63" s="14"/>
      <c r="G63" s="142"/>
      <c r="H63" s="102"/>
      <c r="I63" s="22"/>
      <c r="J63" s="155"/>
      <c r="K63" s="37"/>
      <c r="L63" s="14"/>
      <c r="M63" s="57"/>
      <c r="N63" s="14"/>
      <c r="O63" s="146"/>
      <c r="P63" s="14"/>
      <c r="Q63" s="141"/>
      <c r="R63" s="147"/>
      <c r="S63" s="141"/>
      <c r="T63" s="141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5"/>
      <c r="AI63" s="15"/>
      <c r="AJ63" s="15"/>
      <c r="AK63" s="15"/>
      <c r="AL63" s="15"/>
      <c r="AM63" s="15"/>
      <c r="AN63" s="15"/>
    </row>
    <row r="64" spans="1:40" ht="15.75" customHeight="1">
      <c r="A64" s="65" t="str">
        <f t="shared" si="40"/>
        <v>HOMABAY</v>
      </c>
      <c r="B64" s="17">
        <v>3</v>
      </c>
      <c r="C64" s="140"/>
      <c r="D64" s="140"/>
      <c r="E64" s="140"/>
      <c r="F64" s="14"/>
      <c r="G64" s="142"/>
      <c r="H64" s="55"/>
      <c r="I64" s="22"/>
      <c r="J64" s="22"/>
      <c r="K64" s="37"/>
      <c r="L64" s="14"/>
      <c r="M64" s="57"/>
      <c r="N64" s="14"/>
      <c r="O64" s="146"/>
      <c r="P64" s="14"/>
      <c r="Q64" s="146"/>
      <c r="R64" s="147"/>
      <c r="S64" s="141"/>
      <c r="T64" s="141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5"/>
      <c r="AI64" s="15"/>
      <c r="AJ64" s="15"/>
      <c r="AK64" s="15"/>
      <c r="AL64" s="15"/>
      <c r="AM64" s="15"/>
      <c r="AN64" s="15"/>
    </row>
    <row r="65" spans="1:40" ht="15.75" customHeight="1">
      <c r="A65" s="65" t="str">
        <f t="shared" si="40"/>
        <v>HOMABAY</v>
      </c>
      <c r="B65" s="17">
        <v>4</v>
      </c>
      <c r="C65" s="102"/>
      <c r="D65" s="102"/>
      <c r="E65" s="102"/>
      <c r="F65" s="14"/>
      <c r="G65" s="36"/>
      <c r="H65" s="102"/>
      <c r="I65" s="22"/>
      <c r="J65" s="22"/>
      <c r="K65" s="37"/>
      <c r="L65" s="14"/>
      <c r="M65" s="57"/>
      <c r="N65" s="14"/>
      <c r="O65" s="146"/>
      <c r="P65" s="14"/>
      <c r="Q65" s="141"/>
      <c r="R65" s="147"/>
      <c r="S65" s="141"/>
      <c r="T65" s="141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5"/>
      <c r="AI65" s="15"/>
      <c r="AJ65" s="15"/>
      <c r="AK65" s="15"/>
      <c r="AL65" s="15"/>
      <c r="AM65" s="15"/>
      <c r="AN65" s="15"/>
    </row>
    <row r="66" spans="1:40" ht="15.75" customHeight="1">
      <c r="A66" s="65" t="str">
        <f t="shared" si="40"/>
        <v>HOMABAY</v>
      </c>
      <c r="B66" s="17">
        <v>5</v>
      </c>
      <c r="C66" s="55"/>
      <c r="D66" s="55"/>
      <c r="E66" s="55"/>
      <c r="F66" s="14"/>
      <c r="G66" s="137"/>
      <c r="H66" s="55"/>
      <c r="I66" s="22"/>
      <c r="J66" s="23"/>
      <c r="K66" s="37"/>
      <c r="L66" s="14"/>
      <c r="M66" s="57"/>
      <c r="N66" s="14"/>
      <c r="O66" s="146"/>
      <c r="P66" s="14"/>
      <c r="Q66" s="146"/>
      <c r="R66" s="147"/>
      <c r="S66" s="141"/>
      <c r="T66" s="141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5"/>
      <c r="AI66" s="15"/>
      <c r="AJ66" s="15"/>
      <c r="AK66" s="15"/>
      <c r="AL66" s="15"/>
      <c r="AM66" s="15"/>
      <c r="AN66" s="15"/>
    </row>
    <row r="67" spans="1:40" ht="15.75" customHeight="1">
      <c r="A67" s="65" t="str">
        <f t="shared" si="40"/>
        <v>HOMABAY</v>
      </c>
      <c r="B67" s="17">
        <v>6</v>
      </c>
      <c r="C67" s="55"/>
      <c r="D67" s="55"/>
      <c r="E67" s="55"/>
      <c r="F67" s="14"/>
      <c r="G67" s="52"/>
      <c r="H67" s="55"/>
      <c r="I67" s="22"/>
      <c r="J67" s="23"/>
      <c r="K67" s="37"/>
      <c r="L67" s="14"/>
      <c r="M67" s="57"/>
      <c r="N67" s="14"/>
      <c r="O67" s="146"/>
      <c r="P67" s="14"/>
      <c r="Q67" s="146"/>
      <c r="R67" s="147"/>
      <c r="S67" s="141"/>
      <c r="T67" s="141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5"/>
      <c r="AI67" s="15"/>
      <c r="AJ67" s="15"/>
      <c r="AK67" s="15"/>
      <c r="AL67" s="15"/>
      <c r="AM67" s="15"/>
      <c r="AN67" s="15"/>
    </row>
    <row r="68" spans="1:40" ht="15.75" customHeight="1">
      <c r="A68" s="65" t="str">
        <f t="shared" si="40"/>
        <v>HOMABAY</v>
      </c>
      <c r="B68" s="17">
        <v>7</v>
      </c>
      <c r="C68" s="55"/>
      <c r="D68" s="55"/>
      <c r="E68" s="55"/>
      <c r="F68" s="14"/>
      <c r="G68" s="52"/>
      <c r="H68" s="55"/>
      <c r="I68" s="22"/>
      <c r="J68" s="22"/>
      <c r="K68" s="37"/>
      <c r="L68" s="14"/>
      <c r="M68" s="57"/>
      <c r="N68" s="14"/>
      <c r="O68" s="146"/>
      <c r="P68" s="14"/>
      <c r="Q68" s="146"/>
      <c r="R68" s="147"/>
      <c r="S68" s="141"/>
      <c r="T68" s="141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5"/>
      <c r="AI68" s="15"/>
      <c r="AJ68" s="15"/>
      <c r="AK68" s="15"/>
      <c r="AL68" s="15"/>
      <c r="AM68" s="15"/>
      <c r="AN68" s="15"/>
    </row>
    <row r="69" spans="1:40" ht="15.75" customHeight="1">
      <c r="A69" s="65" t="str">
        <f t="shared" si="40"/>
        <v>HOMABAY</v>
      </c>
      <c r="B69" s="17">
        <v>8</v>
      </c>
      <c r="C69" s="55"/>
      <c r="D69" s="55"/>
      <c r="E69" s="55"/>
      <c r="F69" s="14"/>
      <c r="G69" s="52"/>
      <c r="H69" s="55"/>
      <c r="I69" s="22"/>
      <c r="J69" s="22"/>
      <c r="K69" s="37"/>
      <c r="L69" s="14"/>
      <c r="M69" s="57"/>
      <c r="N69" s="14"/>
      <c r="O69" s="146"/>
      <c r="P69" s="14"/>
      <c r="Q69" s="141"/>
      <c r="R69" s="147"/>
      <c r="S69" s="141"/>
      <c r="T69" s="141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5"/>
      <c r="AI69" s="15"/>
      <c r="AJ69" s="15"/>
      <c r="AK69" s="15"/>
      <c r="AL69" s="15"/>
      <c r="AM69" s="15"/>
      <c r="AN69" s="15"/>
    </row>
    <row r="70" spans="1:40" ht="15.75" customHeight="1">
      <c r="A70" s="65" t="str">
        <f t="shared" si="40"/>
        <v>HOMABAY</v>
      </c>
      <c r="B70" s="17">
        <v>9</v>
      </c>
      <c r="C70" s="55"/>
      <c r="D70" s="55"/>
      <c r="E70" s="55"/>
      <c r="F70" s="14"/>
      <c r="G70" s="52"/>
      <c r="H70" s="55"/>
      <c r="I70" s="22"/>
      <c r="J70" s="22"/>
      <c r="K70" s="37"/>
      <c r="L70" s="14"/>
      <c r="M70" s="57"/>
      <c r="N70" s="14"/>
      <c r="O70" s="146"/>
      <c r="P70" s="14"/>
      <c r="Q70" s="141"/>
      <c r="R70" s="147"/>
      <c r="S70" s="141"/>
      <c r="T70" s="141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5"/>
      <c r="AI70" s="15"/>
      <c r="AJ70" s="15"/>
      <c r="AK70" s="15"/>
      <c r="AL70" s="15"/>
      <c r="AM70" s="15"/>
      <c r="AN70" s="15"/>
    </row>
    <row r="71" spans="1:40" ht="15.75" customHeight="1">
      <c r="A71" s="65" t="str">
        <f t="shared" si="40"/>
        <v>HOMABAY</v>
      </c>
      <c r="B71" s="17">
        <v>10</v>
      </c>
      <c r="C71" s="18"/>
      <c r="D71" s="140"/>
      <c r="E71" s="18"/>
      <c r="F71" s="14"/>
      <c r="G71" s="156"/>
      <c r="H71" s="90"/>
      <c r="I71" s="22"/>
      <c r="J71" s="22"/>
      <c r="K71" s="37"/>
      <c r="L71" s="14"/>
      <c r="M71" s="57"/>
      <c r="N71" s="14"/>
      <c r="O71" s="146"/>
      <c r="P71" s="14"/>
      <c r="Q71" s="141"/>
      <c r="R71" s="147"/>
      <c r="S71" s="141"/>
      <c r="T71" s="141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5"/>
      <c r="AI71" s="15"/>
      <c r="AJ71" s="15"/>
      <c r="AK71" s="15"/>
      <c r="AL71" s="15"/>
      <c r="AM71" s="15"/>
      <c r="AN71" s="15"/>
    </row>
    <row r="72" spans="1:40" ht="15.75" customHeight="1">
      <c r="A72" s="65"/>
      <c r="B72" s="17"/>
      <c r="C72" s="64"/>
      <c r="D72" s="64"/>
      <c r="E72" s="64"/>
      <c r="F72" s="66"/>
      <c r="G72" s="66"/>
      <c r="H72" s="90"/>
      <c r="I72" s="22"/>
      <c r="J72" s="22"/>
      <c r="K72" s="37"/>
      <c r="L72" s="14"/>
      <c r="M72" s="57"/>
      <c r="N72" s="14"/>
      <c r="O72" s="146"/>
      <c r="P72" s="14"/>
      <c r="Q72" s="141"/>
      <c r="R72" s="147"/>
      <c r="S72" s="141"/>
      <c r="T72" s="141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5"/>
      <c r="AI72" s="15"/>
      <c r="AJ72" s="15"/>
      <c r="AK72" s="15"/>
      <c r="AL72" s="15"/>
      <c r="AM72" s="15"/>
      <c r="AN72" s="15"/>
    </row>
    <row r="73" spans="1:40" ht="15.75" customHeight="1">
      <c r="A73" s="65"/>
      <c r="B73" s="17"/>
      <c r="C73" s="152"/>
      <c r="D73" s="152"/>
      <c r="E73" s="152"/>
      <c r="F73" s="153"/>
      <c r="G73" s="154"/>
      <c r="H73" s="73"/>
      <c r="I73" s="22"/>
      <c r="J73" s="22"/>
      <c r="K73" s="37"/>
      <c r="L73" s="14"/>
      <c r="M73" s="57"/>
      <c r="N73" s="14"/>
      <c r="O73" s="146"/>
      <c r="P73" s="14"/>
      <c r="Q73" s="141"/>
      <c r="R73" s="147"/>
      <c r="S73" s="141"/>
      <c r="T73" s="141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5"/>
      <c r="AI73" s="15"/>
      <c r="AJ73" s="15"/>
      <c r="AK73" s="15"/>
      <c r="AL73" s="15"/>
      <c r="AM73" s="15"/>
      <c r="AN73" s="15"/>
    </row>
    <row r="74" spans="1:40" ht="15.75" customHeight="1">
      <c r="A74" s="1" t="s">
        <v>45</v>
      </c>
      <c r="B74" s="77">
        <v>1</v>
      </c>
      <c r="C74" s="21"/>
      <c r="D74" s="21"/>
      <c r="E74" s="21"/>
      <c r="F74" s="14"/>
      <c r="G74" s="36"/>
      <c r="H74" s="21"/>
      <c r="I74" s="22"/>
      <c r="J74" s="22"/>
      <c r="K74" s="37"/>
      <c r="L74" s="81"/>
      <c r="M74" s="82"/>
      <c r="N74" s="14"/>
      <c r="O74" s="146"/>
      <c r="P74" s="14"/>
      <c r="Q74" s="141"/>
      <c r="R74" s="147"/>
      <c r="S74" s="141"/>
      <c r="T74" s="141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5"/>
      <c r="AI74" s="15"/>
      <c r="AJ74" s="15"/>
      <c r="AK74" s="15"/>
      <c r="AL74" s="15"/>
      <c r="AM74" s="15"/>
      <c r="AN74" s="15"/>
    </row>
    <row r="75" spans="1:40" ht="15.75" customHeight="1">
      <c r="A75" s="65" t="str">
        <f t="shared" ref="A75:A86" si="41">A74</f>
        <v>KISUMU</v>
      </c>
      <c r="B75" s="77">
        <v>2</v>
      </c>
      <c r="C75" s="157"/>
      <c r="D75" s="157"/>
      <c r="E75" s="157"/>
      <c r="F75" s="14"/>
      <c r="G75" s="52"/>
      <c r="H75" s="157"/>
      <c r="I75" s="22"/>
      <c r="J75" s="23"/>
      <c r="K75" s="37"/>
      <c r="L75" s="81"/>
      <c r="M75" s="82"/>
      <c r="N75" s="14"/>
      <c r="O75" s="146"/>
      <c r="P75" s="14"/>
      <c r="Q75" s="146"/>
      <c r="R75" s="147"/>
      <c r="S75" s="141"/>
      <c r="T75" s="141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5"/>
      <c r="AI75" s="15"/>
      <c r="AJ75" s="15"/>
      <c r="AK75" s="15"/>
      <c r="AL75" s="15"/>
      <c r="AM75" s="15"/>
      <c r="AN75" s="15"/>
    </row>
    <row r="76" spans="1:40" ht="15.75" customHeight="1">
      <c r="A76" s="65" t="str">
        <f t="shared" si="41"/>
        <v>KISUMU</v>
      </c>
      <c r="B76" s="77">
        <v>3</v>
      </c>
      <c r="C76" s="157"/>
      <c r="D76" s="157"/>
      <c r="E76" s="157"/>
      <c r="F76" s="14"/>
      <c r="G76" s="52"/>
      <c r="H76" s="157"/>
      <c r="I76" s="22"/>
      <c r="J76" s="22"/>
      <c r="K76" s="37"/>
      <c r="L76" s="14"/>
      <c r="M76" s="57"/>
      <c r="N76" s="14"/>
      <c r="O76" s="146"/>
      <c r="P76" s="14"/>
      <c r="Q76" s="141"/>
      <c r="R76" s="147"/>
      <c r="S76" s="141"/>
      <c r="T76" s="141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5"/>
      <c r="AI76" s="15"/>
      <c r="AJ76" s="15"/>
      <c r="AK76" s="15"/>
      <c r="AL76" s="15"/>
      <c r="AM76" s="15"/>
      <c r="AN76" s="15"/>
    </row>
    <row r="77" spans="1:40" ht="15.75" customHeight="1">
      <c r="A77" s="65" t="str">
        <f t="shared" si="41"/>
        <v>KISUMU</v>
      </c>
      <c r="B77" s="77">
        <v>4</v>
      </c>
      <c r="C77" s="102"/>
      <c r="D77" s="102"/>
      <c r="E77" s="102"/>
      <c r="F77" s="14"/>
      <c r="G77" s="36"/>
      <c r="H77" s="102"/>
      <c r="I77" s="22"/>
      <c r="J77" s="22"/>
      <c r="K77" s="37"/>
      <c r="L77" s="25"/>
      <c r="M77" s="54"/>
      <c r="N77" s="14"/>
      <c r="O77" s="146"/>
      <c r="P77" s="14"/>
      <c r="Q77" s="141"/>
      <c r="R77" s="147"/>
      <c r="S77" s="141"/>
      <c r="T77" s="141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5"/>
      <c r="AI77" s="15"/>
      <c r="AJ77" s="15"/>
      <c r="AK77" s="15"/>
      <c r="AL77" s="15"/>
      <c r="AM77" s="15"/>
      <c r="AN77" s="15"/>
    </row>
    <row r="78" spans="1:40" ht="15.75" customHeight="1">
      <c r="A78" s="65" t="str">
        <f t="shared" si="41"/>
        <v>KISUMU</v>
      </c>
      <c r="B78" s="77">
        <v>5</v>
      </c>
      <c r="C78" s="55"/>
      <c r="D78" s="55"/>
      <c r="E78" s="55"/>
      <c r="F78" s="14"/>
      <c r="G78" s="52"/>
      <c r="H78" s="55"/>
      <c r="I78" s="22"/>
      <c r="J78" s="23"/>
      <c r="K78" s="37"/>
      <c r="L78" s="14"/>
      <c r="M78" s="57"/>
      <c r="N78" s="14"/>
      <c r="O78" s="146"/>
      <c r="P78" s="14"/>
      <c r="Q78" s="146"/>
      <c r="R78" s="147"/>
      <c r="S78" s="141"/>
      <c r="T78" s="141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5"/>
      <c r="AI78" s="15"/>
      <c r="AJ78" s="15"/>
      <c r="AK78" s="15"/>
      <c r="AL78" s="15"/>
      <c r="AM78" s="15"/>
      <c r="AN78" s="15"/>
    </row>
    <row r="79" spans="1:40" ht="15.75" customHeight="1">
      <c r="A79" s="65" t="str">
        <f t="shared" si="41"/>
        <v>KISUMU</v>
      </c>
      <c r="B79" s="77">
        <v>6</v>
      </c>
      <c r="C79" s="55"/>
      <c r="D79" s="55"/>
      <c r="E79" s="55"/>
      <c r="F79" s="14"/>
      <c r="G79" s="135"/>
      <c r="H79" s="55"/>
      <c r="I79" s="22"/>
      <c r="J79" s="23"/>
      <c r="K79" s="37"/>
      <c r="L79" s="14"/>
      <c r="M79" s="57"/>
      <c r="N79" s="14"/>
      <c r="O79" s="146"/>
      <c r="P79" s="14"/>
      <c r="Q79" s="146"/>
      <c r="R79" s="147"/>
      <c r="S79" s="141"/>
      <c r="T79" s="141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5"/>
      <c r="AI79" s="15"/>
      <c r="AJ79" s="15"/>
      <c r="AK79" s="15"/>
      <c r="AL79" s="15"/>
      <c r="AM79" s="15"/>
      <c r="AN79" s="15"/>
    </row>
    <row r="80" spans="1:40" ht="15.75" customHeight="1">
      <c r="A80" s="65" t="str">
        <f t="shared" si="41"/>
        <v>KISUMU</v>
      </c>
      <c r="B80" s="77">
        <v>7</v>
      </c>
      <c r="C80" s="55"/>
      <c r="D80" s="55"/>
      <c r="E80" s="55"/>
      <c r="F80" s="14"/>
      <c r="G80" s="52"/>
      <c r="H80" s="55"/>
      <c r="I80" s="22"/>
      <c r="J80" s="22"/>
      <c r="K80" s="37"/>
      <c r="L80" s="14"/>
      <c r="M80" s="57"/>
      <c r="N80" s="14"/>
      <c r="O80" s="146"/>
      <c r="P80" s="14"/>
      <c r="Q80" s="141"/>
      <c r="R80" s="147"/>
      <c r="S80" s="141"/>
      <c r="T80" s="141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5"/>
      <c r="AI80" s="15"/>
      <c r="AJ80" s="15"/>
      <c r="AK80" s="15"/>
      <c r="AL80" s="15"/>
      <c r="AM80" s="15"/>
      <c r="AN80" s="15"/>
    </row>
    <row r="81" spans="1:40" ht="15.75" customHeight="1">
      <c r="A81" s="65" t="str">
        <f t="shared" si="41"/>
        <v>KISUMU</v>
      </c>
      <c r="B81" s="77">
        <v>8</v>
      </c>
      <c r="C81" s="55"/>
      <c r="D81" s="55"/>
      <c r="E81" s="55"/>
      <c r="F81" s="14"/>
      <c r="G81" s="52"/>
      <c r="H81" s="55"/>
      <c r="I81" s="22"/>
      <c r="J81" s="22"/>
      <c r="K81" s="37"/>
      <c r="L81" s="14"/>
      <c r="M81" s="57"/>
      <c r="N81" s="14"/>
      <c r="O81" s="141"/>
      <c r="P81" s="14"/>
      <c r="Q81" s="141"/>
      <c r="R81" s="141"/>
      <c r="S81" s="141"/>
      <c r="T81" s="141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5"/>
      <c r="AI81" s="15"/>
      <c r="AJ81" s="15"/>
      <c r="AK81" s="15"/>
      <c r="AL81" s="15"/>
      <c r="AM81" s="15"/>
      <c r="AN81" s="15"/>
    </row>
    <row r="82" spans="1:40" ht="15.75" customHeight="1">
      <c r="A82" s="65" t="str">
        <f t="shared" si="41"/>
        <v>KISUMU</v>
      </c>
      <c r="B82" s="77">
        <v>9</v>
      </c>
      <c r="C82" s="55"/>
      <c r="D82" s="55"/>
      <c r="E82" s="158"/>
      <c r="F82" s="14"/>
      <c r="G82" s="52"/>
      <c r="H82" s="55"/>
      <c r="I82" s="22"/>
      <c r="J82" s="22"/>
      <c r="K82" s="37"/>
      <c r="L82" s="14"/>
      <c r="M82" s="57"/>
      <c r="N82" s="14"/>
      <c r="O82" s="141"/>
      <c r="P82" s="14"/>
      <c r="Q82" s="141"/>
      <c r="R82" s="141"/>
      <c r="S82" s="141"/>
      <c r="T82" s="141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5"/>
      <c r="AI82" s="15"/>
      <c r="AJ82" s="15"/>
      <c r="AK82" s="15"/>
      <c r="AL82" s="15"/>
      <c r="AM82" s="15"/>
      <c r="AN82" s="15"/>
    </row>
    <row r="83" spans="1:40" ht="15.75" customHeight="1">
      <c r="A83" s="65" t="str">
        <f t="shared" si="41"/>
        <v>KISUMU</v>
      </c>
      <c r="B83" s="77">
        <v>10</v>
      </c>
      <c r="C83" s="55"/>
      <c r="D83" s="55"/>
      <c r="E83" s="55"/>
      <c r="F83" s="14"/>
      <c r="G83" s="52"/>
      <c r="H83" s="55"/>
      <c r="I83" s="22"/>
      <c r="J83" s="22"/>
      <c r="K83" s="37"/>
      <c r="L83" s="14"/>
      <c r="M83" s="57"/>
      <c r="N83" s="14"/>
      <c r="O83" s="141"/>
      <c r="P83" s="14"/>
      <c r="Q83" s="141"/>
      <c r="R83" s="141"/>
      <c r="S83" s="141"/>
      <c r="T83" s="141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5"/>
      <c r="AI83" s="15"/>
      <c r="AJ83" s="15"/>
      <c r="AK83" s="15"/>
      <c r="AL83" s="15"/>
      <c r="AM83" s="15"/>
      <c r="AN83" s="15"/>
    </row>
    <row r="84" spans="1:40" ht="15.75" customHeight="1">
      <c r="A84" s="65" t="str">
        <f t="shared" si="41"/>
        <v>KISUMU</v>
      </c>
      <c r="B84" s="77">
        <v>11</v>
      </c>
      <c r="C84" s="55"/>
      <c r="D84" s="55"/>
      <c r="E84" s="55"/>
      <c r="F84" s="14"/>
      <c r="G84" s="52"/>
      <c r="H84" s="55"/>
      <c r="I84" s="22"/>
      <c r="J84" s="22"/>
      <c r="K84" s="37"/>
      <c r="L84" s="14"/>
      <c r="M84" s="57"/>
      <c r="N84" s="14"/>
      <c r="O84" s="141"/>
      <c r="P84" s="14"/>
      <c r="Q84" s="141"/>
      <c r="R84" s="141"/>
      <c r="S84" s="141"/>
      <c r="T84" s="141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5"/>
      <c r="AI84" s="15"/>
      <c r="AJ84" s="15"/>
      <c r="AK84" s="15"/>
      <c r="AL84" s="15"/>
      <c r="AM84" s="15"/>
      <c r="AN84" s="15"/>
    </row>
    <row r="85" spans="1:40" ht="15.75" customHeight="1">
      <c r="A85" s="65" t="str">
        <f t="shared" si="41"/>
        <v>KISUMU</v>
      </c>
      <c r="B85" s="77">
        <v>12</v>
      </c>
      <c r="C85" s="55"/>
      <c r="D85" s="55"/>
      <c r="E85" s="55"/>
      <c r="F85" s="14"/>
      <c r="G85" s="52"/>
      <c r="H85" s="55"/>
      <c r="I85" s="22"/>
      <c r="J85" s="22"/>
      <c r="K85" s="37"/>
      <c r="L85" s="14"/>
      <c r="M85" s="57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5"/>
      <c r="AI85" s="15"/>
      <c r="AJ85" s="15"/>
      <c r="AK85" s="15"/>
      <c r="AL85" s="15"/>
      <c r="AM85" s="15"/>
      <c r="AN85" s="15"/>
    </row>
    <row r="86" spans="1:40" ht="15.75" customHeight="1">
      <c r="A86" s="65" t="str">
        <f t="shared" si="41"/>
        <v>KISUMU</v>
      </c>
      <c r="B86" s="77">
        <v>13</v>
      </c>
      <c r="C86" s="55"/>
      <c r="D86" s="55"/>
      <c r="E86" s="158"/>
      <c r="F86" s="14"/>
      <c r="G86" s="135"/>
      <c r="H86" s="55"/>
      <c r="I86" s="22"/>
      <c r="J86" s="22"/>
      <c r="K86" s="37"/>
      <c r="L86" s="14"/>
      <c r="M86" s="57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5"/>
      <c r="AI86" s="15"/>
      <c r="AJ86" s="15"/>
      <c r="AK86" s="15"/>
      <c r="AL86" s="15"/>
      <c r="AM86" s="15"/>
      <c r="AN86" s="15"/>
    </row>
    <row r="87" spans="1:40" ht="15.75" customHeight="1">
      <c r="A87" s="65"/>
      <c r="B87" s="17"/>
      <c r="C87" s="64"/>
      <c r="D87" s="64"/>
      <c r="E87" s="64"/>
      <c r="F87" s="61"/>
      <c r="G87" s="62"/>
      <c r="H87" s="114"/>
      <c r="I87" s="22"/>
      <c r="J87" s="22"/>
      <c r="K87" s="37"/>
      <c r="L87" s="14"/>
      <c r="M87" s="57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5"/>
      <c r="AI87" s="15"/>
      <c r="AJ87" s="15"/>
      <c r="AK87" s="15"/>
      <c r="AL87" s="15"/>
      <c r="AM87" s="15"/>
      <c r="AN87" s="15"/>
    </row>
    <row r="88" spans="1:40" ht="15.75" customHeight="1">
      <c r="A88" s="1" t="s">
        <v>32</v>
      </c>
      <c r="B88" s="77">
        <v>1</v>
      </c>
      <c r="C88" s="59"/>
      <c r="D88" s="59"/>
      <c r="E88" s="59"/>
      <c r="F88" s="14"/>
      <c r="G88" s="62"/>
      <c r="H88" s="159"/>
      <c r="I88" s="22"/>
      <c r="J88" s="22"/>
      <c r="K88" s="37"/>
      <c r="L88" s="160"/>
      <c r="M88" s="5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5"/>
      <c r="AI88" s="15"/>
      <c r="AJ88" s="15"/>
      <c r="AK88" s="15"/>
      <c r="AL88" s="15"/>
      <c r="AM88" s="15"/>
      <c r="AN88" s="15"/>
    </row>
    <row r="89" spans="1:40" ht="15.75" customHeight="1">
      <c r="A89" s="65" t="str">
        <f t="shared" ref="A89:A96" si="42">A88</f>
        <v>VOI</v>
      </c>
      <c r="B89" s="77">
        <v>2</v>
      </c>
      <c r="C89" s="140"/>
      <c r="D89" s="140"/>
      <c r="E89" s="140"/>
      <c r="F89" s="14"/>
      <c r="G89" s="142"/>
      <c r="H89" s="161"/>
      <c r="I89" s="22"/>
      <c r="J89" s="22"/>
      <c r="K89" s="37"/>
      <c r="L89" s="99"/>
      <c r="M89" s="100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5"/>
      <c r="AI89" s="15"/>
      <c r="AJ89" s="15"/>
      <c r="AK89" s="15"/>
      <c r="AL89" s="15"/>
      <c r="AM89" s="15"/>
      <c r="AN89" s="15"/>
    </row>
    <row r="90" spans="1:40" ht="15.75" customHeight="1">
      <c r="A90" s="65" t="str">
        <f t="shared" si="42"/>
        <v>VOI</v>
      </c>
      <c r="B90" s="77">
        <v>3</v>
      </c>
      <c r="C90" s="102"/>
      <c r="D90" s="102"/>
      <c r="E90" s="102"/>
      <c r="F90" s="14"/>
      <c r="G90" s="36"/>
      <c r="H90" s="103"/>
      <c r="I90" s="22"/>
      <c r="J90" s="23"/>
      <c r="K90" s="37"/>
      <c r="L90" s="104"/>
      <c r="M90" s="162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5"/>
      <c r="AI90" s="15"/>
      <c r="AJ90" s="15"/>
      <c r="AK90" s="15"/>
      <c r="AL90" s="15"/>
      <c r="AM90" s="15"/>
      <c r="AN90" s="15"/>
    </row>
    <row r="91" spans="1:40" ht="15.75" customHeight="1">
      <c r="A91" s="65" t="str">
        <f t="shared" si="42"/>
        <v>VOI</v>
      </c>
      <c r="B91" s="17">
        <v>5</v>
      </c>
      <c r="C91" s="55"/>
      <c r="D91" s="55"/>
      <c r="E91" s="55"/>
      <c r="F91" s="14"/>
      <c r="G91" s="52"/>
      <c r="H91" s="106"/>
      <c r="I91" s="22"/>
      <c r="J91" s="22"/>
      <c r="K91" s="37"/>
      <c r="L91" s="107"/>
      <c r="M91" s="26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5"/>
      <c r="AI91" s="15"/>
      <c r="AJ91" s="15"/>
      <c r="AK91" s="15"/>
      <c r="AL91" s="15"/>
      <c r="AM91" s="15"/>
      <c r="AN91" s="15"/>
    </row>
    <row r="92" spans="1:40" ht="15.75" customHeight="1">
      <c r="A92" s="33" t="str">
        <f t="shared" si="42"/>
        <v>VOI</v>
      </c>
      <c r="B92" s="17">
        <v>6</v>
      </c>
      <c r="C92" s="55"/>
      <c r="D92" s="55"/>
      <c r="E92" s="55"/>
      <c r="F92" s="14"/>
      <c r="G92" s="52"/>
      <c r="H92" s="106"/>
      <c r="I92" s="22"/>
      <c r="J92" s="22"/>
      <c r="K92" s="37"/>
      <c r="L92" s="14"/>
      <c r="M92" s="57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5"/>
      <c r="AI92" s="15"/>
      <c r="AJ92" s="15"/>
      <c r="AK92" s="15"/>
      <c r="AL92" s="15"/>
      <c r="AM92" s="15"/>
      <c r="AN92" s="15"/>
    </row>
    <row r="93" spans="1:40" ht="15.75" customHeight="1">
      <c r="A93" s="33" t="str">
        <f t="shared" si="42"/>
        <v>VOI</v>
      </c>
      <c r="B93" s="17">
        <v>7</v>
      </c>
      <c r="C93" s="152"/>
      <c r="D93" s="152"/>
      <c r="E93" s="152"/>
      <c r="F93" s="61"/>
      <c r="G93" s="154"/>
      <c r="H93" s="163"/>
      <c r="I93" s="164"/>
      <c r="J93" s="22"/>
      <c r="K93" s="37"/>
      <c r="L93" s="14"/>
      <c r="M93" s="57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5"/>
      <c r="AI93" s="15"/>
      <c r="AJ93" s="15"/>
      <c r="AK93" s="15"/>
      <c r="AL93" s="15"/>
      <c r="AM93" s="15"/>
      <c r="AN93" s="15"/>
    </row>
    <row r="94" spans="1:40" ht="15.75" customHeight="1">
      <c r="A94" s="33" t="str">
        <f t="shared" si="42"/>
        <v>VOI</v>
      </c>
      <c r="B94" s="17">
        <v>8</v>
      </c>
      <c r="C94" s="152"/>
      <c r="D94" s="152"/>
      <c r="E94" s="152"/>
      <c r="F94" s="61"/>
      <c r="G94" s="154"/>
      <c r="H94" s="163"/>
      <c r="I94" s="164"/>
      <c r="J94" s="22"/>
      <c r="K94" s="165"/>
      <c r="L94" s="166"/>
      <c r="M94" s="167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5"/>
      <c r="AI94" s="15"/>
      <c r="AJ94" s="15"/>
      <c r="AK94" s="15"/>
      <c r="AL94" s="15"/>
      <c r="AM94" s="15"/>
      <c r="AN94" s="15"/>
    </row>
    <row r="95" spans="1:40" ht="15.75" customHeight="1">
      <c r="A95" s="33" t="str">
        <f t="shared" si="42"/>
        <v>VOI</v>
      </c>
      <c r="B95" s="17">
        <v>9</v>
      </c>
      <c r="C95" s="127"/>
      <c r="D95" s="127"/>
      <c r="E95" s="127"/>
      <c r="F95" s="128"/>
      <c r="G95" s="129"/>
      <c r="H95" s="114"/>
      <c r="I95" s="168"/>
      <c r="J95" s="168"/>
      <c r="K95" s="37"/>
      <c r="L95" s="14"/>
      <c r="M95" s="57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5"/>
      <c r="AI95" s="15"/>
      <c r="AJ95" s="15"/>
      <c r="AK95" s="15"/>
      <c r="AL95" s="15"/>
      <c r="AM95" s="15"/>
      <c r="AN95" s="15"/>
    </row>
    <row r="96" spans="1:40" ht="15.75" customHeight="1">
      <c r="A96" s="33" t="str">
        <f t="shared" si="42"/>
        <v>VOI</v>
      </c>
      <c r="B96" s="17"/>
      <c r="C96" s="127"/>
      <c r="D96" s="127"/>
      <c r="E96" s="127"/>
      <c r="F96" s="128"/>
      <c r="G96" s="129"/>
      <c r="H96" s="114"/>
      <c r="I96" s="22"/>
      <c r="J96" s="22"/>
      <c r="K96" s="37"/>
      <c r="L96" s="14"/>
      <c r="M96" s="57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5"/>
      <c r="AI96" s="15"/>
      <c r="AJ96" s="15"/>
      <c r="AK96" s="15"/>
      <c r="AL96" s="15"/>
      <c r="AM96" s="15"/>
      <c r="AN96" s="15"/>
    </row>
    <row r="97" spans="1:40" ht="15.75" customHeight="1">
      <c r="A97" s="1" t="s">
        <v>30</v>
      </c>
      <c r="B97" s="77">
        <v>1</v>
      </c>
      <c r="C97" s="59"/>
      <c r="D97" s="59"/>
      <c r="E97" s="59"/>
      <c r="F97" s="55"/>
      <c r="G97" s="62"/>
      <c r="H97" s="169"/>
      <c r="I97" s="22"/>
      <c r="J97" s="168"/>
      <c r="K97" s="37"/>
      <c r="L97" s="107"/>
      <c r="M97" s="26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5"/>
      <c r="AI97" s="15"/>
      <c r="AJ97" s="15"/>
      <c r="AK97" s="15"/>
      <c r="AL97" s="15"/>
      <c r="AM97" s="15"/>
      <c r="AN97" s="15"/>
    </row>
    <row r="98" spans="1:40" ht="15.75" customHeight="1">
      <c r="A98" s="170" t="s">
        <v>30</v>
      </c>
      <c r="B98" s="77">
        <v>2</v>
      </c>
      <c r="C98" s="140"/>
      <c r="D98" s="140"/>
      <c r="E98" s="140"/>
      <c r="F98" s="14"/>
      <c r="G98" s="142"/>
      <c r="H98" s="171"/>
      <c r="I98" s="22"/>
      <c r="J98" s="23"/>
      <c r="K98" s="37"/>
      <c r="L98" s="14"/>
      <c r="M98" s="57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5"/>
      <c r="AI98" s="15"/>
      <c r="AJ98" s="15"/>
      <c r="AK98" s="15"/>
      <c r="AL98" s="15"/>
      <c r="AM98" s="15"/>
      <c r="AN98" s="15"/>
    </row>
    <row r="99" spans="1:40" ht="15.75" customHeight="1">
      <c r="A99" s="170" t="s">
        <v>30</v>
      </c>
      <c r="B99" s="77">
        <v>3</v>
      </c>
      <c r="C99" s="140"/>
      <c r="D99" s="140"/>
      <c r="E99" s="140"/>
      <c r="F99" s="14"/>
      <c r="G99" s="142"/>
      <c r="H99" s="171"/>
      <c r="I99" s="22"/>
      <c r="J99" s="22"/>
      <c r="K99" s="37"/>
      <c r="L99" s="14"/>
      <c r="M99" s="57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5"/>
      <c r="AI99" s="15"/>
      <c r="AJ99" s="15"/>
      <c r="AK99" s="15"/>
      <c r="AL99" s="15"/>
      <c r="AM99" s="15"/>
      <c r="AN99" s="15"/>
    </row>
    <row r="100" spans="1:40" ht="15.75" customHeight="1">
      <c r="A100" s="170" t="s">
        <v>30</v>
      </c>
      <c r="B100" s="77">
        <v>4</v>
      </c>
      <c r="C100" s="140"/>
      <c r="D100" s="140"/>
      <c r="E100" s="140"/>
      <c r="F100" s="14"/>
      <c r="G100" s="142"/>
      <c r="H100" s="171"/>
      <c r="I100" s="22"/>
      <c r="J100" s="23"/>
      <c r="K100" s="37"/>
      <c r="L100" s="14"/>
      <c r="M100" s="57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5"/>
      <c r="AI100" s="15"/>
      <c r="AJ100" s="15"/>
      <c r="AK100" s="15"/>
      <c r="AL100" s="15"/>
      <c r="AM100" s="15"/>
      <c r="AN100" s="15"/>
    </row>
    <row r="101" spans="1:40" ht="15.75" customHeight="1">
      <c r="A101" s="170" t="s">
        <v>30</v>
      </c>
      <c r="B101" s="77">
        <v>5</v>
      </c>
      <c r="C101" s="140"/>
      <c r="D101" s="140"/>
      <c r="E101" s="140"/>
      <c r="F101" s="14"/>
      <c r="G101" s="142"/>
      <c r="H101" s="157"/>
      <c r="I101" s="22"/>
      <c r="J101" s="22"/>
      <c r="K101" s="37"/>
      <c r="L101" s="14"/>
      <c r="M101" s="57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5"/>
      <c r="AI101" s="15"/>
      <c r="AJ101" s="15"/>
      <c r="AK101" s="15"/>
      <c r="AL101" s="15"/>
      <c r="AM101" s="15"/>
      <c r="AN101" s="15"/>
    </row>
    <row r="102" spans="1:40" ht="15.75" customHeight="1">
      <c r="A102" s="170" t="s">
        <v>30</v>
      </c>
      <c r="B102" s="77">
        <v>6</v>
      </c>
      <c r="C102" s="140"/>
      <c r="D102" s="140"/>
      <c r="E102" s="140"/>
      <c r="F102" s="55"/>
      <c r="G102" s="142"/>
      <c r="H102" s="171"/>
      <c r="I102" s="22"/>
      <c r="J102" s="22"/>
      <c r="K102" s="37"/>
      <c r="L102" s="14"/>
      <c r="M102" s="57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5"/>
      <c r="AI102" s="15"/>
      <c r="AJ102" s="15"/>
      <c r="AK102" s="15"/>
      <c r="AL102" s="15"/>
      <c r="AM102" s="15"/>
      <c r="AN102" s="15"/>
    </row>
    <row r="103" spans="1:40" ht="15.75" customHeight="1">
      <c r="A103" s="65" t="str">
        <f t="shared" ref="A103:A109" si="43">A102</f>
        <v>MOMBASA</v>
      </c>
      <c r="B103" s="17">
        <v>7</v>
      </c>
      <c r="C103" s="102"/>
      <c r="D103" s="102"/>
      <c r="E103" s="102"/>
      <c r="F103" s="14"/>
      <c r="G103" s="36"/>
      <c r="H103" s="103"/>
      <c r="I103" s="22"/>
      <c r="J103" s="23"/>
      <c r="K103" s="37"/>
      <c r="L103" s="14"/>
      <c r="M103" s="57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5"/>
      <c r="AI103" s="15"/>
      <c r="AJ103" s="15"/>
      <c r="AK103" s="15"/>
      <c r="AL103" s="15"/>
      <c r="AM103" s="15"/>
      <c r="AN103" s="15"/>
    </row>
    <row r="104" spans="1:40" ht="15.75" customHeight="1">
      <c r="A104" s="65" t="str">
        <f t="shared" si="43"/>
        <v>MOMBASA</v>
      </c>
      <c r="B104" s="17">
        <v>8</v>
      </c>
      <c r="C104" s="55"/>
      <c r="D104" s="55"/>
      <c r="E104" s="55"/>
      <c r="F104" s="14"/>
      <c r="G104" s="52"/>
      <c r="H104" s="106"/>
      <c r="I104" s="22"/>
      <c r="J104" s="23"/>
      <c r="K104" s="37"/>
      <c r="L104" s="104"/>
      <c r="M104" s="105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5"/>
      <c r="AI104" s="15"/>
      <c r="AJ104" s="15"/>
      <c r="AK104" s="15"/>
      <c r="AL104" s="15"/>
      <c r="AM104" s="15"/>
      <c r="AN104" s="15"/>
    </row>
    <row r="105" spans="1:40" ht="15.75" customHeight="1">
      <c r="A105" s="33" t="str">
        <f t="shared" si="43"/>
        <v>MOMBASA</v>
      </c>
      <c r="B105" s="17">
        <v>9</v>
      </c>
      <c r="C105" s="55"/>
      <c r="D105" s="55"/>
      <c r="E105" s="55"/>
      <c r="F105" s="14"/>
      <c r="G105" s="52"/>
      <c r="H105" s="106"/>
      <c r="I105" s="22"/>
      <c r="J105" s="23"/>
      <c r="K105" s="37"/>
      <c r="L105" s="99"/>
      <c r="M105" s="100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5"/>
      <c r="AI105" s="15"/>
      <c r="AJ105" s="15"/>
      <c r="AK105" s="15"/>
      <c r="AL105" s="15"/>
      <c r="AM105" s="15"/>
      <c r="AN105" s="15"/>
    </row>
    <row r="106" spans="1:40" ht="15.75" customHeight="1">
      <c r="A106" s="33" t="str">
        <f t="shared" si="43"/>
        <v>MOMBASA</v>
      </c>
      <c r="B106" s="17">
        <v>10</v>
      </c>
      <c r="C106" s="55"/>
      <c r="D106" s="55"/>
      <c r="E106" s="55"/>
      <c r="F106" s="14"/>
      <c r="G106" s="52"/>
      <c r="H106" s="106"/>
      <c r="I106" s="22"/>
      <c r="J106" s="22"/>
      <c r="K106" s="37"/>
      <c r="L106" s="14"/>
      <c r="M106" s="57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5"/>
      <c r="AI106" s="15"/>
      <c r="AJ106" s="15"/>
      <c r="AK106" s="15"/>
      <c r="AL106" s="15"/>
      <c r="AM106" s="15"/>
      <c r="AN106" s="15"/>
    </row>
    <row r="107" spans="1:40" ht="15.75" customHeight="1">
      <c r="A107" s="65" t="str">
        <f t="shared" si="43"/>
        <v>MOMBASA</v>
      </c>
      <c r="B107" s="17">
        <v>11</v>
      </c>
      <c r="C107" s="55"/>
      <c r="D107" s="55"/>
      <c r="E107" s="55"/>
      <c r="F107" s="14"/>
      <c r="G107" s="52"/>
      <c r="H107" s="106"/>
      <c r="I107" s="22"/>
      <c r="J107" s="23"/>
      <c r="K107" s="37"/>
      <c r="L107" s="14"/>
      <c r="M107" s="57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5"/>
      <c r="AI107" s="15"/>
      <c r="AJ107" s="15"/>
      <c r="AK107" s="15"/>
      <c r="AL107" s="15"/>
      <c r="AM107" s="15"/>
      <c r="AN107" s="15"/>
    </row>
    <row r="108" spans="1:40" ht="15.75" customHeight="1">
      <c r="A108" s="33" t="str">
        <f t="shared" si="43"/>
        <v>MOMBASA</v>
      </c>
      <c r="B108" s="17">
        <v>12</v>
      </c>
      <c r="C108" s="55"/>
      <c r="D108" s="55"/>
      <c r="E108" s="55"/>
      <c r="F108" s="14"/>
      <c r="G108" s="52"/>
      <c r="H108" s="106"/>
      <c r="I108" s="22"/>
      <c r="J108" s="22"/>
      <c r="K108" s="37"/>
      <c r="L108" s="14"/>
      <c r="M108" s="57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5"/>
      <c r="AI108" s="15"/>
      <c r="AJ108" s="15"/>
      <c r="AK108" s="15"/>
      <c r="AL108" s="15"/>
      <c r="AM108" s="15"/>
      <c r="AN108" s="15"/>
    </row>
    <row r="109" spans="1:40" ht="15.75" customHeight="1">
      <c r="A109" s="33" t="str">
        <f t="shared" si="43"/>
        <v>MOMBASA</v>
      </c>
      <c r="B109" s="17">
        <v>13</v>
      </c>
      <c r="C109" s="55"/>
      <c r="D109" s="125"/>
      <c r="E109" s="55"/>
      <c r="F109" s="14"/>
      <c r="G109" s="52"/>
      <c r="H109" s="106"/>
      <c r="I109" s="22"/>
      <c r="J109" s="22"/>
      <c r="K109" s="37"/>
      <c r="L109" s="14"/>
      <c r="M109" s="57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5"/>
      <c r="AI109" s="15"/>
      <c r="AJ109" s="15"/>
      <c r="AK109" s="15"/>
      <c r="AL109" s="15"/>
      <c r="AM109" s="15"/>
      <c r="AN109" s="15"/>
    </row>
    <row r="110" spans="1:40" ht="15.75" customHeight="1">
      <c r="A110" s="33"/>
      <c r="B110" s="17"/>
      <c r="C110" s="125"/>
      <c r="D110" s="125"/>
      <c r="E110" s="125"/>
      <c r="F110" s="61"/>
      <c r="G110" s="172"/>
      <c r="H110" s="173"/>
      <c r="I110" s="22"/>
      <c r="J110" s="22"/>
      <c r="K110" s="37"/>
      <c r="L110" s="14"/>
      <c r="M110" s="57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5"/>
      <c r="AI110" s="15"/>
      <c r="AJ110" s="15"/>
      <c r="AK110" s="15"/>
      <c r="AL110" s="15"/>
      <c r="AM110" s="15"/>
      <c r="AN110" s="15"/>
    </row>
    <row r="111" spans="1:40" ht="15.75" customHeight="1">
      <c r="A111" s="16" t="s">
        <v>33</v>
      </c>
      <c r="B111" s="17">
        <v>1</v>
      </c>
      <c r="C111" s="102"/>
      <c r="D111" s="102"/>
      <c r="E111" s="102"/>
      <c r="F111" s="14"/>
      <c r="G111" s="36"/>
      <c r="H111" s="102"/>
      <c r="I111" s="22"/>
      <c r="J111" s="23"/>
      <c r="K111" s="37"/>
      <c r="L111" s="81"/>
      <c r="M111" s="82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5"/>
      <c r="AI111" s="15"/>
      <c r="AJ111" s="15"/>
      <c r="AK111" s="15"/>
      <c r="AL111" s="15"/>
      <c r="AM111" s="15"/>
      <c r="AN111" s="15"/>
    </row>
    <row r="112" spans="1:40" ht="15.75" customHeight="1">
      <c r="A112" s="174" t="str">
        <f t="shared" ref="A112:A119" si="44">A111</f>
        <v>THIKA</v>
      </c>
      <c r="B112" s="17">
        <v>2</v>
      </c>
      <c r="C112" s="55"/>
      <c r="D112" s="55"/>
      <c r="E112" s="136"/>
      <c r="F112" s="14"/>
      <c r="G112" s="52"/>
      <c r="H112" s="55"/>
      <c r="I112" s="22"/>
      <c r="J112" s="23"/>
      <c r="K112" s="37"/>
      <c r="L112" s="81"/>
      <c r="M112" s="82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5"/>
      <c r="AI112" s="15"/>
      <c r="AJ112" s="15"/>
      <c r="AK112" s="15"/>
      <c r="AL112" s="15"/>
      <c r="AM112" s="15"/>
      <c r="AN112" s="15"/>
    </row>
    <row r="113" spans="1:40" ht="15.75" customHeight="1">
      <c r="A113" s="174" t="str">
        <f t="shared" si="44"/>
        <v>THIKA</v>
      </c>
      <c r="B113" s="17">
        <v>3</v>
      </c>
      <c r="C113" s="55"/>
      <c r="D113" s="55"/>
      <c r="E113" s="136"/>
      <c r="F113" s="14"/>
      <c r="G113" s="52"/>
      <c r="H113" s="55"/>
      <c r="I113" s="22"/>
      <c r="J113" s="23"/>
      <c r="K113" s="37"/>
      <c r="L113" s="175"/>
      <c r="M113" s="120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5"/>
      <c r="AI113" s="15"/>
      <c r="AJ113" s="15"/>
      <c r="AK113" s="15"/>
      <c r="AL113" s="15"/>
      <c r="AM113" s="15"/>
      <c r="AN113" s="15"/>
    </row>
    <row r="114" spans="1:40" ht="15.75" customHeight="1">
      <c r="A114" s="174" t="str">
        <f t="shared" si="44"/>
        <v>THIKA</v>
      </c>
      <c r="B114" s="17">
        <v>4</v>
      </c>
      <c r="C114" s="55"/>
      <c r="D114" s="55"/>
      <c r="E114" s="55"/>
      <c r="F114" s="14"/>
      <c r="G114" s="52"/>
      <c r="H114" s="55"/>
      <c r="I114" s="22"/>
      <c r="J114" s="23"/>
      <c r="K114" s="37"/>
      <c r="L114" s="14"/>
      <c r="M114" s="57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5"/>
      <c r="AI114" s="15"/>
      <c r="AJ114" s="15"/>
      <c r="AK114" s="15"/>
      <c r="AL114" s="15"/>
      <c r="AM114" s="15"/>
      <c r="AN114" s="15"/>
    </row>
    <row r="115" spans="1:40" ht="15.75" customHeight="1">
      <c r="A115" s="174" t="str">
        <f t="shared" si="44"/>
        <v>THIKA</v>
      </c>
      <c r="B115" s="17">
        <v>5</v>
      </c>
      <c r="C115" s="55"/>
      <c r="D115" s="55"/>
      <c r="E115" s="55"/>
      <c r="F115" s="14"/>
      <c r="G115" s="52"/>
      <c r="H115" s="55"/>
      <c r="I115" s="22"/>
      <c r="J115" s="23"/>
      <c r="K115" s="37"/>
      <c r="L115" s="14"/>
      <c r="M115" s="57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5"/>
      <c r="AI115" s="15"/>
      <c r="AJ115" s="15"/>
      <c r="AK115" s="15"/>
      <c r="AL115" s="15"/>
      <c r="AM115" s="15"/>
      <c r="AN115" s="15"/>
    </row>
    <row r="116" spans="1:40" ht="15.75" customHeight="1">
      <c r="A116" s="174" t="str">
        <f t="shared" si="44"/>
        <v>THIKA</v>
      </c>
      <c r="B116" s="17">
        <v>6</v>
      </c>
      <c r="C116" s="55"/>
      <c r="D116" s="55"/>
      <c r="E116" s="55"/>
      <c r="F116" s="14"/>
      <c r="G116" s="52"/>
      <c r="H116" s="55"/>
      <c r="I116" s="22"/>
      <c r="J116" s="23"/>
      <c r="K116" s="37"/>
      <c r="L116" s="14"/>
      <c r="M116" s="57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5"/>
      <c r="AI116" s="15"/>
      <c r="AJ116" s="15"/>
      <c r="AK116" s="15"/>
      <c r="AL116" s="15"/>
      <c r="AM116" s="15"/>
      <c r="AN116" s="15"/>
    </row>
    <row r="117" spans="1:40" ht="15.75" customHeight="1">
      <c r="A117" s="174" t="str">
        <f t="shared" si="44"/>
        <v>THIKA</v>
      </c>
      <c r="B117" s="17">
        <v>7</v>
      </c>
      <c r="C117" s="102"/>
      <c r="D117" s="102"/>
      <c r="E117" s="102"/>
      <c r="F117" s="14"/>
      <c r="G117" s="36"/>
      <c r="H117" s="102"/>
      <c r="I117" s="22"/>
      <c r="J117" s="22"/>
      <c r="K117" s="37"/>
      <c r="L117" s="14"/>
      <c r="M117" s="57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5"/>
      <c r="AI117" s="15"/>
      <c r="AJ117" s="15"/>
      <c r="AK117" s="15"/>
      <c r="AL117" s="15"/>
      <c r="AM117" s="15"/>
      <c r="AN117" s="15"/>
    </row>
    <row r="118" spans="1:40" ht="15.75" customHeight="1">
      <c r="A118" s="174" t="str">
        <f t="shared" si="44"/>
        <v>THIKA</v>
      </c>
      <c r="B118" s="17">
        <v>8</v>
      </c>
      <c r="C118" s="55"/>
      <c r="D118" s="55"/>
      <c r="E118" s="55"/>
      <c r="F118" s="14"/>
      <c r="G118" s="52"/>
      <c r="H118" s="55"/>
      <c r="I118" s="22"/>
      <c r="J118" s="23"/>
      <c r="K118" s="37"/>
      <c r="L118" s="14"/>
      <c r="M118" s="57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5"/>
      <c r="AI118" s="15"/>
      <c r="AJ118" s="15"/>
      <c r="AK118" s="15"/>
      <c r="AL118" s="15"/>
      <c r="AM118" s="15"/>
      <c r="AN118" s="15"/>
    </row>
    <row r="119" spans="1:40" ht="15.75" customHeight="1">
      <c r="A119" s="174" t="str">
        <f t="shared" si="44"/>
        <v>THIKA</v>
      </c>
      <c r="B119" s="17">
        <v>9</v>
      </c>
      <c r="C119" s="55"/>
      <c r="D119" s="55"/>
      <c r="E119" s="55"/>
      <c r="F119" s="14"/>
      <c r="G119" s="52"/>
      <c r="H119" s="55"/>
      <c r="I119" s="22"/>
      <c r="J119" s="23"/>
      <c r="K119" s="37"/>
      <c r="L119" s="14"/>
      <c r="M119" s="57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5"/>
      <c r="AI119" s="15"/>
      <c r="AJ119" s="15"/>
      <c r="AK119" s="15"/>
      <c r="AL119" s="15"/>
      <c r="AM119" s="15"/>
      <c r="AN119" s="15"/>
    </row>
    <row r="120" spans="1:40" ht="15.75" customHeight="1">
      <c r="A120" s="174"/>
      <c r="B120" s="17">
        <v>10</v>
      </c>
      <c r="C120" s="64"/>
      <c r="D120" s="64"/>
      <c r="E120" s="64"/>
      <c r="F120" s="66"/>
      <c r="G120" s="66"/>
      <c r="H120" s="90"/>
      <c r="I120" s="22"/>
      <c r="J120" s="22"/>
      <c r="K120" s="37"/>
      <c r="L120" s="123"/>
      <c r="M120" s="100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5"/>
      <c r="AI120" s="15"/>
      <c r="AJ120" s="15"/>
      <c r="AK120" s="15"/>
      <c r="AL120" s="15"/>
      <c r="AM120" s="15"/>
      <c r="AN120" s="15"/>
    </row>
    <row r="121" spans="1:40" ht="15.75" customHeight="1">
      <c r="A121" s="174"/>
      <c r="B121" s="17">
        <v>11</v>
      </c>
      <c r="C121" s="127"/>
      <c r="D121" s="127"/>
      <c r="E121" s="127"/>
      <c r="F121" s="61"/>
      <c r="G121" s="129"/>
      <c r="H121" s="90"/>
      <c r="I121" s="22"/>
      <c r="J121" s="22"/>
      <c r="K121" s="37"/>
      <c r="L121" s="14"/>
      <c r="M121" s="57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5"/>
      <c r="AI121" s="15"/>
      <c r="AJ121" s="15"/>
      <c r="AK121" s="15"/>
      <c r="AL121" s="15"/>
      <c r="AM121" s="15"/>
      <c r="AN121" s="15"/>
    </row>
    <row r="122" spans="1:40" ht="15.75" customHeight="1">
      <c r="A122" s="174"/>
      <c r="B122" s="17">
        <v>12</v>
      </c>
      <c r="C122" s="127"/>
      <c r="D122" s="127"/>
      <c r="E122" s="127"/>
      <c r="F122" s="61"/>
      <c r="G122" s="129"/>
      <c r="H122" s="90"/>
      <c r="I122" s="22"/>
      <c r="J122" s="22"/>
      <c r="K122" s="37"/>
      <c r="L122" s="14"/>
      <c r="M122" s="57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5"/>
      <c r="AI122" s="15"/>
      <c r="AJ122" s="15"/>
      <c r="AK122" s="15"/>
      <c r="AL122" s="15"/>
      <c r="AM122" s="15"/>
      <c r="AN122" s="15"/>
    </row>
    <row r="123" spans="1:40" ht="15.75" customHeight="1">
      <c r="A123" s="174"/>
      <c r="B123" s="17">
        <v>8</v>
      </c>
      <c r="C123" s="127"/>
      <c r="D123" s="127"/>
      <c r="E123" s="127"/>
      <c r="F123" s="61"/>
      <c r="G123" s="129"/>
      <c r="H123" s="90"/>
      <c r="I123" s="22"/>
      <c r="J123" s="22"/>
      <c r="K123" s="37"/>
      <c r="L123" s="14"/>
      <c r="M123" s="57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5"/>
      <c r="AI123" s="15"/>
      <c r="AJ123" s="15"/>
      <c r="AK123" s="15"/>
      <c r="AL123" s="15"/>
      <c r="AM123" s="15"/>
      <c r="AN123" s="15"/>
    </row>
    <row r="124" spans="1:40" ht="15.75" customHeight="1">
      <c r="A124" s="174"/>
      <c r="B124" s="17">
        <v>9</v>
      </c>
      <c r="C124" s="127"/>
      <c r="D124" s="127"/>
      <c r="E124" s="127"/>
      <c r="F124" s="61"/>
      <c r="G124" s="129"/>
      <c r="H124" s="90"/>
      <c r="I124" s="176"/>
      <c r="J124" s="176"/>
      <c r="K124" s="37"/>
      <c r="L124" s="14"/>
      <c r="M124" s="57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5"/>
      <c r="AI124" s="15"/>
      <c r="AJ124" s="15"/>
      <c r="AK124" s="15"/>
      <c r="AL124" s="15"/>
      <c r="AM124" s="15"/>
      <c r="AN124" s="15"/>
    </row>
    <row r="125" spans="1:40" ht="15.75" customHeight="1">
      <c r="A125" s="174"/>
      <c r="B125" s="17"/>
      <c r="C125" s="64"/>
      <c r="D125" s="64"/>
      <c r="E125" s="64"/>
      <c r="F125" s="128"/>
      <c r="G125" s="177"/>
      <c r="H125" s="178"/>
      <c r="I125" s="22"/>
      <c r="J125" s="22"/>
      <c r="K125" s="37"/>
      <c r="L125" s="14"/>
      <c r="M125" s="57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5"/>
      <c r="AI125" s="15"/>
      <c r="AJ125" s="15"/>
      <c r="AK125" s="15"/>
      <c r="AL125" s="15"/>
      <c r="AM125" s="15"/>
      <c r="AN125" s="15"/>
    </row>
    <row r="126" spans="1:40" ht="15.75" customHeight="1">
      <c r="A126" s="179"/>
      <c r="B126" s="17"/>
      <c r="C126" s="64"/>
      <c r="D126" s="64"/>
      <c r="E126" s="64"/>
      <c r="F126" s="128"/>
      <c r="G126" s="177"/>
      <c r="H126" s="178"/>
      <c r="I126" s="176"/>
      <c r="J126" s="176"/>
      <c r="K126" s="37"/>
      <c r="L126" s="14"/>
      <c r="M126" s="57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5"/>
      <c r="AI126" s="15"/>
      <c r="AJ126" s="15"/>
      <c r="AK126" s="15"/>
      <c r="AL126" s="15"/>
      <c r="AM126" s="15"/>
      <c r="AN126" s="15"/>
    </row>
    <row r="127" spans="1:40" ht="15.75" customHeight="1">
      <c r="A127" s="180" t="s">
        <v>34</v>
      </c>
      <c r="B127" s="17">
        <v>1</v>
      </c>
      <c r="C127" s="21"/>
      <c r="D127" s="21"/>
      <c r="E127" s="21"/>
      <c r="F127" s="14"/>
      <c r="G127" s="36"/>
      <c r="H127" s="21"/>
      <c r="I127" s="22"/>
      <c r="J127" s="23"/>
      <c r="K127" s="37"/>
      <c r="L127" s="81"/>
      <c r="M127" s="82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5"/>
      <c r="AI127" s="15"/>
      <c r="AJ127" s="15"/>
      <c r="AK127" s="15"/>
      <c r="AL127" s="15"/>
      <c r="AM127" s="15"/>
      <c r="AN127" s="15"/>
    </row>
    <row r="128" spans="1:40" ht="15.75" customHeight="1">
      <c r="A128" s="17" t="s">
        <v>34</v>
      </c>
      <c r="B128" s="17">
        <v>2</v>
      </c>
      <c r="C128" s="21"/>
      <c r="D128" s="21"/>
      <c r="E128" s="36"/>
      <c r="F128" s="14"/>
      <c r="G128" s="36"/>
      <c r="H128" s="102"/>
      <c r="I128" s="22"/>
      <c r="J128" s="23"/>
      <c r="K128" s="37"/>
      <c r="L128" s="14"/>
      <c r="M128" s="57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5"/>
      <c r="AI128" s="15"/>
      <c r="AJ128" s="15"/>
      <c r="AK128" s="15"/>
      <c r="AL128" s="15"/>
      <c r="AM128" s="15"/>
      <c r="AN128" s="15"/>
    </row>
    <row r="129" spans="1:40" ht="15.75" customHeight="1">
      <c r="A129" s="17" t="s">
        <v>34</v>
      </c>
      <c r="B129" s="17">
        <v>3</v>
      </c>
      <c r="C129" s="21"/>
      <c r="D129" s="21"/>
      <c r="E129" s="36"/>
      <c r="F129" s="14"/>
      <c r="G129" s="36"/>
      <c r="H129" s="102"/>
      <c r="I129" s="22"/>
      <c r="J129" s="23"/>
      <c r="K129" s="37"/>
      <c r="L129" s="14"/>
      <c r="M129" s="57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5"/>
      <c r="AI129" s="15"/>
      <c r="AJ129" s="15"/>
      <c r="AK129" s="15"/>
      <c r="AL129" s="15"/>
      <c r="AM129" s="15"/>
      <c r="AN129" s="15"/>
    </row>
    <row r="130" spans="1:40" ht="15.75" customHeight="1">
      <c r="A130" s="17" t="s">
        <v>34</v>
      </c>
      <c r="B130" s="17">
        <v>4</v>
      </c>
      <c r="C130" s="21"/>
      <c r="D130" s="21"/>
      <c r="E130" s="21"/>
      <c r="F130" s="14"/>
      <c r="G130" s="36"/>
      <c r="H130" s="102"/>
      <c r="I130" s="22"/>
      <c r="J130" s="23"/>
      <c r="K130" s="37"/>
      <c r="L130" s="14"/>
      <c r="M130" s="57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5"/>
      <c r="AI130" s="15"/>
      <c r="AJ130" s="15"/>
      <c r="AK130" s="15"/>
      <c r="AL130" s="15"/>
      <c r="AM130" s="15"/>
      <c r="AN130" s="15"/>
    </row>
    <row r="131" spans="1:40" ht="15.75" customHeight="1">
      <c r="A131" s="17" t="s">
        <v>34</v>
      </c>
      <c r="B131" s="17">
        <v>5</v>
      </c>
      <c r="C131" s="102"/>
      <c r="D131" s="102"/>
      <c r="E131" s="102"/>
      <c r="F131" s="14"/>
      <c r="G131" s="181"/>
      <c r="H131" s="102"/>
      <c r="I131" s="22"/>
      <c r="J131" s="22"/>
      <c r="K131" s="37"/>
      <c r="L131" s="14"/>
      <c r="M131" s="57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5"/>
      <c r="AI131" s="15"/>
      <c r="AJ131" s="15"/>
      <c r="AK131" s="15"/>
      <c r="AL131" s="15"/>
      <c r="AM131" s="15"/>
      <c r="AN131" s="15"/>
    </row>
    <row r="132" spans="1:40" ht="15.75" customHeight="1">
      <c r="A132" s="17" t="s">
        <v>34</v>
      </c>
      <c r="B132" s="17">
        <v>6</v>
      </c>
      <c r="C132" s="55"/>
      <c r="D132" s="55"/>
      <c r="E132" s="55"/>
      <c r="F132" s="14"/>
      <c r="G132" s="52"/>
      <c r="H132" s="55"/>
      <c r="I132" s="22"/>
      <c r="J132" s="22"/>
      <c r="K132" s="37"/>
      <c r="L132" s="14"/>
      <c r="M132" s="57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5"/>
      <c r="AI132" s="15"/>
      <c r="AJ132" s="15"/>
      <c r="AK132" s="15"/>
      <c r="AL132" s="15"/>
      <c r="AM132" s="15"/>
      <c r="AN132" s="15"/>
    </row>
    <row r="133" spans="1:40" ht="15.75" customHeight="1">
      <c r="A133" s="17" t="s">
        <v>34</v>
      </c>
      <c r="B133" s="17">
        <v>7</v>
      </c>
      <c r="C133" s="55"/>
      <c r="D133" s="55"/>
      <c r="E133" s="55"/>
      <c r="F133" s="14"/>
      <c r="G133" s="52"/>
      <c r="H133" s="55"/>
      <c r="I133" s="22"/>
      <c r="J133" s="23"/>
      <c r="K133" s="37"/>
      <c r="L133" s="14"/>
      <c r="M133" s="57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5"/>
      <c r="AI133" s="15"/>
      <c r="AJ133" s="15"/>
      <c r="AK133" s="15"/>
      <c r="AL133" s="15"/>
      <c r="AM133" s="15"/>
      <c r="AN133" s="15"/>
    </row>
    <row r="134" spans="1:40" ht="15.75" customHeight="1">
      <c r="A134" s="182" t="s">
        <v>34</v>
      </c>
      <c r="B134" s="17">
        <v>8</v>
      </c>
      <c r="C134" s="55"/>
      <c r="D134" s="55"/>
      <c r="E134" s="55"/>
      <c r="F134" s="14"/>
      <c r="G134" s="52"/>
      <c r="H134" s="55"/>
      <c r="I134" s="22"/>
      <c r="J134" s="22"/>
      <c r="K134" s="37"/>
      <c r="L134" s="14"/>
      <c r="M134" s="57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5"/>
      <c r="AI134" s="15"/>
      <c r="AJ134" s="15"/>
      <c r="AK134" s="15"/>
      <c r="AL134" s="15"/>
      <c r="AM134" s="15"/>
      <c r="AN134" s="15"/>
    </row>
    <row r="135" spans="1:40" ht="15.75" customHeight="1">
      <c r="A135" s="33" t="s">
        <v>34</v>
      </c>
      <c r="B135" s="17"/>
      <c r="C135" s="68"/>
      <c r="D135" s="68"/>
      <c r="E135" s="75"/>
      <c r="F135" s="75"/>
      <c r="G135" s="72"/>
      <c r="H135" s="73"/>
      <c r="I135" s="22"/>
      <c r="J135" s="22"/>
      <c r="K135" s="37"/>
      <c r="L135" s="14"/>
      <c r="M135" s="57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5"/>
      <c r="AI135" s="15"/>
      <c r="AJ135" s="15"/>
      <c r="AK135" s="15"/>
      <c r="AL135" s="15"/>
      <c r="AM135" s="15"/>
      <c r="AN135" s="15"/>
    </row>
    <row r="136" spans="1:40" ht="15.75" customHeight="1">
      <c r="A136" s="33" t="s">
        <v>34</v>
      </c>
      <c r="B136" s="17"/>
      <c r="C136" s="68"/>
      <c r="D136" s="68"/>
      <c r="E136" s="75"/>
      <c r="F136" s="75"/>
      <c r="G136" s="72"/>
      <c r="H136" s="73"/>
      <c r="I136" s="22"/>
      <c r="J136" s="22"/>
      <c r="K136" s="37"/>
      <c r="L136" s="14"/>
      <c r="M136" s="57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5"/>
      <c r="AI136" s="15"/>
      <c r="AJ136" s="15"/>
      <c r="AK136" s="15"/>
      <c r="AL136" s="15"/>
      <c r="AM136" s="15"/>
      <c r="AN136" s="15"/>
    </row>
    <row r="137" spans="1:40" ht="15.75" customHeight="1">
      <c r="A137" s="33"/>
      <c r="B137" s="17"/>
      <c r="C137" s="68"/>
      <c r="D137" s="68"/>
      <c r="E137" s="75"/>
      <c r="F137" s="75"/>
      <c r="G137" s="72"/>
      <c r="H137" s="73"/>
      <c r="I137" s="22"/>
      <c r="J137" s="22"/>
      <c r="K137" s="37"/>
      <c r="L137" s="14"/>
      <c r="M137" s="57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5"/>
      <c r="AI137" s="15"/>
      <c r="AJ137" s="15"/>
      <c r="AK137" s="15"/>
      <c r="AL137" s="15"/>
      <c r="AM137" s="15"/>
      <c r="AN137" s="15"/>
    </row>
    <row r="138" spans="1:40" ht="15.75" customHeight="1">
      <c r="A138" s="33"/>
      <c r="B138" s="17"/>
      <c r="C138" s="68"/>
      <c r="D138" s="68"/>
      <c r="E138" s="75"/>
      <c r="F138" s="75"/>
      <c r="G138" s="72"/>
      <c r="H138" s="73"/>
      <c r="I138" s="22"/>
      <c r="J138" s="22"/>
      <c r="K138" s="37"/>
      <c r="L138" s="14"/>
      <c r="M138" s="57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5"/>
      <c r="AI138" s="15"/>
      <c r="AJ138" s="15"/>
      <c r="AK138" s="15"/>
      <c r="AL138" s="15"/>
      <c r="AM138" s="15"/>
      <c r="AN138" s="15"/>
    </row>
    <row r="139" spans="1:40" ht="15.75" customHeight="1">
      <c r="A139" s="33"/>
      <c r="B139" s="17"/>
      <c r="C139" s="68"/>
      <c r="D139" s="68"/>
      <c r="E139" s="75"/>
      <c r="F139" s="75"/>
      <c r="G139" s="72"/>
      <c r="H139" s="73"/>
      <c r="I139" s="22"/>
      <c r="J139" s="22"/>
      <c r="K139" s="37"/>
      <c r="L139" s="14"/>
      <c r="M139" s="57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5"/>
      <c r="AI139" s="15"/>
      <c r="AJ139" s="15"/>
      <c r="AK139" s="15"/>
      <c r="AL139" s="15"/>
      <c r="AM139" s="15"/>
      <c r="AN139" s="15"/>
    </row>
    <row r="140" spans="1:40" ht="15.75" customHeight="1">
      <c r="A140" s="33"/>
      <c r="B140" s="17"/>
      <c r="C140" s="68"/>
      <c r="D140" s="68"/>
      <c r="E140" s="75"/>
      <c r="F140" s="75"/>
      <c r="G140" s="72"/>
      <c r="H140" s="73"/>
      <c r="I140" s="22"/>
      <c r="J140" s="22"/>
      <c r="K140" s="37"/>
      <c r="L140" s="14"/>
      <c r="M140" s="57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5"/>
      <c r="AI140" s="15"/>
      <c r="AJ140" s="15"/>
      <c r="AK140" s="15"/>
      <c r="AL140" s="15"/>
      <c r="AM140" s="15"/>
      <c r="AN140" s="15"/>
    </row>
    <row r="141" spans="1:40" ht="15.75" customHeight="1">
      <c r="A141" s="33"/>
      <c r="B141" s="17"/>
      <c r="C141" s="68"/>
      <c r="D141" s="68"/>
      <c r="E141" s="75"/>
      <c r="F141" s="75"/>
      <c r="G141" s="72"/>
      <c r="H141" s="73"/>
      <c r="I141" s="22"/>
      <c r="J141" s="22"/>
      <c r="K141" s="37"/>
      <c r="L141" s="14"/>
      <c r="M141" s="57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5"/>
      <c r="AI141" s="15"/>
      <c r="AJ141" s="15"/>
      <c r="AK141" s="15"/>
      <c r="AL141" s="15"/>
      <c r="AM141" s="15"/>
      <c r="AN141" s="15"/>
    </row>
    <row r="142" spans="1:40" ht="15.75" customHeight="1">
      <c r="A142" s="33"/>
      <c r="B142" s="17"/>
      <c r="C142" s="68"/>
      <c r="D142" s="68"/>
      <c r="E142" s="75"/>
      <c r="F142" s="75"/>
      <c r="G142" s="72"/>
      <c r="H142" s="73"/>
      <c r="I142" s="22"/>
      <c r="J142" s="22"/>
      <c r="K142" s="37"/>
      <c r="L142" s="14"/>
      <c r="M142" s="57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5"/>
      <c r="AI142" s="15"/>
      <c r="AJ142" s="15"/>
      <c r="AK142" s="15"/>
      <c r="AL142" s="15"/>
      <c r="AM142" s="15"/>
      <c r="AN142" s="15"/>
    </row>
    <row r="143" spans="1:40" ht="15.75" customHeight="1">
      <c r="A143" s="33"/>
      <c r="B143" s="17"/>
      <c r="C143" s="68"/>
      <c r="D143" s="68"/>
      <c r="E143" s="75"/>
      <c r="F143" s="75"/>
      <c r="G143" s="72"/>
      <c r="H143" s="73"/>
      <c r="I143" s="22"/>
      <c r="J143" s="22"/>
      <c r="K143" s="37"/>
      <c r="L143" s="14"/>
      <c r="M143" s="57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5"/>
      <c r="AI143" s="15"/>
      <c r="AJ143" s="15"/>
      <c r="AK143" s="15"/>
      <c r="AL143" s="15"/>
      <c r="AM143" s="15"/>
      <c r="AN143" s="15"/>
    </row>
    <row r="144" spans="1:40" ht="15.75" customHeight="1">
      <c r="A144" s="65"/>
      <c r="B144" s="17"/>
      <c r="C144" s="68"/>
      <c r="D144" s="68"/>
      <c r="E144" s="75"/>
      <c r="F144" s="75"/>
      <c r="G144" s="72"/>
      <c r="H144" s="73"/>
      <c r="I144" s="22"/>
      <c r="J144" s="22"/>
      <c r="K144" s="37"/>
      <c r="L144" s="14"/>
      <c r="M144" s="57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5"/>
      <c r="AI144" s="15"/>
      <c r="AJ144" s="15"/>
      <c r="AK144" s="15"/>
      <c r="AL144" s="15"/>
      <c r="AM144" s="15"/>
      <c r="AN144" s="15"/>
    </row>
    <row r="145" spans="1:40" ht="15.75" customHeight="1">
      <c r="A145" s="65"/>
      <c r="B145" s="17"/>
      <c r="C145" s="68"/>
      <c r="D145" s="68"/>
      <c r="E145" s="75"/>
      <c r="F145" s="75"/>
      <c r="G145" s="72"/>
      <c r="H145" s="73"/>
      <c r="I145" s="22"/>
      <c r="J145" s="22"/>
      <c r="K145" s="37"/>
      <c r="L145" s="14"/>
      <c r="M145" s="57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5"/>
      <c r="AI145" s="15"/>
      <c r="AJ145" s="15"/>
      <c r="AK145" s="15"/>
      <c r="AL145" s="15"/>
      <c r="AM145" s="15"/>
      <c r="AN145" s="15"/>
    </row>
    <row r="146" spans="1:40" ht="15.75" customHeight="1">
      <c r="A146" s="65"/>
      <c r="B146" s="17"/>
      <c r="C146" s="68"/>
      <c r="D146" s="68"/>
      <c r="E146" s="75"/>
      <c r="F146" s="75"/>
      <c r="G146" s="72"/>
      <c r="H146" s="73"/>
      <c r="I146" s="22"/>
      <c r="J146" s="22"/>
      <c r="K146" s="37"/>
      <c r="L146" s="14"/>
      <c r="M146" s="57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5"/>
      <c r="AI146" s="15"/>
      <c r="AJ146" s="15"/>
      <c r="AK146" s="15"/>
      <c r="AL146" s="15"/>
      <c r="AM146" s="15"/>
      <c r="AN146" s="15"/>
    </row>
    <row r="147" spans="1:40" ht="15.75" customHeight="1">
      <c r="A147" s="65"/>
      <c r="B147" s="17"/>
      <c r="C147" s="68"/>
      <c r="D147" s="68"/>
      <c r="E147" s="75"/>
      <c r="F147" s="75"/>
      <c r="G147" s="72"/>
      <c r="H147" s="73"/>
      <c r="I147" s="22"/>
      <c r="J147" s="22"/>
      <c r="K147" s="37"/>
      <c r="L147" s="14"/>
      <c r="M147" s="57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5"/>
      <c r="AI147" s="15"/>
      <c r="AJ147" s="15"/>
      <c r="AK147" s="15"/>
      <c r="AL147" s="15"/>
      <c r="AM147" s="15"/>
      <c r="AN147" s="15"/>
    </row>
    <row r="148" spans="1:40" ht="15.75" customHeight="1">
      <c r="A148" s="65"/>
      <c r="B148" s="17"/>
      <c r="C148" s="68"/>
      <c r="D148" s="68"/>
      <c r="E148" s="75"/>
      <c r="F148" s="75"/>
      <c r="G148" s="72"/>
      <c r="H148" s="73"/>
      <c r="I148" s="22"/>
      <c r="J148" s="22"/>
      <c r="K148" s="37"/>
      <c r="L148" s="14"/>
      <c r="M148" s="57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5"/>
      <c r="AI148" s="15"/>
      <c r="AJ148" s="15"/>
      <c r="AK148" s="15"/>
      <c r="AL148" s="15"/>
      <c r="AM148" s="15"/>
      <c r="AN148" s="15"/>
    </row>
    <row r="149" spans="1:40" ht="15.75" customHeight="1">
      <c r="A149" s="65"/>
      <c r="B149" s="17"/>
      <c r="C149" s="68"/>
      <c r="D149" s="68"/>
      <c r="E149" s="75"/>
      <c r="F149" s="75"/>
      <c r="G149" s="72"/>
      <c r="H149" s="73"/>
      <c r="I149" s="22"/>
      <c r="J149" s="22"/>
      <c r="K149" s="37"/>
      <c r="L149" s="14"/>
      <c r="M149" s="57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5"/>
      <c r="AI149" s="15"/>
      <c r="AJ149" s="15"/>
      <c r="AK149" s="15"/>
      <c r="AL149" s="15"/>
      <c r="AM149" s="15"/>
      <c r="AN149" s="15"/>
    </row>
    <row r="150" spans="1:40" ht="15.75" customHeight="1">
      <c r="A150" s="65"/>
      <c r="B150" s="17"/>
      <c r="C150" s="68"/>
      <c r="D150" s="68"/>
      <c r="E150" s="75"/>
      <c r="F150" s="75"/>
      <c r="G150" s="72"/>
      <c r="H150" s="73"/>
      <c r="I150" s="22"/>
      <c r="J150" s="22"/>
      <c r="K150" s="37"/>
      <c r="L150" s="14"/>
      <c r="M150" s="57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5"/>
      <c r="AI150" s="15"/>
      <c r="AJ150" s="15"/>
      <c r="AK150" s="15"/>
      <c r="AL150" s="15"/>
      <c r="AM150" s="15"/>
      <c r="AN150" s="15"/>
    </row>
    <row r="151" spans="1:40" ht="15.75" customHeight="1">
      <c r="A151" s="65"/>
      <c r="B151" s="17"/>
      <c r="C151" s="68"/>
      <c r="D151" s="68"/>
      <c r="E151" s="75"/>
      <c r="F151" s="75"/>
      <c r="G151" s="72"/>
      <c r="H151" s="73"/>
      <c r="I151" s="22"/>
      <c r="J151" s="22"/>
      <c r="K151" s="37"/>
      <c r="L151" s="14"/>
      <c r="M151" s="57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5"/>
      <c r="AI151" s="15"/>
      <c r="AJ151" s="15"/>
      <c r="AK151" s="15"/>
      <c r="AL151" s="15"/>
      <c r="AM151" s="15"/>
      <c r="AN151" s="15"/>
    </row>
    <row r="152" spans="1:40" ht="15.75" customHeight="1">
      <c r="A152" s="65"/>
      <c r="B152" s="17"/>
      <c r="C152" s="68"/>
      <c r="D152" s="68"/>
      <c r="E152" s="75"/>
      <c r="F152" s="75"/>
      <c r="G152" s="72"/>
      <c r="H152" s="73"/>
      <c r="I152" s="22"/>
      <c r="J152" s="22"/>
      <c r="K152" s="37"/>
      <c r="L152" s="14"/>
      <c r="M152" s="57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5"/>
      <c r="AI152" s="15"/>
      <c r="AJ152" s="15"/>
      <c r="AK152" s="15"/>
      <c r="AL152" s="15"/>
      <c r="AM152" s="15"/>
      <c r="AN152" s="15"/>
    </row>
    <row r="153" spans="1:40" ht="15.75" customHeight="1">
      <c r="A153" s="65"/>
      <c r="B153" s="17"/>
      <c r="C153" s="68"/>
      <c r="D153" s="68"/>
      <c r="E153" s="75"/>
      <c r="F153" s="75"/>
      <c r="G153" s="72"/>
      <c r="H153" s="73"/>
      <c r="I153" s="22"/>
      <c r="J153" s="22"/>
      <c r="K153" s="37"/>
      <c r="L153" s="14"/>
      <c r="M153" s="57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5"/>
      <c r="AI153" s="15"/>
      <c r="AJ153" s="15"/>
      <c r="AK153" s="15"/>
      <c r="AL153" s="15"/>
      <c r="AM153" s="15"/>
      <c r="AN153" s="15"/>
    </row>
    <row r="154" spans="1:40" ht="15.75" customHeight="1">
      <c r="A154" s="65"/>
      <c r="B154" s="17"/>
      <c r="C154" s="68"/>
      <c r="D154" s="68"/>
      <c r="E154" s="75"/>
      <c r="F154" s="75"/>
      <c r="G154" s="72"/>
      <c r="H154" s="73"/>
      <c r="I154" s="22"/>
      <c r="J154" s="22"/>
      <c r="K154" s="37"/>
      <c r="L154" s="14"/>
      <c r="M154" s="57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5"/>
      <c r="AI154" s="15"/>
      <c r="AJ154" s="15"/>
      <c r="AK154" s="15"/>
      <c r="AL154" s="15"/>
      <c r="AM154" s="15"/>
      <c r="AN154" s="15"/>
    </row>
    <row r="155" spans="1:40" ht="15.75" customHeight="1">
      <c r="A155" s="65"/>
      <c r="B155" s="17"/>
      <c r="C155" s="68"/>
      <c r="D155" s="68"/>
      <c r="E155" s="75"/>
      <c r="F155" s="75"/>
      <c r="G155" s="72"/>
      <c r="H155" s="73"/>
      <c r="I155" s="22"/>
      <c r="J155" s="22"/>
      <c r="K155" s="37"/>
      <c r="L155" s="14"/>
      <c r="M155" s="57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5"/>
      <c r="AI155" s="15"/>
      <c r="AJ155" s="15"/>
      <c r="AK155" s="15"/>
      <c r="AL155" s="15"/>
      <c r="AM155" s="15"/>
      <c r="AN155" s="15"/>
    </row>
    <row r="156" spans="1:40" ht="15.75" customHeight="1">
      <c r="A156" s="65"/>
      <c r="B156" s="17"/>
      <c r="C156" s="68"/>
      <c r="D156" s="68"/>
      <c r="E156" s="75"/>
      <c r="F156" s="75"/>
      <c r="G156" s="72"/>
      <c r="H156" s="73"/>
      <c r="I156" s="22"/>
      <c r="J156" s="22"/>
      <c r="K156" s="37"/>
      <c r="L156" s="14"/>
      <c r="M156" s="57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5"/>
      <c r="AI156" s="15"/>
      <c r="AJ156" s="15"/>
      <c r="AK156" s="15"/>
      <c r="AL156" s="15"/>
      <c r="AM156" s="15"/>
      <c r="AN156" s="15"/>
    </row>
    <row r="157" spans="1:40" ht="15.75" customHeight="1">
      <c r="A157" s="65"/>
      <c r="B157" s="17"/>
      <c r="C157" s="68"/>
      <c r="D157" s="68"/>
      <c r="E157" s="75"/>
      <c r="F157" s="75"/>
      <c r="G157" s="72"/>
      <c r="H157" s="73"/>
      <c r="I157" s="22"/>
      <c r="J157" s="22"/>
      <c r="K157" s="37"/>
      <c r="L157" s="14"/>
      <c r="M157" s="57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5"/>
      <c r="AI157" s="15"/>
      <c r="AJ157" s="15"/>
      <c r="AK157" s="15"/>
      <c r="AL157" s="15"/>
      <c r="AM157" s="15"/>
      <c r="AN157" s="15"/>
    </row>
    <row r="158" spans="1:40" ht="15.75" customHeight="1">
      <c r="A158" s="65"/>
      <c r="B158" s="17"/>
      <c r="C158" s="68"/>
      <c r="D158" s="68"/>
      <c r="E158" s="75"/>
      <c r="F158" s="75"/>
      <c r="G158" s="72"/>
      <c r="H158" s="73"/>
      <c r="I158" s="22"/>
      <c r="J158" s="22"/>
      <c r="K158" s="37"/>
      <c r="L158" s="14"/>
      <c r="M158" s="57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5"/>
      <c r="AI158" s="15"/>
      <c r="AJ158" s="15"/>
      <c r="AK158" s="15"/>
      <c r="AL158" s="15"/>
      <c r="AM158" s="15"/>
      <c r="AN158" s="15"/>
    </row>
    <row r="159" spans="1:40" ht="15.75" customHeight="1">
      <c r="A159" s="65"/>
      <c r="B159" s="17"/>
      <c r="C159" s="68"/>
      <c r="D159" s="68"/>
      <c r="E159" s="75"/>
      <c r="F159" s="75"/>
      <c r="G159" s="72"/>
      <c r="H159" s="73"/>
      <c r="I159" s="22"/>
      <c r="J159" s="22"/>
      <c r="K159" s="37"/>
      <c r="L159" s="14"/>
      <c r="M159" s="57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5"/>
      <c r="AI159" s="15"/>
      <c r="AJ159" s="15"/>
      <c r="AK159" s="15"/>
      <c r="AL159" s="15"/>
      <c r="AM159" s="15"/>
      <c r="AN159" s="15"/>
    </row>
    <row r="160" spans="1:40" ht="15.75" customHeight="1">
      <c r="A160" s="65"/>
      <c r="B160" s="17"/>
      <c r="C160" s="68"/>
      <c r="D160" s="68"/>
      <c r="E160" s="75"/>
      <c r="F160" s="75"/>
      <c r="G160" s="72"/>
      <c r="H160" s="73"/>
      <c r="I160" s="22"/>
      <c r="J160" s="22"/>
      <c r="K160" s="37"/>
      <c r="L160" s="14"/>
      <c r="M160" s="57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5"/>
      <c r="AI160" s="15"/>
      <c r="AJ160" s="15"/>
      <c r="AK160" s="15"/>
      <c r="AL160" s="15"/>
      <c r="AM160" s="15"/>
      <c r="AN160" s="15"/>
    </row>
    <row r="161" spans="1:40" ht="15.75" customHeight="1">
      <c r="A161" s="65"/>
      <c r="B161" s="17"/>
      <c r="C161" s="68"/>
      <c r="D161" s="68"/>
      <c r="E161" s="75"/>
      <c r="F161" s="75"/>
      <c r="G161" s="72"/>
      <c r="H161" s="73"/>
      <c r="I161" s="22"/>
      <c r="J161" s="22"/>
      <c r="K161" s="37"/>
      <c r="L161" s="14"/>
      <c r="M161" s="57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5"/>
      <c r="AI161" s="15"/>
      <c r="AJ161" s="15"/>
      <c r="AK161" s="15"/>
      <c r="AL161" s="15"/>
      <c r="AM161" s="15"/>
      <c r="AN161" s="15"/>
    </row>
    <row r="162" spans="1:40" ht="15.75" customHeight="1">
      <c r="A162" s="65"/>
      <c r="B162" s="17"/>
      <c r="C162" s="68"/>
      <c r="D162" s="68"/>
      <c r="E162" s="75"/>
      <c r="F162" s="75"/>
      <c r="G162" s="72"/>
      <c r="H162" s="73"/>
      <c r="I162" s="22"/>
      <c r="J162" s="22"/>
      <c r="K162" s="37"/>
      <c r="L162" s="14"/>
      <c r="M162" s="57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5"/>
      <c r="AI162" s="15"/>
      <c r="AJ162" s="15"/>
      <c r="AK162" s="15"/>
      <c r="AL162" s="15"/>
      <c r="AM162" s="15"/>
      <c r="AN162" s="15"/>
    </row>
    <row r="163" spans="1:40" ht="15.75" customHeight="1">
      <c r="A163" s="65"/>
      <c r="B163" s="17"/>
      <c r="C163" s="68"/>
      <c r="D163" s="68"/>
      <c r="E163" s="75"/>
      <c r="F163" s="75"/>
      <c r="G163" s="72"/>
      <c r="H163" s="73"/>
      <c r="I163" s="22"/>
      <c r="J163" s="22"/>
      <c r="K163" s="37"/>
      <c r="L163" s="14"/>
      <c r="M163" s="57"/>
      <c r="N163" s="183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5"/>
      <c r="AI163" s="15"/>
      <c r="AJ163" s="15"/>
      <c r="AK163" s="15"/>
      <c r="AL163" s="15"/>
      <c r="AM163" s="15"/>
      <c r="AN163" s="15"/>
    </row>
    <row r="164" spans="1:40" ht="15.75" customHeight="1">
      <c r="A164" s="65"/>
      <c r="B164" s="17"/>
      <c r="C164" s="68"/>
      <c r="D164" s="68"/>
      <c r="E164" s="75"/>
      <c r="F164" s="75"/>
      <c r="G164" s="72"/>
      <c r="H164" s="73"/>
      <c r="I164" s="22"/>
      <c r="J164" s="22"/>
      <c r="K164" s="37"/>
      <c r="L164" s="14"/>
      <c r="M164" s="57"/>
      <c r="N164" s="183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5"/>
      <c r="AI164" s="15"/>
      <c r="AJ164" s="15"/>
      <c r="AK164" s="15"/>
      <c r="AL164" s="15"/>
      <c r="AM164" s="15"/>
      <c r="AN164" s="15"/>
    </row>
    <row r="165" spans="1:40" ht="15.75" customHeight="1">
      <c r="A165" s="65"/>
      <c r="B165" s="17"/>
      <c r="C165" s="68"/>
      <c r="D165" s="68"/>
      <c r="E165" s="75"/>
      <c r="F165" s="75"/>
      <c r="G165" s="72"/>
      <c r="H165" s="73"/>
      <c r="I165" s="22"/>
      <c r="J165" s="22"/>
      <c r="K165" s="37"/>
      <c r="L165" s="14"/>
      <c r="M165" s="57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5"/>
      <c r="AI165" s="15"/>
      <c r="AJ165" s="15"/>
      <c r="AK165" s="15"/>
      <c r="AL165" s="15"/>
      <c r="AM165" s="15"/>
      <c r="AN165" s="15"/>
    </row>
    <row r="166" spans="1:40" ht="15.75" customHeight="1">
      <c r="A166" s="65"/>
      <c r="B166" s="17"/>
      <c r="C166" s="68"/>
      <c r="D166" s="68"/>
      <c r="E166" s="75"/>
      <c r="F166" s="75"/>
      <c r="G166" s="72"/>
      <c r="H166" s="73"/>
      <c r="I166" s="22"/>
      <c r="J166" s="22"/>
      <c r="K166" s="37"/>
      <c r="L166" s="14"/>
      <c r="M166" s="57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5"/>
      <c r="AI166" s="15"/>
      <c r="AJ166" s="15"/>
      <c r="AK166" s="15"/>
      <c r="AL166" s="15"/>
      <c r="AM166" s="15"/>
      <c r="AN166" s="15"/>
    </row>
    <row r="167" spans="1:40" ht="15.75" customHeight="1">
      <c r="A167" s="65"/>
      <c r="B167" s="17"/>
      <c r="C167" s="68"/>
      <c r="D167" s="68"/>
      <c r="E167" s="75"/>
      <c r="F167" s="75"/>
      <c r="G167" s="72"/>
      <c r="H167" s="73"/>
      <c r="I167" s="22"/>
      <c r="J167" s="22"/>
      <c r="K167" s="37"/>
      <c r="L167" s="14"/>
      <c r="M167" s="57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5"/>
      <c r="AI167" s="15"/>
      <c r="AJ167" s="15"/>
      <c r="AK167" s="15"/>
      <c r="AL167" s="15"/>
      <c r="AM167" s="15"/>
      <c r="AN167" s="15"/>
    </row>
    <row r="168" spans="1:40" ht="15.75" customHeight="1">
      <c r="A168" s="65"/>
      <c r="B168" s="17"/>
      <c r="C168" s="68"/>
      <c r="D168" s="68"/>
      <c r="E168" s="75"/>
      <c r="F168" s="75"/>
      <c r="G168" s="72"/>
      <c r="H168" s="73"/>
      <c r="I168" s="22"/>
      <c r="J168" s="22"/>
      <c r="K168" s="37"/>
      <c r="L168" s="14"/>
      <c r="M168" s="57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5"/>
      <c r="AI168" s="15"/>
      <c r="AJ168" s="15"/>
      <c r="AK168" s="15"/>
      <c r="AL168" s="15"/>
      <c r="AM168" s="15"/>
      <c r="AN168" s="15"/>
    </row>
    <row r="169" spans="1:40" ht="15.75" customHeight="1">
      <c r="A169" s="65"/>
      <c r="B169" s="17"/>
      <c r="C169" s="68"/>
      <c r="D169" s="68"/>
      <c r="E169" s="75"/>
      <c r="F169" s="75"/>
      <c r="G169" s="72"/>
      <c r="H169" s="73"/>
      <c r="I169" s="22"/>
      <c r="J169" s="22"/>
      <c r="K169" s="37"/>
      <c r="L169" s="14"/>
      <c r="M169" s="57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5"/>
      <c r="AI169" s="15"/>
      <c r="AJ169" s="15"/>
      <c r="AK169" s="15"/>
      <c r="AL169" s="15"/>
      <c r="AM169" s="15"/>
      <c r="AN169" s="15"/>
    </row>
    <row r="170" spans="1:40" ht="15.75" customHeight="1">
      <c r="A170" s="65"/>
      <c r="B170" s="17"/>
      <c r="C170" s="68"/>
      <c r="D170" s="68"/>
      <c r="E170" s="75"/>
      <c r="F170" s="75"/>
      <c r="G170" s="72"/>
      <c r="H170" s="73"/>
      <c r="I170" s="22"/>
      <c r="J170" s="22"/>
      <c r="K170" s="184"/>
      <c r="L170" s="14"/>
      <c r="M170" s="57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5"/>
      <c r="AI170" s="15"/>
      <c r="AJ170" s="15"/>
      <c r="AK170" s="15"/>
      <c r="AL170" s="15"/>
      <c r="AM170" s="15"/>
      <c r="AN170" s="15"/>
    </row>
    <row r="171" spans="1:40" ht="15.75" customHeight="1">
      <c r="A171" s="65"/>
      <c r="B171" s="17"/>
      <c r="C171" s="68"/>
      <c r="D171" s="68"/>
      <c r="E171" s="75"/>
      <c r="F171" s="75"/>
      <c r="G171" s="72"/>
      <c r="H171" s="73"/>
      <c r="I171" s="22"/>
      <c r="J171" s="22"/>
      <c r="K171" s="10"/>
      <c r="L171" s="14"/>
      <c r="M171" s="57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5"/>
      <c r="AI171" s="15"/>
      <c r="AJ171" s="15"/>
      <c r="AK171" s="15"/>
      <c r="AL171" s="15"/>
      <c r="AM171" s="15"/>
      <c r="AN171" s="15"/>
    </row>
    <row r="172" spans="1:40" ht="15.75" customHeight="1">
      <c r="A172" s="65"/>
      <c r="B172" s="17"/>
      <c r="C172" s="68"/>
      <c r="D172" s="68"/>
      <c r="E172" s="75"/>
      <c r="F172" s="75"/>
      <c r="G172" s="72"/>
      <c r="H172" s="73"/>
      <c r="I172" s="22"/>
      <c r="J172" s="22"/>
      <c r="K172" s="37"/>
      <c r="L172" s="14"/>
      <c r="M172" s="57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5"/>
      <c r="AI172" s="15"/>
      <c r="AJ172" s="15"/>
      <c r="AK172" s="15"/>
      <c r="AL172" s="15"/>
      <c r="AM172" s="15"/>
      <c r="AN172" s="15"/>
    </row>
    <row r="173" spans="1:40" ht="15.75" customHeight="1">
      <c r="A173" s="65"/>
      <c r="B173" s="17"/>
      <c r="C173" s="68"/>
      <c r="D173" s="68"/>
      <c r="E173" s="75"/>
      <c r="F173" s="75"/>
      <c r="G173" s="72"/>
      <c r="H173" s="73"/>
      <c r="I173" s="22"/>
      <c r="J173" s="22"/>
      <c r="K173" s="37"/>
      <c r="L173" s="14"/>
      <c r="M173" s="57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5"/>
      <c r="AI173" s="15"/>
      <c r="AJ173" s="15"/>
      <c r="AK173" s="15"/>
      <c r="AL173" s="15"/>
      <c r="AM173" s="15"/>
      <c r="AN173" s="15"/>
    </row>
    <row r="174" spans="1:40" ht="15.75" customHeight="1">
      <c r="A174" s="65"/>
      <c r="B174" s="17"/>
      <c r="C174" s="68"/>
      <c r="D174" s="68"/>
      <c r="E174" s="75"/>
      <c r="F174" s="75"/>
      <c r="G174" s="72"/>
      <c r="H174" s="73"/>
      <c r="I174" s="22"/>
      <c r="J174" s="22"/>
      <c r="K174" s="37"/>
      <c r="L174" s="14"/>
      <c r="M174" s="57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5"/>
      <c r="AI174" s="15"/>
      <c r="AJ174" s="15"/>
      <c r="AK174" s="15"/>
      <c r="AL174" s="15"/>
      <c r="AM174" s="15"/>
      <c r="AN174" s="15"/>
    </row>
    <row r="175" spans="1:40" ht="15.75" customHeight="1">
      <c r="A175" s="65"/>
      <c r="B175" s="17"/>
      <c r="C175" s="68"/>
      <c r="D175" s="68"/>
      <c r="E175" s="75"/>
      <c r="F175" s="75"/>
      <c r="G175" s="72"/>
      <c r="H175" s="73"/>
      <c r="I175" s="22"/>
      <c r="J175" s="22"/>
      <c r="K175" s="37"/>
      <c r="L175" s="14"/>
      <c r="M175" s="57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5"/>
      <c r="AI175" s="15"/>
      <c r="AJ175" s="15"/>
      <c r="AK175" s="15"/>
      <c r="AL175" s="15"/>
      <c r="AM175" s="15"/>
      <c r="AN175" s="15"/>
    </row>
    <row r="176" spans="1:40" ht="15.75" customHeight="1">
      <c r="A176" s="65"/>
      <c r="B176" s="17"/>
      <c r="C176" s="68"/>
      <c r="D176" s="68"/>
      <c r="E176" s="75"/>
      <c r="F176" s="75"/>
      <c r="G176" s="72"/>
      <c r="H176" s="73"/>
      <c r="I176" s="22"/>
      <c r="J176" s="22"/>
      <c r="K176" s="37"/>
      <c r="L176" s="14"/>
      <c r="M176" s="57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5"/>
      <c r="AI176" s="15"/>
      <c r="AJ176" s="15"/>
      <c r="AK176" s="15"/>
      <c r="AL176" s="15"/>
      <c r="AM176" s="15"/>
      <c r="AN176" s="15"/>
    </row>
    <row r="177" spans="1:40" ht="15.75" customHeight="1">
      <c r="A177" s="65"/>
      <c r="B177" s="17"/>
      <c r="C177" s="185"/>
      <c r="D177" s="186"/>
      <c r="E177" s="187"/>
      <c r="F177" s="188"/>
      <c r="G177" s="72"/>
      <c r="H177" s="73"/>
      <c r="I177" s="22"/>
      <c r="J177" s="22"/>
      <c r="K177" s="37"/>
      <c r="L177" s="14"/>
      <c r="M177" s="57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5"/>
      <c r="AI177" s="15"/>
      <c r="AJ177" s="15"/>
      <c r="AK177" s="15"/>
      <c r="AL177" s="15"/>
      <c r="AM177" s="15"/>
      <c r="AN177" s="15"/>
    </row>
    <row r="178" spans="1:40" ht="15.75" customHeight="1">
      <c r="A178" s="65"/>
      <c r="B178" s="17"/>
      <c r="C178" s="189"/>
      <c r="D178" s="190"/>
      <c r="E178" s="191"/>
      <c r="F178" s="192"/>
      <c r="G178" s="72"/>
      <c r="H178" s="73"/>
      <c r="I178" s="22"/>
      <c r="J178" s="22"/>
      <c r="K178" s="37"/>
      <c r="L178" s="14"/>
      <c r="M178" s="57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5"/>
      <c r="AI178" s="15"/>
      <c r="AJ178" s="15"/>
      <c r="AK178" s="15"/>
      <c r="AL178" s="15"/>
      <c r="AM178" s="15"/>
      <c r="AN178" s="15"/>
    </row>
    <row r="179" spans="1:40" ht="15.75" customHeight="1">
      <c r="A179" s="65"/>
      <c r="B179" s="17"/>
      <c r="C179" s="189"/>
      <c r="D179" s="190"/>
      <c r="E179" s="191"/>
      <c r="F179" s="192"/>
      <c r="G179" s="72"/>
      <c r="H179" s="73"/>
      <c r="I179" s="22"/>
      <c r="J179" s="22"/>
      <c r="K179" s="37"/>
      <c r="L179" s="14"/>
      <c r="M179" s="57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5"/>
      <c r="AI179" s="15"/>
      <c r="AJ179" s="15"/>
      <c r="AK179" s="15"/>
      <c r="AL179" s="15"/>
      <c r="AM179" s="15"/>
      <c r="AN179" s="15"/>
    </row>
    <row r="180" spans="1:40" ht="15.75" customHeight="1">
      <c r="A180" s="65"/>
      <c r="B180" s="17"/>
      <c r="C180" s="189"/>
      <c r="D180" s="190"/>
      <c r="E180" s="191"/>
      <c r="F180" s="192"/>
      <c r="G180" s="72"/>
      <c r="H180" s="73"/>
      <c r="I180" s="22"/>
      <c r="J180" s="22"/>
      <c r="K180" s="37"/>
      <c r="L180" s="14"/>
      <c r="M180" s="57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5"/>
      <c r="AI180" s="15"/>
      <c r="AJ180" s="15"/>
      <c r="AK180" s="15"/>
      <c r="AL180" s="15"/>
      <c r="AM180" s="15"/>
      <c r="AN180" s="15"/>
    </row>
    <row r="181" spans="1:40" ht="15.75" customHeight="1">
      <c r="A181" s="65"/>
      <c r="B181" s="17"/>
      <c r="C181" s="189"/>
      <c r="D181" s="190"/>
      <c r="E181" s="191"/>
      <c r="F181" s="192"/>
      <c r="G181" s="72"/>
      <c r="H181" s="73"/>
      <c r="I181" s="22"/>
      <c r="J181" s="22"/>
      <c r="K181" s="37"/>
      <c r="L181" s="14"/>
      <c r="M181" s="57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5"/>
      <c r="AI181" s="15"/>
      <c r="AJ181" s="15"/>
      <c r="AK181" s="15"/>
      <c r="AL181" s="15"/>
      <c r="AM181" s="15"/>
      <c r="AN181" s="15"/>
    </row>
    <row r="182" spans="1:40" ht="15.75" customHeight="1">
      <c r="A182" s="65"/>
      <c r="B182" s="17"/>
      <c r="C182" s="189"/>
      <c r="D182" s="190"/>
      <c r="E182" s="191"/>
      <c r="F182" s="192"/>
      <c r="G182" s="72"/>
      <c r="H182" s="73"/>
      <c r="I182" s="22"/>
      <c r="J182" s="22"/>
      <c r="K182" s="37"/>
      <c r="L182" s="14"/>
      <c r="M182" s="57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5"/>
      <c r="AI182" s="15"/>
      <c r="AJ182" s="15"/>
      <c r="AK182" s="15"/>
      <c r="AL182" s="15"/>
      <c r="AM182" s="15"/>
      <c r="AN182" s="15"/>
    </row>
    <row r="183" spans="1:40" ht="15.75" customHeight="1">
      <c r="A183" s="65"/>
      <c r="B183" s="17"/>
      <c r="C183" s="189"/>
      <c r="D183" s="190"/>
      <c r="E183" s="191"/>
      <c r="F183" s="192"/>
      <c r="G183" s="72"/>
      <c r="H183" s="73"/>
      <c r="I183" s="22"/>
      <c r="J183" s="22"/>
      <c r="K183" s="37"/>
      <c r="L183" s="14"/>
      <c r="M183" s="57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5"/>
      <c r="AI183" s="15"/>
      <c r="AJ183" s="15"/>
      <c r="AK183" s="15"/>
      <c r="AL183" s="15"/>
      <c r="AM183" s="15"/>
      <c r="AN183" s="15"/>
    </row>
    <row r="184" spans="1:40" ht="15.75" customHeight="1">
      <c r="A184" s="65"/>
      <c r="B184" s="17"/>
      <c r="C184" s="189"/>
      <c r="D184" s="190"/>
      <c r="E184" s="191"/>
      <c r="F184" s="192"/>
      <c r="G184" s="72"/>
      <c r="H184" s="73"/>
      <c r="I184" s="22"/>
      <c r="J184" s="22"/>
      <c r="K184" s="37"/>
      <c r="L184" s="14"/>
      <c r="M184" s="57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5"/>
      <c r="AI184" s="15"/>
      <c r="AJ184" s="15"/>
      <c r="AK184" s="15"/>
      <c r="AL184" s="15"/>
      <c r="AM184" s="15"/>
      <c r="AN184" s="15"/>
    </row>
    <row r="185" spans="1:40" ht="15.75" customHeight="1">
      <c r="A185" s="65"/>
      <c r="B185" s="17"/>
      <c r="C185" s="189"/>
      <c r="D185" s="190"/>
      <c r="E185" s="191"/>
      <c r="F185" s="192"/>
      <c r="G185" s="72"/>
      <c r="H185" s="73"/>
      <c r="I185" s="22"/>
      <c r="J185" s="22"/>
      <c r="K185" s="37"/>
      <c r="L185" s="14"/>
      <c r="M185" s="57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5"/>
      <c r="AI185" s="15"/>
      <c r="AJ185" s="15"/>
      <c r="AK185" s="15"/>
      <c r="AL185" s="15"/>
      <c r="AM185" s="15"/>
      <c r="AN185" s="15"/>
    </row>
    <row r="186" spans="1:40" ht="15.75" customHeight="1">
      <c r="A186" s="65"/>
      <c r="B186" s="17"/>
      <c r="C186" s="193"/>
      <c r="D186" s="194"/>
      <c r="E186" s="195"/>
      <c r="F186" s="196"/>
      <c r="G186" s="197"/>
      <c r="H186" s="198"/>
      <c r="I186" s="22"/>
      <c r="J186" s="22"/>
      <c r="K186" s="37"/>
      <c r="L186" s="14"/>
      <c r="M186" s="57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5"/>
      <c r="AI186" s="15"/>
      <c r="AJ186" s="15"/>
      <c r="AK186" s="15"/>
      <c r="AL186" s="15"/>
      <c r="AM186" s="15"/>
      <c r="AN186" s="15"/>
    </row>
    <row r="187" spans="1:40" ht="15.75" customHeight="1">
      <c r="A187" s="65"/>
      <c r="B187" s="17"/>
      <c r="C187" s="193"/>
      <c r="D187" s="194"/>
      <c r="E187" s="195"/>
      <c r="F187" s="196"/>
      <c r="G187" s="197"/>
      <c r="H187" s="198"/>
      <c r="I187" s="22"/>
      <c r="J187" s="22"/>
      <c r="K187" s="37"/>
      <c r="L187" s="14"/>
      <c r="M187" s="57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5"/>
      <c r="AI187" s="15"/>
      <c r="AJ187" s="15"/>
      <c r="AK187" s="15"/>
      <c r="AL187" s="15"/>
      <c r="AM187" s="15"/>
      <c r="AN187" s="15"/>
    </row>
    <row r="188" spans="1:40" ht="15.75" customHeight="1">
      <c r="A188" s="65"/>
      <c r="B188" s="17"/>
      <c r="C188" s="193"/>
      <c r="D188" s="194"/>
      <c r="E188" s="195"/>
      <c r="F188" s="196"/>
      <c r="G188" s="197"/>
      <c r="H188" s="198"/>
      <c r="I188" s="22"/>
      <c r="J188" s="22"/>
      <c r="K188" s="37"/>
      <c r="L188" s="14"/>
      <c r="M188" s="57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5"/>
      <c r="AI188" s="15"/>
      <c r="AJ188" s="15"/>
      <c r="AK188" s="15"/>
      <c r="AL188" s="15"/>
      <c r="AM188" s="15"/>
      <c r="AN188" s="15"/>
    </row>
    <row r="189" spans="1:40" ht="15.75" customHeight="1">
      <c r="A189" s="65"/>
      <c r="B189" s="17"/>
      <c r="C189" s="193"/>
      <c r="D189" s="194"/>
      <c r="E189" s="195"/>
      <c r="F189" s="196"/>
      <c r="G189" s="197"/>
      <c r="H189" s="198"/>
      <c r="I189" s="22"/>
      <c r="J189" s="22"/>
      <c r="K189" s="37"/>
      <c r="L189" s="14"/>
      <c r="M189" s="57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5"/>
      <c r="AI189" s="15"/>
      <c r="AJ189" s="15"/>
      <c r="AK189" s="15"/>
      <c r="AL189" s="15"/>
      <c r="AM189" s="15"/>
      <c r="AN189" s="15"/>
    </row>
    <row r="190" spans="1:40" ht="15.75" customHeight="1">
      <c r="A190" s="65"/>
      <c r="B190" s="17"/>
      <c r="C190" s="193"/>
      <c r="D190" s="194"/>
      <c r="E190" s="195"/>
      <c r="F190" s="196"/>
      <c r="G190" s="197"/>
      <c r="H190" s="198"/>
      <c r="I190" s="22"/>
      <c r="J190" s="22"/>
      <c r="K190" s="37"/>
      <c r="L190" s="14"/>
      <c r="M190" s="57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5"/>
      <c r="AI190" s="15"/>
      <c r="AJ190" s="15"/>
      <c r="AK190" s="15"/>
      <c r="AL190" s="15"/>
      <c r="AM190" s="15"/>
      <c r="AN190" s="15"/>
    </row>
    <row r="191" spans="1:40" ht="15.75" customHeight="1">
      <c r="A191" s="65"/>
      <c r="B191" s="17"/>
      <c r="C191" s="193"/>
      <c r="D191" s="194"/>
      <c r="E191" s="195"/>
      <c r="F191" s="196"/>
      <c r="G191" s="197"/>
      <c r="H191" s="198"/>
      <c r="I191" s="22"/>
      <c r="J191" s="22"/>
      <c r="K191" s="37"/>
      <c r="L191" s="14"/>
      <c r="M191" s="57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5"/>
      <c r="AI191" s="15"/>
      <c r="AJ191" s="15"/>
      <c r="AK191" s="15"/>
      <c r="AL191" s="15"/>
      <c r="AM191" s="15"/>
      <c r="AN191" s="15"/>
    </row>
    <row r="192" spans="1:40" ht="15.75" customHeight="1">
      <c r="A192" s="65"/>
      <c r="B192" s="17"/>
      <c r="C192" s="193"/>
      <c r="D192" s="194"/>
      <c r="E192" s="195"/>
      <c r="F192" s="196"/>
      <c r="G192" s="197"/>
      <c r="H192" s="198"/>
      <c r="I192" s="22"/>
      <c r="J192" s="22"/>
      <c r="K192" s="37"/>
      <c r="L192" s="14"/>
      <c r="M192" s="57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5"/>
      <c r="AI192" s="15"/>
      <c r="AJ192" s="15"/>
      <c r="AK192" s="15"/>
      <c r="AL192" s="15"/>
      <c r="AM192" s="15"/>
      <c r="AN192" s="15"/>
    </row>
    <row r="193" spans="1:40" ht="15.75" customHeight="1">
      <c r="A193" s="65"/>
      <c r="B193" s="17"/>
      <c r="C193" s="193"/>
      <c r="D193" s="194"/>
      <c r="E193" s="195"/>
      <c r="F193" s="196"/>
      <c r="G193" s="197"/>
      <c r="H193" s="198"/>
      <c r="I193" s="22"/>
      <c r="J193" s="22"/>
      <c r="K193" s="37"/>
      <c r="L193" s="14"/>
      <c r="M193" s="57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5"/>
      <c r="AI193" s="15"/>
      <c r="AJ193" s="15"/>
      <c r="AK193" s="15"/>
      <c r="AL193" s="15"/>
      <c r="AM193" s="15"/>
      <c r="AN193" s="15"/>
    </row>
    <row r="194" spans="1:40" ht="15.75" customHeight="1">
      <c r="A194" s="65"/>
      <c r="B194" s="17"/>
      <c r="C194" s="193"/>
      <c r="D194" s="194"/>
      <c r="E194" s="195"/>
      <c r="F194" s="196"/>
      <c r="G194" s="197"/>
      <c r="H194" s="198"/>
      <c r="I194" s="22"/>
      <c r="J194" s="22"/>
      <c r="K194" s="37"/>
      <c r="L194" s="14"/>
      <c r="M194" s="57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5"/>
      <c r="AI194" s="15"/>
      <c r="AJ194" s="15"/>
      <c r="AK194" s="15"/>
      <c r="AL194" s="15"/>
      <c r="AM194" s="15"/>
      <c r="AN194" s="15"/>
    </row>
    <row r="195" spans="1:40" ht="15.75" customHeight="1">
      <c r="A195" s="65"/>
      <c r="B195" s="17"/>
      <c r="C195" s="193"/>
      <c r="D195" s="194"/>
      <c r="E195" s="195"/>
      <c r="F195" s="196"/>
      <c r="G195" s="197"/>
      <c r="H195" s="198"/>
      <c r="I195" s="22"/>
      <c r="J195" s="22"/>
      <c r="K195" s="37"/>
      <c r="L195" s="14"/>
      <c r="M195" s="57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5"/>
      <c r="AI195" s="15"/>
      <c r="AJ195" s="15"/>
      <c r="AK195" s="15"/>
      <c r="AL195" s="15"/>
      <c r="AM195" s="15"/>
      <c r="AN195" s="15"/>
    </row>
    <row r="196" spans="1:40" ht="15.75" customHeight="1">
      <c r="A196" s="65"/>
      <c r="B196" s="17"/>
      <c r="C196" s="193"/>
      <c r="D196" s="194"/>
      <c r="E196" s="195"/>
      <c r="F196" s="196"/>
      <c r="G196" s="197"/>
      <c r="H196" s="198"/>
      <c r="I196" s="199"/>
      <c r="J196" s="199"/>
      <c r="K196" s="37"/>
      <c r="L196" s="14"/>
      <c r="M196" s="57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5"/>
      <c r="AI196" s="15"/>
      <c r="AJ196" s="15"/>
      <c r="AK196" s="15"/>
      <c r="AL196" s="15"/>
      <c r="AM196" s="15"/>
      <c r="AN196" s="15"/>
    </row>
    <row r="197" spans="1:40" ht="15.75" customHeight="1">
      <c r="A197" s="65"/>
      <c r="B197" s="17"/>
      <c r="C197" s="193"/>
      <c r="D197" s="194"/>
      <c r="E197" s="195"/>
      <c r="F197" s="196"/>
      <c r="G197" s="197"/>
      <c r="H197" s="198"/>
      <c r="I197" s="199"/>
      <c r="J197" s="199"/>
      <c r="K197" s="37"/>
      <c r="L197" s="14"/>
      <c r="M197" s="57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5"/>
      <c r="AI197" s="15"/>
      <c r="AJ197" s="15"/>
      <c r="AK197" s="15"/>
      <c r="AL197" s="15"/>
      <c r="AM197" s="15"/>
      <c r="AN197" s="15"/>
    </row>
    <row r="198" spans="1:40" ht="15.75" customHeight="1">
      <c r="A198" s="65"/>
      <c r="B198" s="17"/>
      <c r="C198" s="193"/>
      <c r="D198" s="194"/>
      <c r="E198" s="195"/>
      <c r="F198" s="196"/>
      <c r="G198" s="197"/>
      <c r="H198" s="198"/>
      <c r="I198" s="199"/>
      <c r="J198" s="199"/>
      <c r="K198" s="37"/>
      <c r="L198" s="14"/>
      <c r="M198" s="57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5"/>
      <c r="AI198" s="15"/>
      <c r="AJ198" s="15"/>
      <c r="AK198" s="15"/>
      <c r="AL198" s="15"/>
      <c r="AM198" s="15"/>
      <c r="AN198" s="15"/>
    </row>
    <row r="199" spans="1:40" ht="15.75" customHeight="1">
      <c r="A199" s="65"/>
      <c r="B199" s="17"/>
      <c r="C199" s="193"/>
      <c r="D199" s="194"/>
      <c r="E199" s="195"/>
      <c r="F199" s="196"/>
      <c r="G199" s="197"/>
      <c r="H199" s="198"/>
      <c r="I199" s="199"/>
      <c r="J199" s="199"/>
      <c r="K199" s="37"/>
      <c r="L199" s="14"/>
      <c r="M199" s="57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5"/>
      <c r="AI199" s="15"/>
      <c r="AJ199" s="15"/>
      <c r="AK199" s="15"/>
      <c r="AL199" s="15"/>
      <c r="AM199" s="15"/>
      <c r="AN199" s="15"/>
    </row>
    <row r="200" spans="1:40" ht="15.75" customHeight="1">
      <c r="A200" s="65"/>
      <c r="B200" s="17"/>
      <c r="C200" s="193"/>
      <c r="D200" s="194"/>
      <c r="E200" s="195"/>
      <c r="F200" s="196"/>
      <c r="G200" s="197"/>
      <c r="H200" s="198"/>
      <c r="I200" s="199"/>
      <c r="J200" s="199"/>
      <c r="K200" s="37"/>
      <c r="L200" s="14"/>
      <c r="M200" s="57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5"/>
      <c r="AI200" s="15"/>
      <c r="AJ200" s="15"/>
      <c r="AK200" s="15"/>
      <c r="AL200" s="15"/>
      <c r="AM200" s="15"/>
      <c r="AN200" s="15"/>
    </row>
    <row r="201" spans="1:40" ht="15.75" customHeight="1">
      <c r="A201" s="65"/>
      <c r="B201" s="17"/>
      <c r="C201" s="193"/>
      <c r="D201" s="194"/>
      <c r="E201" s="195"/>
      <c r="F201" s="196"/>
      <c r="G201" s="197"/>
      <c r="H201" s="198"/>
      <c r="I201" s="199"/>
      <c r="J201" s="199"/>
      <c r="K201" s="37"/>
      <c r="L201" s="14"/>
      <c r="M201" s="57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5"/>
      <c r="AI201" s="15"/>
      <c r="AJ201" s="15"/>
      <c r="AK201" s="15"/>
      <c r="AL201" s="15"/>
      <c r="AM201" s="15"/>
      <c r="AN201" s="15"/>
    </row>
    <row r="202" spans="1:40" ht="15.75" customHeight="1">
      <c r="A202" s="65"/>
      <c r="B202" s="17"/>
      <c r="C202" s="193"/>
      <c r="D202" s="194"/>
      <c r="E202" s="195"/>
      <c r="F202" s="196"/>
      <c r="G202" s="197"/>
      <c r="H202" s="198"/>
      <c r="I202" s="199"/>
      <c r="J202" s="199"/>
      <c r="K202" s="37"/>
      <c r="L202" s="14"/>
      <c r="M202" s="57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5"/>
      <c r="AI202" s="15"/>
      <c r="AJ202" s="15"/>
      <c r="AK202" s="15"/>
      <c r="AL202" s="15"/>
      <c r="AM202" s="15"/>
      <c r="AN202" s="15"/>
    </row>
    <row r="203" spans="1:40" ht="15.75" customHeight="1">
      <c r="A203" s="65"/>
      <c r="B203" s="17"/>
      <c r="C203" s="193"/>
      <c r="D203" s="194"/>
      <c r="E203" s="195"/>
      <c r="F203" s="196"/>
      <c r="G203" s="197"/>
      <c r="H203" s="198"/>
      <c r="I203" s="199"/>
      <c r="J203" s="199"/>
      <c r="K203" s="37"/>
      <c r="L203" s="14"/>
      <c r="M203" s="57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5"/>
      <c r="AI203" s="15"/>
      <c r="AJ203" s="15"/>
      <c r="AK203" s="15"/>
      <c r="AL203" s="15"/>
      <c r="AM203" s="15"/>
      <c r="AN203" s="15"/>
    </row>
    <row r="204" spans="1:40" ht="15.75" customHeight="1">
      <c r="A204" s="65"/>
      <c r="B204" s="17"/>
      <c r="C204" s="193"/>
      <c r="D204" s="194"/>
      <c r="E204" s="195"/>
      <c r="F204" s="196"/>
      <c r="G204" s="197"/>
      <c r="H204" s="198"/>
      <c r="I204" s="199"/>
      <c r="J204" s="199"/>
      <c r="K204" s="37"/>
      <c r="L204" s="14"/>
      <c r="M204" s="57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5"/>
      <c r="AI204" s="15"/>
      <c r="AJ204" s="15"/>
      <c r="AK204" s="15"/>
      <c r="AL204" s="15"/>
      <c r="AM204" s="15"/>
      <c r="AN204" s="15"/>
    </row>
    <row r="205" spans="1:40" ht="15.75" customHeight="1">
      <c r="A205" s="65"/>
      <c r="B205" s="17"/>
      <c r="C205" s="193"/>
      <c r="D205" s="194"/>
      <c r="E205" s="195"/>
      <c r="F205" s="196"/>
      <c r="G205" s="197"/>
      <c r="H205" s="198"/>
      <c r="I205" s="199"/>
      <c r="J205" s="199"/>
      <c r="K205" s="37"/>
      <c r="L205" s="14"/>
      <c r="M205" s="57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5"/>
      <c r="AI205" s="15"/>
      <c r="AJ205" s="15"/>
      <c r="AK205" s="15"/>
      <c r="AL205" s="15"/>
      <c r="AM205" s="15"/>
      <c r="AN205" s="15"/>
    </row>
    <row r="206" spans="1:40" ht="15.75" customHeight="1">
      <c r="A206" s="65"/>
      <c r="B206" s="17"/>
      <c r="C206" s="193"/>
      <c r="D206" s="194"/>
      <c r="E206" s="195"/>
      <c r="F206" s="196"/>
      <c r="G206" s="197"/>
      <c r="H206" s="198"/>
      <c r="I206" s="199"/>
      <c r="J206" s="199"/>
      <c r="K206" s="37"/>
      <c r="L206" s="14"/>
      <c r="M206" s="57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5"/>
      <c r="AI206" s="15"/>
      <c r="AJ206" s="15"/>
      <c r="AK206" s="15"/>
      <c r="AL206" s="15"/>
      <c r="AM206" s="15"/>
      <c r="AN206" s="15"/>
    </row>
    <row r="207" spans="1:40" ht="15.75" customHeight="1">
      <c r="A207" s="65"/>
      <c r="B207" s="17"/>
      <c r="C207" s="193"/>
      <c r="D207" s="194"/>
      <c r="E207" s="195"/>
      <c r="F207" s="196"/>
      <c r="G207" s="197"/>
      <c r="H207" s="198"/>
      <c r="I207" s="199"/>
      <c r="J207" s="199"/>
      <c r="K207" s="37"/>
      <c r="L207" s="14"/>
      <c r="M207" s="57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5"/>
      <c r="AI207" s="15"/>
      <c r="AJ207" s="15"/>
      <c r="AK207" s="15"/>
      <c r="AL207" s="15"/>
      <c r="AM207" s="15"/>
      <c r="AN207" s="15"/>
    </row>
    <row r="208" spans="1:40" ht="15.75" customHeight="1">
      <c r="A208" s="65"/>
      <c r="B208" s="17"/>
      <c r="C208" s="193"/>
      <c r="D208" s="194"/>
      <c r="E208" s="195"/>
      <c r="F208" s="196"/>
      <c r="G208" s="197"/>
      <c r="H208" s="198"/>
      <c r="I208" s="199"/>
      <c r="J208" s="199"/>
      <c r="K208" s="37"/>
      <c r="L208" s="14"/>
      <c r="M208" s="57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5"/>
      <c r="AI208" s="15"/>
      <c r="AJ208" s="15"/>
      <c r="AK208" s="15"/>
      <c r="AL208" s="15"/>
      <c r="AM208" s="15"/>
      <c r="AN208" s="15"/>
    </row>
    <row r="209" spans="1:40" ht="15.75" customHeight="1">
      <c r="A209" s="65"/>
      <c r="B209" s="17"/>
      <c r="C209" s="193"/>
      <c r="D209" s="194"/>
      <c r="E209" s="195"/>
      <c r="F209" s="196"/>
      <c r="G209" s="197"/>
      <c r="H209" s="198"/>
      <c r="I209" s="199"/>
      <c r="J209" s="199"/>
      <c r="K209" s="37"/>
      <c r="L209" s="14"/>
      <c r="M209" s="57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5"/>
      <c r="AI209" s="15"/>
      <c r="AJ209" s="15"/>
      <c r="AK209" s="15"/>
      <c r="AL209" s="15"/>
      <c r="AM209" s="15"/>
      <c r="AN209" s="15"/>
    </row>
    <row r="210" spans="1:40" ht="15.75" customHeight="1">
      <c r="A210" s="65"/>
      <c r="B210" s="17"/>
      <c r="C210" s="193"/>
      <c r="D210" s="194"/>
      <c r="E210" s="195"/>
      <c r="F210" s="196"/>
      <c r="G210" s="197"/>
      <c r="H210" s="198"/>
      <c r="I210" s="199"/>
      <c r="J210" s="199"/>
      <c r="K210" s="37"/>
      <c r="L210" s="14"/>
      <c r="M210" s="57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5"/>
      <c r="AI210" s="15"/>
      <c r="AJ210" s="15"/>
      <c r="AK210" s="15"/>
      <c r="AL210" s="15"/>
      <c r="AM210" s="15"/>
      <c r="AN210" s="15"/>
    </row>
    <row r="211" spans="1:40" ht="15.75" customHeight="1">
      <c r="A211" s="65"/>
      <c r="B211" s="17"/>
      <c r="C211" s="193"/>
      <c r="D211" s="194"/>
      <c r="E211" s="195"/>
      <c r="F211" s="196"/>
      <c r="G211" s="197"/>
      <c r="H211" s="198"/>
      <c r="I211" s="199"/>
      <c r="J211" s="199"/>
      <c r="K211" s="37"/>
      <c r="L211" s="14"/>
      <c r="M211" s="57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5"/>
      <c r="AI211" s="15"/>
      <c r="AJ211" s="15"/>
      <c r="AK211" s="15"/>
      <c r="AL211" s="15"/>
      <c r="AM211" s="15"/>
      <c r="AN211" s="15"/>
    </row>
    <row r="212" spans="1:40" ht="15.75" customHeight="1">
      <c r="A212" s="65"/>
      <c r="B212" s="17"/>
      <c r="C212" s="193"/>
      <c r="D212" s="194"/>
      <c r="E212" s="195"/>
      <c r="F212" s="196"/>
      <c r="G212" s="197"/>
      <c r="H212" s="198"/>
      <c r="I212" s="199"/>
      <c r="J212" s="199"/>
      <c r="K212" s="37"/>
      <c r="L212" s="14"/>
      <c r="M212" s="57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5"/>
      <c r="AI212" s="15"/>
      <c r="AJ212" s="15"/>
      <c r="AK212" s="15"/>
      <c r="AL212" s="15"/>
      <c r="AM212" s="15"/>
      <c r="AN212" s="15"/>
    </row>
    <row r="213" spans="1:40" ht="15.75" customHeight="1">
      <c r="A213" s="65"/>
      <c r="B213" s="17"/>
      <c r="C213" s="193"/>
      <c r="D213" s="194"/>
      <c r="E213" s="195"/>
      <c r="F213" s="196"/>
      <c r="G213" s="197"/>
      <c r="H213" s="198"/>
      <c r="I213" s="199"/>
      <c r="J213" s="199"/>
      <c r="K213" s="37"/>
      <c r="L213" s="14"/>
      <c r="M213" s="57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5"/>
      <c r="AI213" s="15"/>
      <c r="AJ213" s="15"/>
      <c r="AK213" s="15"/>
      <c r="AL213" s="15"/>
      <c r="AM213" s="15"/>
      <c r="AN213" s="15"/>
    </row>
    <row r="214" spans="1:40" ht="15.75" customHeight="1">
      <c r="A214" s="65"/>
      <c r="B214" s="17"/>
      <c r="C214" s="193"/>
      <c r="D214" s="194"/>
      <c r="E214" s="195"/>
      <c r="F214" s="196"/>
      <c r="G214" s="197"/>
      <c r="H214" s="198"/>
      <c r="I214" s="199"/>
      <c r="J214" s="199"/>
      <c r="K214" s="37"/>
      <c r="L214" s="14"/>
      <c r="M214" s="57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5"/>
      <c r="AI214" s="15"/>
      <c r="AJ214" s="15"/>
      <c r="AK214" s="15"/>
      <c r="AL214" s="15"/>
      <c r="AM214" s="15"/>
      <c r="AN214" s="15"/>
    </row>
    <row r="215" spans="1:40" ht="15.75" customHeight="1">
      <c r="A215" s="65"/>
      <c r="B215" s="17"/>
      <c r="C215" s="193"/>
      <c r="D215" s="194"/>
      <c r="E215" s="195"/>
      <c r="F215" s="196"/>
      <c r="G215" s="197"/>
      <c r="H215" s="198"/>
      <c r="I215" s="199"/>
      <c r="J215" s="199"/>
      <c r="K215" s="37"/>
      <c r="L215" s="14"/>
      <c r="M215" s="57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5"/>
      <c r="AI215" s="15"/>
      <c r="AJ215" s="15"/>
      <c r="AK215" s="15"/>
      <c r="AL215" s="15"/>
      <c r="AM215" s="15"/>
      <c r="AN215" s="15"/>
    </row>
    <row r="216" spans="1:40" ht="15.75" customHeight="1">
      <c r="A216" s="65"/>
      <c r="B216" s="17"/>
      <c r="C216" s="193"/>
      <c r="D216" s="194"/>
      <c r="E216" s="195"/>
      <c r="F216" s="196"/>
      <c r="G216" s="197"/>
      <c r="H216" s="198"/>
      <c r="I216" s="199"/>
      <c r="J216" s="199"/>
      <c r="K216" s="37"/>
      <c r="L216" s="14"/>
      <c r="M216" s="57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5"/>
      <c r="AI216" s="15"/>
      <c r="AJ216" s="15"/>
      <c r="AK216" s="15"/>
      <c r="AL216" s="15"/>
      <c r="AM216" s="15"/>
      <c r="AN216" s="15"/>
    </row>
    <row r="217" spans="1:40" ht="15.75" customHeight="1">
      <c r="A217" s="65"/>
      <c r="B217" s="17"/>
      <c r="C217" s="193"/>
      <c r="D217" s="194"/>
      <c r="E217" s="195"/>
      <c r="F217" s="196"/>
      <c r="G217" s="197"/>
      <c r="H217" s="198"/>
      <c r="I217" s="199"/>
      <c r="J217" s="199"/>
      <c r="K217" s="37"/>
      <c r="L217" s="14"/>
      <c r="M217" s="57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5"/>
      <c r="AI217" s="15"/>
      <c r="AJ217" s="15"/>
      <c r="AK217" s="15"/>
      <c r="AL217" s="15"/>
      <c r="AM217" s="15"/>
      <c r="AN217" s="15"/>
    </row>
    <row r="218" spans="1:40" ht="15.75" customHeight="1">
      <c r="A218" s="65"/>
      <c r="B218" s="17"/>
      <c r="C218" s="193"/>
      <c r="D218" s="194"/>
      <c r="E218" s="195"/>
      <c r="F218" s="196"/>
      <c r="G218" s="197"/>
      <c r="H218" s="198"/>
      <c r="I218" s="199"/>
      <c r="J218" s="199"/>
      <c r="K218" s="37"/>
      <c r="L218" s="14"/>
      <c r="M218" s="57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5"/>
      <c r="AI218" s="15"/>
      <c r="AJ218" s="15"/>
      <c r="AK218" s="15"/>
      <c r="AL218" s="15"/>
      <c r="AM218" s="15"/>
      <c r="AN218" s="15"/>
    </row>
    <row r="219" spans="1:40" ht="15.75" customHeight="1">
      <c r="A219" s="65"/>
      <c r="B219" s="17"/>
      <c r="C219" s="193"/>
      <c r="D219" s="194"/>
      <c r="E219" s="195"/>
      <c r="F219" s="196"/>
      <c r="G219" s="197"/>
      <c r="H219" s="198"/>
      <c r="I219" s="199"/>
      <c r="J219" s="199"/>
      <c r="K219" s="37"/>
      <c r="L219" s="14"/>
      <c r="M219" s="57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5"/>
      <c r="AI219" s="15"/>
      <c r="AJ219" s="15"/>
      <c r="AK219" s="15"/>
      <c r="AL219" s="15"/>
      <c r="AM219" s="15"/>
      <c r="AN219" s="15"/>
    </row>
    <row r="220" spans="1:40" ht="15.75" customHeight="1">
      <c r="A220" s="65"/>
      <c r="B220" s="17"/>
      <c r="C220" s="193"/>
      <c r="D220" s="194"/>
      <c r="E220" s="195"/>
      <c r="F220" s="196"/>
      <c r="G220" s="197"/>
      <c r="H220" s="198"/>
      <c r="I220" s="199"/>
      <c r="J220" s="199"/>
      <c r="K220" s="37"/>
      <c r="L220" s="14"/>
      <c r="M220" s="57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5"/>
      <c r="AI220" s="15"/>
      <c r="AJ220" s="15"/>
      <c r="AK220" s="15"/>
      <c r="AL220" s="15"/>
      <c r="AM220" s="15"/>
      <c r="AN220" s="15"/>
    </row>
    <row r="221" spans="1:40" ht="15.75" customHeight="1">
      <c r="A221" s="65"/>
      <c r="B221" s="17"/>
      <c r="C221" s="193"/>
      <c r="D221" s="194"/>
      <c r="E221" s="195"/>
      <c r="F221" s="196"/>
      <c r="G221" s="197"/>
      <c r="H221" s="198"/>
      <c r="I221" s="199"/>
      <c r="J221" s="199"/>
      <c r="K221" s="37"/>
      <c r="L221" s="14"/>
      <c r="M221" s="57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5"/>
      <c r="AI221" s="15"/>
      <c r="AJ221" s="15"/>
      <c r="AK221" s="15"/>
      <c r="AL221" s="15"/>
      <c r="AM221" s="15"/>
      <c r="AN221" s="15"/>
    </row>
    <row r="222" spans="1:40" ht="15.75" customHeight="1">
      <c r="A222" s="65"/>
      <c r="B222" s="17"/>
      <c r="C222" s="193"/>
      <c r="D222" s="194"/>
      <c r="E222" s="195"/>
      <c r="F222" s="196"/>
      <c r="G222" s="197"/>
      <c r="H222" s="198"/>
      <c r="I222" s="199"/>
      <c r="J222" s="199"/>
      <c r="K222" s="37"/>
      <c r="L222" s="14"/>
      <c r="M222" s="57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5"/>
      <c r="AI222" s="15"/>
      <c r="AJ222" s="15"/>
      <c r="AK222" s="15"/>
      <c r="AL222" s="15"/>
      <c r="AM222" s="15"/>
      <c r="AN222" s="15"/>
    </row>
    <row r="223" spans="1:40" ht="15.75" customHeight="1">
      <c r="A223" s="65"/>
      <c r="B223" s="17"/>
      <c r="C223" s="193"/>
      <c r="D223" s="194"/>
      <c r="E223" s="195"/>
      <c r="F223" s="196"/>
      <c r="G223" s="197"/>
      <c r="H223" s="198"/>
      <c r="I223" s="199"/>
      <c r="J223" s="199"/>
      <c r="K223" s="37"/>
      <c r="L223" s="14"/>
      <c r="M223" s="57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5"/>
      <c r="AI223" s="15"/>
      <c r="AJ223" s="15"/>
      <c r="AK223" s="15"/>
      <c r="AL223" s="15"/>
      <c r="AM223" s="15"/>
      <c r="AN223" s="15"/>
    </row>
    <row r="224" spans="1:40" ht="15.75" customHeight="1">
      <c r="A224" s="65"/>
      <c r="B224" s="17"/>
      <c r="C224" s="193"/>
      <c r="D224" s="194"/>
      <c r="E224" s="195"/>
      <c r="F224" s="196"/>
      <c r="G224" s="197"/>
      <c r="H224" s="198"/>
      <c r="I224" s="199"/>
      <c r="J224" s="199"/>
      <c r="K224" s="37"/>
      <c r="L224" s="14"/>
      <c r="M224" s="57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5"/>
      <c r="AI224" s="15"/>
      <c r="AJ224" s="15"/>
      <c r="AK224" s="15"/>
      <c r="AL224" s="15"/>
      <c r="AM224" s="15"/>
      <c r="AN224" s="15"/>
    </row>
    <row r="225" spans="1:40" ht="15.75" customHeight="1">
      <c r="A225" s="65"/>
      <c r="B225" s="17"/>
      <c r="C225" s="193"/>
      <c r="D225" s="194"/>
      <c r="E225" s="195"/>
      <c r="F225" s="196"/>
      <c r="G225" s="197"/>
      <c r="H225" s="198"/>
      <c r="I225" s="199"/>
      <c r="J225" s="199"/>
      <c r="K225" s="37"/>
      <c r="L225" s="14"/>
      <c r="M225" s="57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5"/>
      <c r="AI225" s="15"/>
      <c r="AJ225" s="15"/>
      <c r="AK225" s="15"/>
      <c r="AL225" s="15"/>
      <c r="AM225" s="15"/>
      <c r="AN225" s="15"/>
    </row>
    <row r="226" spans="1:40" ht="15.75" customHeight="1">
      <c r="A226" s="65"/>
      <c r="B226" s="17"/>
      <c r="C226" s="193"/>
      <c r="D226" s="194"/>
      <c r="E226" s="195"/>
      <c r="F226" s="196"/>
      <c r="G226" s="197"/>
      <c r="H226" s="198"/>
      <c r="I226" s="199"/>
      <c r="J226" s="199"/>
      <c r="K226" s="37"/>
      <c r="L226" s="14"/>
      <c r="M226" s="57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5"/>
      <c r="AI226" s="15"/>
      <c r="AJ226" s="15"/>
      <c r="AK226" s="15"/>
      <c r="AL226" s="15"/>
      <c r="AM226" s="15"/>
      <c r="AN226" s="15"/>
    </row>
    <row r="227" spans="1:40" ht="15.75" customHeight="1">
      <c r="A227" s="65"/>
      <c r="B227" s="17"/>
      <c r="C227" s="193"/>
      <c r="D227" s="194"/>
      <c r="E227" s="195"/>
      <c r="F227" s="196"/>
      <c r="G227" s="197"/>
      <c r="H227" s="198"/>
      <c r="I227" s="199"/>
      <c r="J227" s="199"/>
      <c r="K227" s="37"/>
      <c r="L227" s="14"/>
      <c r="M227" s="57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5"/>
      <c r="AI227" s="15"/>
      <c r="AJ227" s="15"/>
      <c r="AK227" s="15"/>
      <c r="AL227" s="15"/>
      <c r="AM227" s="15"/>
      <c r="AN227" s="15"/>
    </row>
    <row r="228" spans="1:40" ht="15.75" customHeight="1">
      <c r="A228" s="65"/>
      <c r="B228" s="17"/>
      <c r="C228" s="193"/>
      <c r="D228" s="194"/>
      <c r="E228" s="195"/>
      <c r="F228" s="196"/>
      <c r="G228" s="197"/>
      <c r="H228" s="198"/>
      <c r="I228" s="199"/>
      <c r="J228" s="199"/>
      <c r="K228" s="37"/>
      <c r="L228" s="14"/>
      <c r="M228" s="57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5"/>
      <c r="AI228" s="15"/>
      <c r="AJ228" s="15"/>
      <c r="AK228" s="15"/>
      <c r="AL228" s="15"/>
      <c r="AM228" s="15"/>
      <c r="AN228" s="15"/>
    </row>
    <row r="229" spans="1:40" ht="15.75" customHeight="1">
      <c r="A229" s="65"/>
      <c r="B229" s="17"/>
      <c r="C229" s="193"/>
      <c r="D229" s="194"/>
      <c r="E229" s="195"/>
      <c r="F229" s="196"/>
      <c r="G229" s="197"/>
      <c r="H229" s="198"/>
      <c r="I229" s="199"/>
      <c r="J229" s="199"/>
      <c r="K229" s="37"/>
      <c r="L229" s="14"/>
      <c r="M229" s="57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5"/>
      <c r="AI229" s="15"/>
      <c r="AJ229" s="15"/>
      <c r="AK229" s="15"/>
      <c r="AL229" s="15"/>
      <c r="AM229" s="15"/>
      <c r="AN229" s="15"/>
    </row>
    <row r="230" spans="1:40" ht="15.75" customHeight="1">
      <c r="A230" s="65"/>
      <c r="B230" s="17"/>
      <c r="C230" s="193"/>
      <c r="D230" s="194"/>
      <c r="E230" s="195"/>
      <c r="F230" s="196"/>
      <c r="G230" s="197"/>
      <c r="H230" s="198"/>
      <c r="I230" s="199"/>
      <c r="J230" s="199"/>
      <c r="K230" s="37"/>
      <c r="L230" s="14"/>
      <c r="M230" s="57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5"/>
      <c r="AI230" s="15"/>
      <c r="AJ230" s="15"/>
      <c r="AK230" s="15"/>
      <c r="AL230" s="15"/>
      <c r="AM230" s="15"/>
      <c r="AN230" s="15"/>
    </row>
    <row r="231" spans="1:40" ht="15.75" customHeight="1">
      <c r="A231" s="65"/>
      <c r="B231" s="17"/>
      <c r="C231" s="193"/>
      <c r="D231" s="194"/>
      <c r="E231" s="195"/>
      <c r="F231" s="196"/>
      <c r="G231" s="197"/>
      <c r="H231" s="198"/>
      <c r="I231" s="199"/>
      <c r="J231" s="199"/>
      <c r="K231" s="37"/>
      <c r="L231" s="14"/>
      <c r="M231" s="57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5"/>
      <c r="AI231" s="15"/>
      <c r="AJ231" s="15"/>
      <c r="AK231" s="15"/>
      <c r="AL231" s="15"/>
      <c r="AM231" s="15"/>
      <c r="AN231" s="15"/>
    </row>
    <row r="232" spans="1:40" ht="15.75" customHeight="1">
      <c r="A232" s="65"/>
      <c r="B232" s="17"/>
      <c r="C232" s="193"/>
      <c r="D232" s="194"/>
      <c r="E232" s="195"/>
      <c r="F232" s="196"/>
      <c r="G232" s="197"/>
      <c r="H232" s="198"/>
      <c r="I232" s="199"/>
      <c r="J232" s="199"/>
      <c r="K232" s="37"/>
      <c r="L232" s="14"/>
      <c r="M232" s="57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5"/>
      <c r="AI232" s="15"/>
      <c r="AJ232" s="15"/>
      <c r="AK232" s="15"/>
      <c r="AL232" s="15"/>
      <c r="AM232" s="15"/>
      <c r="AN232" s="15"/>
    </row>
    <row r="233" spans="1:40" ht="15.75" customHeight="1">
      <c r="A233" s="65"/>
      <c r="B233" s="17"/>
      <c r="C233" s="193"/>
      <c r="D233" s="194"/>
      <c r="E233" s="195"/>
      <c r="F233" s="196"/>
      <c r="G233" s="197"/>
      <c r="H233" s="198"/>
      <c r="I233" s="199"/>
      <c r="J233" s="199"/>
      <c r="K233" s="37"/>
      <c r="L233" s="14"/>
      <c r="M233" s="57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5"/>
      <c r="AI233" s="15"/>
      <c r="AJ233" s="15"/>
      <c r="AK233" s="15"/>
      <c r="AL233" s="15"/>
      <c r="AM233" s="15"/>
      <c r="AN233" s="15"/>
    </row>
    <row r="234" spans="1:40" ht="15.75" customHeight="1">
      <c r="A234" s="65"/>
      <c r="B234" s="17"/>
      <c r="C234" s="193"/>
      <c r="D234" s="194"/>
      <c r="E234" s="195"/>
      <c r="F234" s="196"/>
      <c r="G234" s="197"/>
      <c r="H234" s="198"/>
      <c r="I234" s="199"/>
      <c r="J234" s="199"/>
      <c r="K234" s="37"/>
      <c r="L234" s="14"/>
      <c r="M234" s="57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5"/>
      <c r="AI234" s="15"/>
      <c r="AJ234" s="15"/>
      <c r="AK234" s="15"/>
      <c r="AL234" s="15"/>
      <c r="AM234" s="15"/>
      <c r="AN234" s="15"/>
    </row>
    <row r="235" spans="1:40" ht="15.75" customHeight="1">
      <c r="A235" s="65"/>
      <c r="B235" s="17"/>
      <c r="C235" s="193"/>
      <c r="D235" s="194"/>
      <c r="E235" s="195"/>
      <c r="F235" s="196"/>
      <c r="G235" s="197"/>
      <c r="H235" s="198"/>
      <c r="I235" s="199"/>
      <c r="J235" s="199"/>
      <c r="K235" s="37"/>
      <c r="L235" s="14"/>
      <c r="M235" s="57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5"/>
      <c r="AI235" s="15"/>
      <c r="AJ235" s="15"/>
      <c r="AK235" s="15"/>
      <c r="AL235" s="15"/>
      <c r="AM235" s="15"/>
      <c r="AN235" s="15"/>
    </row>
    <row r="236" spans="1:40" ht="15.75" customHeight="1">
      <c r="A236" s="65"/>
      <c r="B236" s="17"/>
      <c r="C236" s="193"/>
      <c r="D236" s="194"/>
      <c r="E236" s="195"/>
      <c r="F236" s="196"/>
      <c r="G236" s="197"/>
      <c r="H236" s="198"/>
      <c r="I236" s="199"/>
      <c r="J236" s="199"/>
      <c r="K236" s="37"/>
      <c r="L236" s="14"/>
      <c r="M236" s="57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5"/>
      <c r="AI236" s="15"/>
      <c r="AJ236" s="15"/>
      <c r="AK236" s="15"/>
      <c r="AL236" s="15"/>
      <c r="AM236" s="15"/>
      <c r="AN236" s="15"/>
    </row>
    <row r="237" spans="1:40" ht="15.75" customHeight="1">
      <c r="A237" s="65"/>
      <c r="B237" s="17"/>
      <c r="C237" s="193"/>
      <c r="D237" s="194"/>
      <c r="E237" s="195"/>
      <c r="F237" s="196"/>
      <c r="G237" s="197"/>
      <c r="H237" s="198"/>
      <c r="I237" s="199"/>
      <c r="J237" s="199"/>
      <c r="K237" s="37"/>
      <c r="L237" s="14"/>
      <c r="M237" s="57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5"/>
      <c r="AI237" s="15"/>
      <c r="AJ237" s="15"/>
      <c r="AK237" s="15"/>
      <c r="AL237" s="15"/>
      <c r="AM237" s="15"/>
      <c r="AN237" s="15"/>
    </row>
    <row r="238" spans="1:40" ht="15.75" customHeight="1">
      <c r="A238" s="65"/>
      <c r="B238" s="17"/>
      <c r="C238" s="193"/>
      <c r="D238" s="194"/>
      <c r="E238" s="195"/>
      <c r="F238" s="196"/>
      <c r="G238" s="197"/>
      <c r="H238" s="198"/>
      <c r="I238" s="199"/>
      <c r="J238" s="199"/>
      <c r="K238" s="37"/>
      <c r="L238" s="14"/>
      <c r="M238" s="57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5"/>
      <c r="AI238" s="15"/>
      <c r="AJ238" s="15"/>
      <c r="AK238" s="15"/>
      <c r="AL238" s="15"/>
      <c r="AM238" s="15"/>
      <c r="AN238" s="15"/>
    </row>
    <row r="239" spans="1:40" ht="15.75" customHeight="1">
      <c r="A239" s="65"/>
      <c r="B239" s="17"/>
      <c r="C239" s="193"/>
      <c r="D239" s="194"/>
      <c r="E239" s="195"/>
      <c r="F239" s="196"/>
      <c r="G239" s="197"/>
      <c r="H239" s="198"/>
      <c r="I239" s="199"/>
      <c r="J239" s="199"/>
      <c r="K239" s="37"/>
      <c r="L239" s="14"/>
      <c r="M239" s="57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5"/>
      <c r="AI239" s="15"/>
      <c r="AJ239" s="15"/>
      <c r="AK239" s="15"/>
      <c r="AL239" s="15"/>
      <c r="AM239" s="15"/>
      <c r="AN239" s="15"/>
    </row>
    <row r="240" spans="1:40" ht="15.75" customHeight="1">
      <c r="A240" s="65"/>
      <c r="B240" s="17"/>
      <c r="C240" s="193"/>
      <c r="D240" s="194"/>
      <c r="E240" s="195"/>
      <c r="F240" s="196"/>
      <c r="G240" s="197"/>
      <c r="H240" s="198"/>
      <c r="I240" s="199"/>
      <c r="J240" s="199"/>
      <c r="K240" s="37"/>
      <c r="L240" s="14"/>
      <c r="M240" s="57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5"/>
      <c r="AI240" s="15"/>
      <c r="AJ240" s="15"/>
      <c r="AK240" s="15"/>
      <c r="AL240" s="15"/>
      <c r="AM240" s="15"/>
      <c r="AN240" s="15"/>
    </row>
    <row r="241" spans="1:40" ht="15.75" customHeight="1">
      <c r="A241" s="65"/>
      <c r="B241" s="17"/>
      <c r="C241" s="193"/>
      <c r="D241" s="194"/>
      <c r="E241" s="195"/>
      <c r="F241" s="196"/>
      <c r="G241" s="197"/>
      <c r="H241" s="198"/>
      <c r="I241" s="199"/>
      <c r="J241" s="199"/>
      <c r="K241" s="37"/>
      <c r="L241" s="14"/>
      <c r="M241" s="57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5"/>
      <c r="AI241" s="15"/>
      <c r="AJ241" s="15"/>
      <c r="AK241" s="15"/>
      <c r="AL241" s="15"/>
      <c r="AM241" s="15"/>
      <c r="AN241" s="15"/>
    </row>
    <row r="242" spans="1:40" ht="15.75" customHeight="1">
      <c r="A242" s="65"/>
      <c r="B242" s="17"/>
      <c r="C242" s="193"/>
      <c r="D242" s="194"/>
      <c r="E242" s="195"/>
      <c r="F242" s="196"/>
      <c r="G242" s="197"/>
      <c r="H242" s="198"/>
      <c r="I242" s="199"/>
      <c r="J242" s="199"/>
      <c r="K242" s="37"/>
      <c r="L242" s="14"/>
      <c r="M242" s="57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5"/>
      <c r="AI242" s="15"/>
      <c r="AJ242" s="15"/>
      <c r="AK242" s="15"/>
      <c r="AL242" s="15"/>
      <c r="AM242" s="15"/>
      <c r="AN242" s="15"/>
    </row>
    <row r="243" spans="1:40" ht="15.75" customHeight="1">
      <c r="A243" s="65"/>
      <c r="B243" s="17"/>
      <c r="C243" s="193"/>
      <c r="D243" s="194"/>
      <c r="E243" s="195"/>
      <c r="F243" s="195"/>
      <c r="G243" s="200"/>
      <c r="H243" s="201"/>
      <c r="I243" s="202"/>
      <c r="J243" s="199"/>
      <c r="K243" s="184"/>
      <c r="L243" s="14"/>
      <c r="M243" s="57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5"/>
      <c r="AI243" s="15"/>
      <c r="AJ243" s="15"/>
      <c r="AK243" s="15"/>
      <c r="AL243" s="15"/>
      <c r="AM243" s="15"/>
      <c r="AN243" s="15"/>
    </row>
    <row r="244" spans="1:40" ht="15.75" customHeight="1">
      <c r="A244" s="65"/>
      <c r="B244" s="17"/>
      <c r="C244" s="193"/>
      <c r="D244" s="194"/>
      <c r="E244" s="195"/>
      <c r="F244" s="195"/>
      <c r="G244" s="203"/>
      <c r="H244" s="201"/>
      <c r="I244" s="202"/>
      <c r="J244" s="199"/>
      <c r="K244" s="204"/>
      <c r="L244" s="14"/>
      <c r="M244" s="57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5"/>
      <c r="AI244" s="15"/>
      <c r="AJ244" s="15"/>
      <c r="AK244" s="15"/>
      <c r="AL244" s="15"/>
      <c r="AM244" s="15"/>
      <c r="AN244" s="15"/>
    </row>
    <row r="245" spans="1:40" ht="15.75" customHeight="1">
      <c r="A245" s="65"/>
      <c r="B245" s="17"/>
      <c r="C245" s="193"/>
      <c r="D245" s="194"/>
      <c r="E245" s="195"/>
      <c r="F245" s="195"/>
      <c r="G245" s="203"/>
      <c r="H245" s="201"/>
      <c r="I245" s="202"/>
      <c r="J245" s="199"/>
      <c r="K245" s="204"/>
      <c r="L245" s="14"/>
      <c r="M245" s="57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5"/>
      <c r="AI245" s="15"/>
      <c r="AJ245" s="15"/>
      <c r="AK245" s="15"/>
      <c r="AL245" s="15"/>
      <c r="AM245" s="15"/>
      <c r="AN245" s="15"/>
    </row>
    <row r="246" spans="1:40" ht="15.75" customHeight="1">
      <c r="A246" s="65"/>
      <c r="B246" s="17"/>
      <c r="C246" s="193"/>
      <c r="D246" s="194"/>
      <c r="E246" s="195"/>
      <c r="F246" s="195"/>
      <c r="G246" s="203"/>
      <c r="H246" s="201"/>
      <c r="I246" s="202"/>
      <c r="J246" s="199"/>
      <c r="K246" s="204"/>
      <c r="L246" s="14"/>
      <c r="M246" s="57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5"/>
      <c r="AI246" s="15"/>
      <c r="AJ246" s="15"/>
      <c r="AK246" s="15"/>
      <c r="AL246" s="15"/>
      <c r="AM246" s="15"/>
      <c r="AN246" s="15"/>
    </row>
    <row r="247" spans="1:40" ht="15.75" customHeight="1">
      <c r="A247" s="65"/>
      <c r="B247" s="17"/>
      <c r="C247" s="193"/>
      <c r="D247" s="194"/>
      <c r="E247" s="195"/>
      <c r="F247" s="195"/>
      <c r="G247" s="203"/>
      <c r="H247" s="201"/>
      <c r="I247" s="202"/>
      <c r="J247" s="199"/>
      <c r="K247" s="204"/>
      <c r="L247" s="14"/>
      <c r="M247" s="57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5"/>
      <c r="AI247" s="15"/>
      <c r="AJ247" s="15"/>
      <c r="AK247" s="15"/>
      <c r="AL247" s="15"/>
      <c r="AM247" s="15"/>
      <c r="AN247" s="15"/>
    </row>
    <row r="248" spans="1:40" ht="15.75" customHeight="1">
      <c r="A248" s="65"/>
      <c r="B248" s="17"/>
      <c r="C248" s="193"/>
      <c r="D248" s="194"/>
      <c r="E248" s="195"/>
      <c r="F248" s="195"/>
      <c r="G248" s="203"/>
      <c r="H248" s="201"/>
      <c r="I248" s="202"/>
      <c r="J248" s="199"/>
      <c r="K248" s="204"/>
      <c r="L248" s="14"/>
      <c r="M248" s="57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5"/>
      <c r="AI248" s="15"/>
      <c r="AJ248" s="15"/>
      <c r="AK248" s="15"/>
      <c r="AL248" s="15"/>
      <c r="AM248" s="15"/>
      <c r="AN248" s="15"/>
    </row>
    <row r="249" spans="1:40" ht="15.75" customHeight="1">
      <c r="A249" s="65"/>
      <c r="B249" s="17"/>
      <c r="C249" s="193"/>
      <c r="D249" s="194"/>
      <c r="E249" s="195"/>
      <c r="F249" s="195"/>
      <c r="G249" s="203"/>
      <c r="H249" s="201"/>
      <c r="I249" s="202"/>
      <c r="J249" s="199"/>
      <c r="K249" s="204"/>
      <c r="L249" s="14"/>
      <c r="M249" s="57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5"/>
      <c r="AI249" s="15"/>
      <c r="AJ249" s="15"/>
      <c r="AK249" s="15"/>
      <c r="AL249" s="15"/>
      <c r="AM249" s="15"/>
      <c r="AN249" s="15"/>
    </row>
    <row r="250" spans="1:40" ht="15.75" customHeight="1">
      <c r="A250" s="65"/>
      <c r="B250" s="17"/>
      <c r="C250" s="193"/>
      <c r="D250" s="194"/>
      <c r="E250" s="195"/>
      <c r="F250" s="195"/>
      <c r="G250" s="203"/>
      <c r="H250" s="201"/>
      <c r="I250" s="202"/>
      <c r="J250" s="199"/>
      <c r="K250" s="204"/>
      <c r="L250" s="14"/>
      <c r="M250" s="57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5"/>
      <c r="AI250" s="15"/>
      <c r="AJ250" s="15"/>
      <c r="AK250" s="15"/>
      <c r="AL250" s="15"/>
      <c r="AM250" s="15"/>
      <c r="AN250" s="15"/>
    </row>
    <row r="251" spans="1:40" ht="15.75" customHeight="1">
      <c r="A251" s="65"/>
      <c r="B251" s="17"/>
      <c r="C251" s="193"/>
      <c r="D251" s="194"/>
      <c r="E251" s="195"/>
      <c r="F251" s="195"/>
      <c r="G251" s="203"/>
      <c r="H251" s="201"/>
      <c r="I251" s="202"/>
      <c r="J251" s="199"/>
      <c r="K251" s="204"/>
      <c r="L251" s="14"/>
      <c r="M251" s="57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5"/>
      <c r="AI251" s="15"/>
      <c r="AJ251" s="15"/>
      <c r="AK251" s="15"/>
      <c r="AL251" s="15"/>
      <c r="AM251" s="15"/>
      <c r="AN251" s="15"/>
    </row>
    <row r="252" spans="1:40" ht="15.75" customHeight="1">
      <c r="A252" s="65"/>
      <c r="B252" s="17"/>
      <c r="C252" s="193"/>
      <c r="D252" s="194"/>
      <c r="E252" s="195"/>
      <c r="F252" s="195"/>
      <c r="G252" s="203"/>
      <c r="H252" s="201"/>
      <c r="I252" s="202"/>
      <c r="J252" s="199"/>
      <c r="K252" s="204"/>
      <c r="L252" s="14"/>
      <c r="M252" s="57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5"/>
      <c r="AI252" s="15"/>
      <c r="AJ252" s="15"/>
      <c r="AK252" s="15"/>
      <c r="AL252" s="15"/>
      <c r="AM252" s="15"/>
      <c r="AN252" s="15"/>
    </row>
    <row r="253" spans="1:40" ht="15.75" customHeight="1">
      <c r="A253" s="65"/>
      <c r="B253" s="17"/>
      <c r="C253" s="193"/>
      <c r="D253" s="194"/>
      <c r="E253" s="195"/>
      <c r="F253" s="195"/>
      <c r="G253" s="203"/>
      <c r="H253" s="201"/>
      <c r="I253" s="202"/>
      <c r="J253" s="199"/>
      <c r="K253" s="204"/>
      <c r="L253" s="14"/>
      <c r="M253" s="57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5"/>
      <c r="AI253" s="15"/>
      <c r="AJ253" s="15"/>
      <c r="AK253" s="15"/>
      <c r="AL253" s="15"/>
      <c r="AM253" s="15"/>
      <c r="AN253" s="15"/>
    </row>
    <row r="254" spans="1:40" ht="15.75" customHeight="1">
      <c r="A254" s="65"/>
      <c r="B254" s="17"/>
      <c r="C254" s="193"/>
      <c r="D254" s="194"/>
      <c r="E254" s="195"/>
      <c r="F254" s="195"/>
      <c r="G254" s="203"/>
      <c r="H254" s="201"/>
      <c r="I254" s="202"/>
      <c r="J254" s="199"/>
      <c r="K254" s="204"/>
      <c r="L254" s="14"/>
      <c r="M254" s="57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5"/>
      <c r="AI254" s="15"/>
      <c r="AJ254" s="15"/>
      <c r="AK254" s="15"/>
      <c r="AL254" s="15"/>
      <c r="AM254" s="15"/>
      <c r="AN254" s="15"/>
    </row>
    <row r="255" spans="1:40" ht="15.75" customHeight="1">
      <c r="A255" s="65"/>
      <c r="B255" s="17"/>
      <c r="C255" s="193"/>
      <c r="D255" s="194"/>
      <c r="E255" s="195"/>
      <c r="F255" s="195"/>
      <c r="G255" s="203"/>
      <c r="H255" s="201"/>
      <c r="I255" s="202"/>
      <c r="J255" s="199"/>
      <c r="K255" s="204"/>
      <c r="L255" s="14"/>
      <c r="M255" s="57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5"/>
      <c r="AI255" s="15"/>
      <c r="AJ255" s="15"/>
      <c r="AK255" s="15"/>
      <c r="AL255" s="15"/>
      <c r="AM255" s="15"/>
      <c r="AN255" s="15"/>
    </row>
    <row r="256" spans="1:40" ht="15.75" customHeight="1">
      <c r="A256" s="65"/>
      <c r="B256" s="17"/>
      <c r="C256" s="193"/>
      <c r="D256" s="194"/>
      <c r="E256" s="195"/>
      <c r="F256" s="195"/>
      <c r="G256" s="203"/>
      <c r="H256" s="201"/>
      <c r="I256" s="202"/>
      <c r="J256" s="199"/>
      <c r="K256" s="204"/>
      <c r="L256" s="14"/>
      <c r="M256" s="57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5"/>
      <c r="AI256" s="15"/>
      <c r="AJ256" s="15"/>
      <c r="AK256" s="15"/>
      <c r="AL256" s="15"/>
      <c r="AM256" s="15"/>
      <c r="AN256" s="15"/>
    </row>
    <row r="257" spans="1:40" ht="15.75" customHeight="1">
      <c r="A257" s="65"/>
      <c r="B257" s="17"/>
      <c r="C257" s="193"/>
      <c r="D257" s="194"/>
      <c r="E257" s="195"/>
      <c r="F257" s="195"/>
      <c r="G257" s="203"/>
      <c r="H257" s="201"/>
      <c r="I257" s="202"/>
      <c r="J257" s="199"/>
      <c r="K257" s="204"/>
      <c r="L257" s="14"/>
      <c r="M257" s="57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5"/>
      <c r="AI257" s="15"/>
      <c r="AJ257" s="15"/>
      <c r="AK257" s="15"/>
      <c r="AL257" s="15"/>
      <c r="AM257" s="15"/>
      <c r="AN257" s="15"/>
    </row>
    <row r="258" spans="1:40" ht="15.75" customHeight="1">
      <c r="A258" s="65"/>
      <c r="B258" s="17"/>
      <c r="C258" s="193"/>
      <c r="D258" s="194"/>
      <c r="E258" s="195"/>
      <c r="F258" s="195"/>
      <c r="G258" s="203"/>
      <c r="H258" s="201"/>
      <c r="I258" s="202"/>
      <c r="J258" s="199"/>
      <c r="K258" s="204"/>
      <c r="L258" s="14"/>
      <c r="M258" s="57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5"/>
      <c r="AI258" s="15"/>
      <c r="AJ258" s="15"/>
      <c r="AK258" s="15"/>
      <c r="AL258" s="15"/>
      <c r="AM258" s="15"/>
      <c r="AN258" s="15"/>
    </row>
    <row r="259" spans="1:40" ht="15.75" customHeight="1">
      <c r="A259" s="65"/>
      <c r="B259" s="17"/>
      <c r="C259" s="193"/>
      <c r="D259" s="194"/>
      <c r="E259" s="195"/>
      <c r="F259" s="195"/>
      <c r="G259" s="203"/>
      <c r="H259" s="201"/>
      <c r="I259" s="202"/>
      <c r="J259" s="199"/>
      <c r="K259" s="204"/>
      <c r="L259" s="14"/>
      <c r="M259" s="57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5"/>
      <c r="AI259" s="15"/>
      <c r="AJ259" s="15"/>
      <c r="AK259" s="15"/>
      <c r="AL259" s="15"/>
      <c r="AM259" s="15"/>
      <c r="AN259" s="15"/>
    </row>
    <row r="260" spans="1:40" ht="15.75" customHeight="1">
      <c r="A260" s="65"/>
      <c r="B260" s="17"/>
      <c r="C260" s="193"/>
      <c r="D260" s="194"/>
      <c r="E260" s="195"/>
      <c r="F260" s="195"/>
      <c r="G260" s="203"/>
      <c r="H260" s="201"/>
      <c r="I260" s="202"/>
      <c r="J260" s="199"/>
      <c r="K260" s="204"/>
      <c r="L260" s="14"/>
      <c r="M260" s="57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5"/>
      <c r="AI260" s="15"/>
      <c r="AJ260" s="15"/>
      <c r="AK260" s="15"/>
      <c r="AL260" s="15"/>
      <c r="AM260" s="15"/>
      <c r="AN260" s="15"/>
    </row>
    <row r="261" spans="1:40" ht="15.75" customHeight="1">
      <c r="A261" s="65"/>
      <c r="B261" s="17"/>
      <c r="C261" s="193"/>
      <c r="D261" s="194"/>
      <c r="E261" s="195"/>
      <c r="F261" s="195"/>
      <c r="G261" s="203"/>
      <c r="H261" s="201"/>
      <c r="I261" s="202"/>
      <c r="J261" s="199"/>
      <c r="K261" s="204"/>
      <c r="L261" s="14"/>
      <c r="M261" s="57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5"/>
      <c r="AI261" s="15"/>
      <c r="AJ261" s="15"/>
      <c r="AK261" s="15"/>
      <c r="AL261" s="15"/>
      <c r="AM261" s="15"/>
      <c r="AN261" s="15"/>
    </row>
    <row r="262" spans="1:40" ht="15.75" customHeight="1">
      <c r="A262" s="65"/>
      <c r="B262" s="17"/>
      <c r="C262" s="193"/>
      <c r="D262" s="194"/>
      <c r="E262" s="195"/>
      <c r="F262" s="195"/>
      <c r="G262" s="203"/>
      <c r="H262" s="201"/>
      <c r="I262" s="202"/>
      <c r="J262" s="199"/>
      <c r="K262" s="204"/>
      <c r="L262" s="14"/>
      <c r="M262" s="57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5"/>
      <c r="AI262" s="15"/>
      <c r="AJ262" s="15"/>
      <c r="AK262" s="15"/>
      <c r="AL262" s="15"/>
      <c r="AM262" s="15"/>
      <c r="AN262" s="15"/>
    </row>
    <row r="263" spans="1:40" ht="15.75" customHeight="1">
      <c r="A263" s="65"/>
      <c r="B263" s="17"/>
      <c r="C263" s="193"/>
      <c r="D263" s="194"/>
      <c r="E263" s="195"/>
      <c r="F263" s="195"/>
      <c r="G263" s="203"/>
      <c r="H263" s="201"/>
      <c r="I263" s="202"/>
      <c r="J263" s="199"/>
      <c r="K263" s="204"/>
      <c r="L263" s="14"/>
      <c r="M263" s="57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5"/>
      <c r="AI263" s="15"/>
      <c r="AJ263" s="15"/>
      <c r="AK263" s="15"/>
      <c r="AL263" s="15"/>
      <c r="AM263" s="15"/>
      <c r="AN263" s="15"/>
    </row>
    <row r="264" spans="1:40" ht="15.75" customHeight="1">
      <c r="A264" s="65"/>
      <c r="B264" s="17"/>
      <c r="C264" s="193"/>
      <c r="D264" s="194"/>
      <c r="E264" s="195"/>
      <c r="F264" s="195"/>
      <c r="G264" s="203"/>
      <c r="H264" s="201"/>
      <c r="I264" s="202"/>
      <c r="J264" s="199"/>
      <c r="K264" s="204"/>
      <c r="L264" s="14"/>
      <c r="M264" s="57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5"/>
      <c r="AI264" s="15"/>
      <c r="AJ264" s="15"/>
      <c r="AK264" s="15"/>
      <c r="AL264" s="15"/>
      <c r="AM264" s="15"/>
      <c r="AN264" s="15"/>
    </row>
    <row r="265" spans="1:40" ht="15.75" customHeight="1">
      <c r="A265" s="65"/>
      <c r="B265" s="17"/>
      <c r="C265" s="193"/>
      <c r="D265" s="194"/>
      <c r="E265" s="195"/>
      <c r="F265" s="195"/>
      <c r="G265" s="203"/>
      <c r="H265" s="201"/>
      <c r="I265" s="202"/>
      <c r="J265" s="199"/>
      <c r="K265" s="204"/>
      <c r="L265" s="14"/>
      <c r="M265" s="57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5"/>
      <c r="AI265" s="15"/>
      <c r="AJ265" s="15"/>
      <c r="AK265" s="15"/>
      <c r="AL265" s="15"/>
      <c r="AM265" s="15"/>
      <c r="AN265" s="15"/>
    </row>
    <row r="266" spans="1:40" ht="15.75" customHeight="1">
      <c r="A266" s="65"/>
      <c r="B266" s="17"/>
      <c r="C266" s="193"/>
      <c r="D266" s="194"/>
      <c r="E266" s="195"/>
      <c r="F266" s="195"/>
      <c r="G266" s="203"/>
      <c r="H266" s="201"/>
      <c r="I266" s="202"/>
      <c r="J266" s="199"/>
      <c r="K266" s="204"/>
      <c r="L266" s="14"/>
      <c r="M266" s="57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5"/>
      <c r="AI266" s="15"/>
      <c r="AJ266" s="15"/>
      <c r="AK266" s="15"/>
      <c r="AL266" s="15"/>
      <c r="AM266" s="15"/>
      <c r="AN266" s="15"/>
    </row>
    <row r="267" spans="1:40" ht="15.75" customHeight="1">
      <c r="A267" s="65"/>
      <c r="B267" s="17"/>
      <c r="C267" s="193"/>
      <c r="D267" s="194"/>
      <c r="E267" s="195"/>
      <c r="F267" s="195"/>
      <c r="G267" s="203"/>
      <c r="H267" s="201"/>
      <c r="I267" s="202"/>
      <c r="J267" s="199"/>
      <c r="K267" s="204"/>
      <c r="L267" s="14"/>
      <c r="M267" s="57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5"/>
      <c r="AI267" s="15"/>
      <c r="AJ267" s="15"/>
      <c r="AK267" s="15"/>
      <c r="AL267" s="15"/>
      <c r="AM267" s="15"/>
      <c r="AN267" s="15"/>
    </row>
    <row r="268" spans="1:40" ht="15.75" customHeight="1">
      <c r="A268" s="65"/>
      <c r="B268" s="17"/>
      <c r="C268" s="193"/>
      <c r="D268" s="194"/>
      <c r="E268" s="195"/>
      <c r="F268" s="195"/>
      <c r="G268" s="203"/>
      <c r="H268" s="201"/>
      <c r="I268" s="202"/>
      <c r="J268" s="199"/>
      <c r="K268" s="204"/>
      <c r="L268" s="14"/>
      <c r="M268" s="57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5"/>
      <c r="AI268" s="15"/>
      <c r="AJ268" s="15"/>
      <c r="AK268" s="15"/>
      <c r="AL268" s="15"/>
      <c r="AM268" s="15"/>
      <c r="AN268" s="15"/>
    </row>
    <row r="269" spans="1:40" ht="15.75" customHeight="1">
      <c r="A269" s="65"/>
      <c r="B269" s="17"/>
      <c r="C269" s="193"/>
      <c r="D269" s="194"/>
      <c r="E269" s="195"/>
      <c r="F269" s="195"/>
      <c r="G269" s="203"/>
      <c r="H269" s="201"/>
      <c r="I269" s="202"/>
      <c r="J269" s="199"/>
      <c r="K269" s="204"/>
      <c r="L269" s="14"/>
      <c r="M269" s="57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5"/>
      <c r="AI269" s="15"/>
      <c r="AJ269" s="15"/>
      <c r="AK269" s="15"/>
      <c r="AL269" s="15"/>
      <c r="AM269" s="15"/>
      <c r="AN269" s="15"/>
    </row>
    <row r="270" spans="1:40" ht="15.75" customHeight="1">
      <c r="A270" s="65"/>
      <c r="B270" s="17"/>
      <c r="C270" s="193"/>
      <c r="D270" s="194"/>
      <c r="E270" s="195"/>
      <c r="F270" s="195"/>
      <c r="G270" s="203"/>
      <c r="H270" s="201"/>
      <c r="I270" s="202"/>
      <c r="J270" s="199"/>
      <c r="K270" s="204"/>
      <c r="L270" s="14"/>
      <c r="M270" s="57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5"/>
      <c r="AI270" s="15"/>
      <c r="AJ270" s="15"/>
      <c r="AK270" s="15"/>
      <c r="AL270" s="15"/>
      <c r="AM270" s="15"/>
      <c r="AN270" s="15"/>
    </row>
    <row r="271" spans="1:40" ht="15.75" customHeight="1">
      <c r="A271" s="65"/>
      <c r="B271" s="17"/>
      <c r="C271" s="193"/>
      <c r="D271" s="194"/>
      <c r="E271" s="195"/>
      <c r="F271" s="195"/>
      <c r="G271" s="203"/>
      <c r="H271" s="201"/>
      <c r="I271" s="202"/>
      <c r="J271" s="199"/>
      <c r="K271" s="204"/>
      <c r="L271" s="14"/>
      <c r="M271" s="57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5"/>
      <c r="AI271" s="15"/>
      <c r="AJ271" s="15"/>
      <c r="AK271" s="15"/>
      <c r="AL271" s="15"/>
      <c r="AM271" s="15"/>
      <c r="AN271" s="15"/>
    </row>
    <row r="272" spans="1:40" ht="15.75" customHeight="1">
      <c r="A272" s="65"/>
      <c r="B272" s="17"/>
      <c r="C272" s="193"/>
      <c r="D272" s="194"/>
      <c r="E272" s="195"/>
      <c r="F272" s="195"/>
      <c r="G272" s="203"/>
      <c r="H272" s="201"/>
      <c r="I272" s="202"/>
      <c r="J272" s="199"/>
      <c r="K272" s="204"/>
      <c r="L272" s="14"/>
      <c r="M272" s="57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5"/>
      <c r="AI272" s="15"/>
      <c r="AJ272" s="15"/>
      <c r="AK272" s="15"/>
      <c r="AL272" s="15"/>
      <c r="AM272" s="15"/>
      <c r="AN272" s="15"/>
    </row>
    <row r="273" spans="1:40" ht="15.75" customHeight="1">
      <c r="A273" s="65"/>
      <c r="B273" s="17"/>
      <c r="C273" s="193"/>
      <c r="D273" s="194"/>
      <c r="E273" s="195"/>
      <c r="F273" s="195"/>
      <c r="G273" s="203"/>
      <c r="H273" s="201"/>
      <c r="I273" s="202"/>
      <c r="J273" s="199"/>
      <c r="K273" s="204"/>
      <c r="L273" s="14"/>
      <c r="M273" s="57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5"/>
      <c r="AI273" s="15"/>
      <c r="AJ273" s="15"/>
      <c r="AK273" s="15"/>
      <c r="AL273" s="15"/>
      <c r="AM273" s="15"/>
      <c r="AN273" s="15"/>
    </row>
    <row r="274" spans="1:40" ht="15.75" customHeight="1">
      <c r="A274" s="65"/>
      <c r="B274" s="17"/>
      <c r="C274" s="193"/>
      <c r="D274" s="194"/>
      <c r="E274" s="195"/>
      <c r="F274" s="195"/>
      <c r="G274" s="203"/>
      <c r="H274" s="201"/>
      <c r="I274" s="202"/>
      <c r="J274" s="199"/>
      <c r="K274" s="204"/>
      <c r="L274" s="14"/>
      <c r="M274" s="57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5"/>
      <c r="AI274" s="15"/>
      <c r="AJ274" s="15"/>
      <c r="AK274" s="15"/>
      <c r="AL274" s="15"/>
      <c r="AM274" s="15"/>
      <c r="AN274" s="15"/>
    </row>
    <row r="275" spans="1:40" ht="15.75" customHeight="1">
      <c r="A275" s="65"/>
      <c r="B275" s="17"/>
      <c r="C275" s="193"/>
      <c r="D275" s="194"/>
      <c r="E275" s="195"/>
      <c r="F275" s="195"/>
      <c r="G275" s="203"/>
      <c r="H275" s="201"/>
      <c r="I275" s="202"/>
      <c r="J275" s="199"/>
      <c r="K275" s="204"/>
      <c r="L275" s="14"/>
      <c r="M275" s="57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5"/>
      <c r="AI275" s="15"/>
      <c r="AJ275" s="15"/>
      <c r="AK275" s="15"/>
      <c r="AL275" s="15"/>
      <c r="AM275" s="15"/>
      <c r="AN275" s="15"/>
    </row>
    <row r="276" spans="1:40" ht="15.75" customHeight="1">
      <c r="A276" s="65"/>
      <c r="B276" s="17"/>
      <c r="C276" s="193"/>
      <c r="D276" s="194"/>
      <c r="E276" s="195"/>
      <c r="F276" s="195"/>
      <c r="G276" s="203"/>
      <c r="H276" s="201"/>
      <c r="I276" s="202"/>
      <c r="J276" s="199"/>
      <c r="K276" s="204"/>
      <c r="L276" s="14"/>
      <c r="M276" s="57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5"/>
      <c r="AI276" s="15"/>
      <c r="AJ276" s="15"/>
      <c r="AK276" s="15"/>
      <c r="AL276" s="15"/>
      <c r="AM276" s="15"/>
      <c r="AN276" s="15"/>
    </row>
    <row r="277" spans="1:40" ht="15.75" customHeight="1">
      <c r="A277" s="65"/>
      <c r="B277" s="17"/>
      <c r="C277" s="193"/>
      <c r="D277" s="194"/>
      <c r="E277" s="195"/>
      <c r="F277" s="195"/>
      <c r="G277" s="203"/>
      <c r="H277" s="201"/>
      <c r="I277" s="202"/>
      <c r="J277" s="199"/>
      <c r="K277" s="204"/>
      <c r="L277" s="14"/>
      <c r="M277" s="57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5"/>
      <c r="AI277" s="15"/>
      <c r="AJ277" s="15"/>
      <c r="AK277" s="15"/>
      <c r="AL277" s="15"/>
      <c r="AM277" s="15"/>
      <c r="AN277" s="15"/>
    </row>
    <row r="278" spans="1:40" ht="15.75" customHeight="1">
      <c r="A278" s="65"/>
      <c r="B278" s="17"/>
      <c r="C278" s="193"/>
      <c r="D278" s="194"/>
      <c r="E278" s="195"/>
      <c r="F278" s="195"/>
      <c r="G278" s="203"/>
      <c r="H278" s="201"/>
      <c r="I278" s="202"/>
      <c r="J278" s="199"/>
      <c r="K278" s="204"/>
      <c r="L278" s="14"/>
      <c r="M278" s="57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5"/>
      <c r="AI278" s="15"/>
      <c r="AJ278" s="15"/>
      <c r="AK278" s="15"/>
      <c r="AL278" s="15"/>
      <c r="AM278" s="15"/>
      <c r="AN278" s="15"/>
    </row>
    <row r="279" spans="1:40" ht="15.75" customHeight="1">
      <c r="A279" s="65"/>
      <c r="B279" s="17"/>
      <c r="C279" s="193"/>
      <c r="D279" s="194"/>
      <c r="E279" s="195"/>
      <c r="F279" s="195"/>
      <c r="G279" s="203"/>
      <c r="H279" s="201"/>
      <c r="I279" s="202"/>
      <c r="J279" s="199"/>
      <c r="K279" s="204"/>
      <c r="L279" s="14"/>
      <c r="M279" s="57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5"/>
      <c r="AI279" s="15"/>
      <c r="AJ279" s="15"/>
      <c r="AK279" s="15"/>
      <c r="AL279" s="15"/>
      <c r="AM279" s="15"/>
      <c r="AN279" s="15"/>
    </row>
    <row r="280" spans="1:40" ht="15.75" customHeight="1">
      <c r="A280" s="65"/>
      <c r="B280" s="17"/>
      <c r="C280" s="193"/>
      <c r="D280" s="194"/>
      <c r="E280" s="195"/>
      <c r="F280" s="195"/>
      <c r="G280" s="203"/>
      <c r="H280" s="201"/>
      <c r="I280" s="202"/>
      <c r="J280" s="199"/>
      <c r="K280" s="204"/>
      <c r="L280" s="14"/>
      <c r="M280" s="57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5"/>
      <c r="AI280" s="15"/>
      <c r="AJ280" s="15"/>
      <c r="AK280" s="15"/>
      <c r="AL280" s="15"/>
      <c r="AM280" s="15"/>
      <c r="AN280" s="15"/>
    </row>
    <row r="281" spans="1:40" ht="15.75" customHeight="1">
      <c r="A281" s="65"/>
      <c r="B281" s="17"/>
      <c r="C281" s="193"/>
      <c r="D281" s="194"/>
      <c r="E281" s="195"/>
      <c r="F281" s="195"/>
      <c r="G281" s="203"/>
      <c r="H281" s="201"/>
      <c r="I281" s="202"/>
      <c r="J281" s="199"/>
      <c r="K281" s="204"/>
      <c r="L281" s="14"/>
      <c r="M281" s="57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5"/>
      <c r="AI281" s="15"/>
      <c r="AJ281" s="15"/>
      <c r="AK281" s="15"/>
      <c r="AL281" s="15"/>
      <c r="AM281" s="15"/>
      <c r="AN281" s="15"/>
    </row>
    <row r="282" spans="1:40" ht="15.75" customHeight="1">
      <c r="A282" s="65"/>
      <c r="B282" s="17"/>
      <c r="C282" s="193"/>
      <c r="D282" s="194"/>
      <c r="E282" s="195"/>
      <c r="F282" s="195"/>
      <c r="G282" s="203"/>
      <c r="H282" s="201"/>
      <c r="I282" s="202"/>
      <c r="J282" s="199"/>
      <c r="K282" s="204"/>
      <c r="L282" s="14"/>
      <c r="M282" s="57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5"/>
      <c r="AI282" s="15"/>
      <c r="AJ282" s="15"/>
      <c r="AK282" s="15"/>
      <c r="AL282" s="15"/>
      <c r="AM282" s="15"/>
      <c r="AN282" s="15"/>
    </row>
    <row r="283" spans="1:40" ht="15.75" customHeight="1">
      <c r="A283" s="65"/>
      <c r="B283" s="17"/>
      <c r="C283" s="193"/>
      <c r="D283" s="194"/>
      <c r="E283" s="195"/>
      <c r="F283" s="195"/>
      <c r="G283" s="203"/>
      <c r="H283" s="201"/>
      <c r="I283" s="202"/>
      <c r="J283" s="199"/>
      <c r="K283" s="204"/>
      <c r="L283" s="14"/>
      <c r="M283" s="57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5"/>
      <c r="AI283" s="15"/>
      <c r="AJ283" s="15"/>
      <c r="AK283" s="15"/>
      <c r="AL283" s="15"/>
      <c r="AM283" s="15"/>
      <c r="AN283" s="15"/>
    </row>
    <row r="284" spans="1:40" ht="15.75" customHeight="1">
      <c r="A284" s="65"/>
      <c r="B284" s="17"/>
      <c r="C284" s="193"/>
      <c r="D284" s="194"/>
      <c r="E284" s="195"/>
      <c r="F284" s="195"/>
      <c r="G284" s="203"/>
      <c r="H284" s="201"/>
      <c r="I284" s="202"/>
      <c r="J284" s="199"/>
      <c r="K284" s="204"/>
      <c r="L284" s="14"/>
      <c r="M284" s="57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5"/>
      <c r="AI284" s="15"/>
      <c r="AJ284" s="15"/>
      <c r="AK284" s="15"/>
      <c r="AL284" s="15"/>
      <c r="AM284" s="15"/>
      <c r="AN284" s="15"/>
    </row>
    <row r="285" spans="1:40" ht="15.75" customHeight="1">
      <c r="A285" s="65"/>
      <c r="B285" s="17"/>
      <c r="C285" s="193"/>
      <c r="D285" s="194"/>
      <c r="E285" s="195"/>
      <c r="F285" s="195"/>
      <c r="G285" s="203"/>
      <c r="H285" s="201"/>
      <c r="I285" s="202"/>
      <c r="J285" s="199"/>
      <c r="K285" s="204"/>
      <c r="L285" s="14"/>
      <c r="M285" s="57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5"/>
      <c r="AI285" s="15"/>
      <c r="AJ285" s="15"/>
      <c r="AK285" s="15"/>
      <c r="AL285" s="15"/>
      <c r="AM285" s="15"/>
      <c r="AN285" s="15"/>
    </row>
    <row r="286" spans="1:40" ht="15.75" customHeight="1">
      <c r="A286" s="65"/>
      <c r="B286" s="17"/>
      <c r="C286" s="193"/>
      <c r="D286" s="194"/>
      <c r="E286" s="195"/>
      <c r="F286" s="195"/>
      <c r="G286" s="203"/>
      <c r="H286" s="201"/>
      <c r="I286" s="202"/>
      <c r="J286" s="199"/>
      <c r="K286" s="204"/>
      <c r="L286" s="14"/>
      <c r="M286" s="57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5"/>
      <c r="AI286" s="15"/>
      <c r="AJ286" s="15"/>
      <c r="AK286" s="15"/>
      <c r="AL286" s="15"/>
      <c r="AM286" s="15"/>
      <c r="AN286" s="15"/>
    </row>
    <row r="287" spans="1:40" ht="15.75" customHeight="1">
      <c r="A287" s="65"/>
      <c r="B287" s="17"/>
      <c r="C287" s="193"/>
      <c r="D287" s="194"/>
      <c r="E287" s="195"/>
      <c r="F287" s="195"/>
      <c r="G287" s="203"/>
      <c r="H287" s="201"/>
      <c r="I287" s="202"/>
      <c r="J287" s="199"/>
      <c r="K287" s="204"/>
      <c r="L287" s="14"/>
      <c r="M287" s="57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5"/>
      <c r="AI287" s="15"/>
      <c r="AJ287" s="15"/>
      <c r="AK287" s="15"/>
      <c r="AL287" s="15"/>
      <c r="AM287" s="15"/>
      <c r="AN287" s="15"/>
    </row>
    <row r="288" spans="1:40" ht="15.75" customHeight="1">
      <c r="A288" s="65"/>
      <c r="B288" s="17"/>
      <c r="C288" s="193"/>
      <c r="D288" s="194"/>
      <c r="E288" s="195"/>
      <c r="F288" s="195"/>
      <c r="G288" s="203"/>
      <c r="H288" s="201"/>
      <c r="I288" s="202"/>
      <c r="J288" s="199"/>
      <c r="K288" s="204"/>
      <c r="L288" s="14"/>
      <c r="M288" s="57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5"/>
      <c r="AI288" s="15"/>
      <c r="AJ288" s="15"/>
      <c r="AK288" s="15"/>
      <c r="AL288" s="15"/>
      <c r="AM288" s="15"/>
      <c r="AN288" s="15"/>
    </row>
    <row r="289" spans="1:40" ht="15.75" customHeight="1">
      <c r="A289" s="65"/>
      <c r="B289" s="17"/>
      <c r="C289" s="193"/>
      <c r="D289" s="194"/>
      <c r="E289" s="195"/>
      <c r="F289" s="195"/>
      <c r="G289" s="203"/>
      <c r="H289" s="201"/>
      <c r="I289" s="202"/>
      <c r="J289" s="199"/>
      <c r="K289" s="204"/>
      <c r="L289" s="14"/>
      <c r="M289" s="57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5"/>
      <c r="AI289" s="15"/>
      <c r="AJ289" s="15"/>
      <c r="AK289" s="15"/>
      <c r="AL289" s="15"/>
      <c r="AM289" s="15"/>
      <c r="AN289" s="15"/>
    </row>
    <row r="290" spans="1:40" ht="15.75" customHeight="1">
      <c r="A290" s="65"/>
      <c r="B290" s="17"/>
      <c r="C290" s="193"/>
      <c r="D290" s="194"/>
      <c r="E290" s="195"/>
      <c r="F290" s="195"/>
      <c r="G290" s="203"/>
      <c r="H290" s="201"/>
      <c r="I290" s="202"/>
      <c r="J290" s="199"/>
      <c r="K290" s="204"/>
      <c r="L290" s="14"/>
      <c r="M290" s="57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5"/>
      <c r="AI290" s="15"/>
      <c r="AJ290" s="15"/>
      <c r="AK290" s="15"/>
      <c r="AL290" s="15"/>
      <c r="AM290" s="15"/>
      <c r="AN290" s="15"/>
    </row>
    <row r="291" spans="1:40" ht="15.75" customHeight="1">
      <c r="A291" s="65"/>
      <c r="B291" s="17"/>
      <c r="C291" s="193"/>
      <c r="D291" s="194"/>
      <c r="E291" s="195"/>
      <c r="F291" s="195"/>
      <c r="G291" s="203"/>
      <c r="H291" s="201"/>
      <c r="I291" s="202"/>
      <c r="J291" s="199"/>
      <c r="K291" s="204"/>
      <c r="L291" s="14"/>
      <c r="M291" s="57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5"/>
      <c r="AI291" s="15"/>
      <c r="AJ291" s="15"/>
      <c r="AK291" s="15"/>
      <c r="AL291" s="15"/>
      <c r="AM291" s="15"/>
      <c r="AN291" s="15"/>
    </row>
    <row r="292" spans="1:40" ht="15.75" customHeight="1">
      <c r="A292" s="65"/>
      <c r="B292" s="17"/>
      <c r="C292" s="193"/>
      <c r="D292" s="194"/>
      <c r="E292" s="195"/>
      <c r="F292" s="195"/>
      <c r="G292" s="203"/>
      <c r="H292" s="201"/>
      <c r="I292" s="202"/>
      <c r="J292" s="199"/>
      <c r="K292" s="204"/>
      <c r="L292" s="14"/>
      <c r="M292" s="57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5"/>
      <c r="AI292" s="15"/>
      <c r="AJ292" s="15"/>
      <c r="AK292" s="15"/>
      <c r="AL292" s="15"/>
      <c r="AM292" s="15"/>
      <c r="AN292" s="15"/>
    </row>
    <row r="293" spans="1:40" ht="15.75" customHeight="1">
      <c r="A293" s="65"/>
      <c r="B293" s="17"/>
      <c r="C293" s="193"/>
      <c r="D293" s="194"/>
      <c r="E293" s="195"/>
      <c r="F293" s="195"/>
      <c r="G293" s="203"/>
      <c r="H293" s="201"/>
      <c r="I293" s="202"/>
      <c r="J293" s="199"/>
      <c r="K293" s="204"/>
      <c r="L293" s="14"/>
      <c r="M293" s="57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5"/>
      <c r="AI293" s="15"/>
      <c r="AJ293" s="15"/>
      <c r="AK293" s="15"/>
      <c r="AL293" s="15"/>
      <c r="AM293" s="15"/>
      <c r="AN293" s="15"/>
    </row>
    <row r="294" spans="1:40" ht="15.75" customHeight="1">
      <c r="A294" s="65"/>
      <c r="B294" s="17"/>
      <c r="C294" s="193"/>
      <c r="D294" s="194"/>
      <c r="E294" s="195"/>
      <c r="F294" s="195"/>
      <c r="G294" s="203"/>
      <c r="H294" s="201"/>
      <c r="I294" s="202"/>
      <c r="J294" s="199"/>
      <c r="K294" s="204"/>
      <c r="L294" s="14"/>
      <c r="M294" s="57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5"/>
      <c r="AI294" s="15"/>
      <c r="AJ294" s="15"/>
      <c r="AK294" s="15"/>
      <c r="AL294" s="15"/>
      <c r="AM294" s="15"/>
      <c r="AN294" s="15"/>
    </row>
    <row r="295" spans="1:40" ht="15.75" customHeight="1">
      <c r="A295" s="65"/>
      <c r="B295" s="17"/>
      <c r="C295" s="193"/>
      <c r="D295" s="194"/>
      <c r="E295" s="195"/>
      <c r="F295" s="195"/>
      <c r="G295" s="203"/>
      <c r="H295" s="201"/>
      <c r="I295" s="202"/>
      <c r="J295" s="199"/>
      <c r="K295" s="204"/>
      <c r="L295" s="14"/>
      <c r="M295" s="57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5"/>
      <c r="AI295" s="15"/>
      <c r="AJ295" s="15"/>
      <c r="AK295" s="15"/>
      <c r="AL295" s="15"/>
      <c r="AM295" s="15"/>
      <c r="AN295" s="15"/>
    </row>
    <row r="296" spans="1:40" ht="15.75" customHeight="1">
      <c r="A296" s="65"/>
      <c r="B296" s="17"/>
      <c r="C296" s="193"/>
      <c r="D296" s="194"/>
      <c r="E296" s="195"/>
      <c r="F296" s="195"/>
      <c r="G296" s="203"/>
      <c r="H296" s="201"/>
      <c r="I296" s="202"/>
      <c r="J296" s="199"/>
      <c r="K296" s="204"/>
      <c r="L296" s="14"/>
      <c r="M296" s="57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5"/>
      <c r="AI296" s="15"/>
      <c r="AJ296" s="15"/>
      <c r="AK296" s="15"/>
      <c r="AL296" s="15"/>
      <c r="AM296" s="15"/>
      <c r="AN296" s="15"/>
    </row>
    <row r="297" spans="1:40" ht="15.75" customHeight="1">
      <c r="A297" s="65"/>
      <c r="B297" s="17"/>
      <c r="C297" s="193"/>
      <c r="D297" s="194"/>
      <c r="E297" s="195"/>
      <c r="F297" s="195"/>
      <c r="G297" s="203"/>
      <c r="H297" s="201"/>
      <c r="I297" s="202"/>
      <c r="J297" s="199"/>
      <c r="K297" s="204"/>
      <c r="L297" s="14"/>
      <c r="M297" s="57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5"/>
      <c r="AI297" s="15"/>
      <c r="AJ297" s="15"/>
      <c r="AK297" s="15"/>
      <c r="AL297" s="15"/>
      <c r="AM297" s="15"/>
      <c r="AN297" s="15"/>
    </row>
    <row r="298" spans="1:40" ht="15.75" customHeight="1">
      <c r="A298" s="65"/>
      <c r="B298" s="17"/>
      <c r="C298" s="193"/>
      <c r="D298" s="194"/>
      <c r="E298" s="195"/>
      <c r="F298" s="195"/>
      <c r="G298" s="203"/>
      <c r="H298" s="201"/>
      <c r="I298" s="202"/>
      <c r="J298" s="199"/>
      <c r="K298" s="204"/>
      <c r="L298" s="14"/>
      <c r="M298" s="57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5"/>
      <c r="AI298" s="15"/>
      <c r="AJ298" s="15"/>
      <c r="AK298" s="15"/>
      <c r="AL298" s="15"/>
      <c r="AM298" s="15"/>
      <c r="AN298" s="15"/>
    </row>
    <row r="299" spans="1:40" ht="15.75" customHeight="1">
      <c r="A299" s="65"/>
      <c r="B299" s="17"/>
      <c r="C299" s="193"/>
      <c r="D299" s="194"/>
      <c r="E299" s="195"/>
      <c r="F299" s="195"/>
      <c r="G299" s="203"/>
      <c r="H299" s="201"/>
      <c r="I299" s="202"/>
      <c r="J299" s="199"/>
      <c r="K299" s="204"/>
      <c r="L299" s="14"/>
      <c r="M299" s="57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5"/>
      <c r="AI299" s="15"/>
      <c r="AJ299" s="15"/>
      <c r="AK299" s="15"/>
      <c r="AL299" s="15"/>
      <c r="AM299" s="15"/>
      <c r="AN299" s="15"/>
    </row>
    <row r="300" spans="1:40" ht="15.75" customHeight="1">
      <c r="A300" s="65"/>
      <c r="B300" s="17"/>
      <c r="C300" s="193"/>
      <c r="D300" s="194"/>
      <c r="E300" s="195"/>
      <c r="F300" s="195"/>
      <c r="G300" s="203"/>
      <c r="H300" s="201"/>
      <c r="I300" s="202"/>
      <c r="J300" s="199"/>
      <c r="K300" s="204"/>
      <c r="L300" s="14"/>
      <c r="M300" s="57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5"/>
      <c r="AI300" s="15"/>
      <c r="AJ300" s="15"/>
      <c r="AK300" s="15"/>
      <c r="AL300" s="15"/>
      <c r="AM300" s="15"/>
      <c r="AN300" s="15"/>
    </row>
    <row r="301" spans="1:40" ht="15.75" customHeight="1">
      <c r="A301" s="65"/>
      <c r="B301" s="17"/>
      <c r="C301" s="193"/>
      <c r="D301" s="194"/>
      <c r="E301" s="195"/>
      <c r="F301" s="195"/>
      <c r="G301" s="203"/>
      <c r="H301" s="201"/>
      <c r="I301" s="202"/>
      <c r="J301" s="199"/>
      <c r="K301" s="204"/>
      <c r="L301" s="14"/>
      <c r="M301" s="57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5"/>
      <c r="AI301" s="15"/>
      <c r="AJ301" s="15"/>
      <c r="AK301" s="15"/>
      <c r="AL301" s="15"/>
      <c r="AM301" s="15"/>
      <c r="AN301" s="15"/>
    </row>
    <row r="302" spans="1:40" ht="15.75" customHeight="1">
      <c r="A302" s="65"/>
      <c r="B302" s="17"/>
      <c r="C302" s="193"/>
      <c r="D302" s="194"/>
      <c r="E302" s="195"/>
      <c r="F302" s="195"/>
      <c r="G302" s="203"/>
      <c r="H302" s="201"/>
      <c r="I302" s="202"/>
      <c r="J302" s="199"/>
      <c r="K302" s="204"/>
      <c r="L302" s="14"/>
      <c r="M302" s="57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5"/>
      <c r="AI302" s="15"/>
      <c r="AJ302" s="15"/>
      <c r="AK302" s="15"/>
      <c r="AL302" s="15"/>
      <c r="AM302" s="15"/>
      <c r="AN302" s="15"/>
    </row>
    <row r="303" spans="1:40" ht="15.75" customHeight="1">
      <c r="A303" s="65"/>
      <c r="B303" s="17"/>
      <c r="C303" s="193"/>
      <c r="D303" s="194"/>
      <c r="E303" s="195"/>
      <c r="F303" s="195"/>
      <c r="G303" s="203"/>
      <c r="H303" s="201"/>
      <c r="I303" s="202"/>
      <c r="J303" s="199"/>
      <c r="K303" s="204"/>
      <c r="L303" s="14"/>
      <c r="M303" s="57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5"/>
      <c r="AI303" s="15"/>
      <c r="AJ303" s="15"/>
      <c r="AK303" s="15"/>
      <c r="AL303" s="15"/>
      <c r="AM303" s="15"/>
      <c r="AN303" s="15"/>
    </row>
    <row r="304" spans="1:40" ht="15.75" customHeight="1">
      <c r="A304" s="65"/>
      <c r="B304" s="17"/>
      <c r="C304" s="193"/>
      <c r="D304" s="194"/>
      <c r="E304" s="195"/>
      <c r="F304" s="195"/>
      <c r="G304" s="203"/>
      <c r="H304" s="201"/>
      <c r="I304" s="202"/>
      <c r="J304" s="199"/>
      <c r="K304" s="204"/>
      <c r="L304" s="14"/>
      <c r="M304" s="57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5"/>
      <c r="AI304" s="15"/>
      <c r="AJ304" s="15"/>
      <c r="AK304" s="15"/>
      <c r="AL304" s="15"/>
      <c r="AM304" s="15"/>
      <c r="AN304" s="15"/>
    </row>
    <row r="305" spans="1:40" ht="15.75" customHeight="1">
      <c r="A305" s="65"/>
      <c r="B305" s="17"/>
      <c r="C305" s="193"/>
      <c r="D305" s="194"/>
      <c r="E305" s="195"/>
      <c r="F305" s="195"/>
      <c r="G305" s="203"/>
      <c r="H305" s="201"/>
      <c r="I305" s="202"/>
      <c r="J305" s="199"/>
      <c r="K305" s="204"/>
      <c r="L305" s="14"/>
      <c r="M305" s="57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5"/>
      <c r="AI305" s="15"/>
      <c r="AJ305" s="15"/>
      <c r="AK305" s="15"/>
      <c r="AL305" s="15"/>
      <c r="AM305" s="15"/>
      <c r="AN305" s="15"/>
    </row>
    <row r="306" spans="1:40" ht="15.75" customHeight="1">
      <c r="A306" s="65"/>
      <c r="B306" s="17"/>
      <c r="C306" s="193"/>
      <c r="D306" s="194"/>
      <c r="E306" s="195"/>
      <c r="F306" s="195"/>
      <c r="G306" s="203"/>
      <c r="H306" s="201"/>
      <c r="I306" s="202"/>
      <c r="J306" s="199"/>
      <c r="K306" s="204"/>
      <c r="L306" s="14"/>
      <c r="M306" s="57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5"/>
      <c r="AI306" s="15"/>
      <c r="AJ306" s="15"/>
      <c r="AK306" s="15"/>
      <c r="AL306" s="15"/>
      <c r="AM306" s="15"/>
      <c r="AN306" s="15"/>
    </row>
    <row r="307" spans="1:40" ht="15.75" customHeight="1">
      <c r="A307" s="65"/>
      <c r="B307" s="17"/>
      <c r="C307" s="193"/>
      <c r="D307" s="194"/>
      <c r="E307" s="195"/>
      <c r="F307" s="195"/>
      <c r="G307" s="203"/>
      <c r="H307" s="201"/>
      <c r="I307" s="202"/>
      <c r="J307" s="199"/>
      <c r="K307" s="204"/>
      <c r="L307" s="14"/>
      <c r="M307" s="57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5"/>
      <c r="AI307" s="15"/>
      <c r="AJ307" s="15"/>
      <c r="AK307" s="15"/>
      <c r="AL307" s="15"/>
      <c r="AM307" s="15"/>
      <c r="AN307" s="15"/>
    </row>
    <row r="308" spans="1:40" ht="15.75" customHeight="1">
      <c r="A308" s="65"/>
      <c r="B308" s="17"/>
      <c r="C308" s="193"/>
      <c r="D308" s="194"/>
      <c r="E308" s="195"/>
      <c r="F308" s="195"/>
      <c r="G308" s="203"/>
      <c r="H308" s="201"/>
      <c r="I308" s="202"/>
      <c r="J308" s="199"/>
      <c r="K308" s="204"/>
      <c r="L308" s="14"/>
      <c r="M308" s="57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5"/>
      <c r="AI308" s="15"/>
      <c r="AJ308" s="15"/>
      <c r="AK308" s="15"/>
      <c r="AL308" s="15"/>
      <c r="AM308" s="15"/>
      <c r="AN308" s="15"/>
    </row>
    <row r="309" spans="1:40" ht="15.75" customHeight="1">
      <c r="A309" s="65"/>
      <c r="B309" s="17"/>
      <c r="C309" s="193"/>
      <c r="D309" s="194"/>
      <c r="E309" s="195"/>
      <c r="F309" s="195"/>
      <c r="G309" s="203"/>
      <c r="H309" s="201"/>
      <c r="I309" s="202"/>
      <c r="J309" s="199"/>
      <c r="K309" s="204"/>
      <c r="L309" s="14"/>
      <c r="M309" s="57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5"/>
      <c r="AI309" s="15"/>
      <c r="AJ309" s="15"/>
      <c r="AK309" s="15"/>
      <c r="AL309" s="15"/>
      <c r="AM309" s="15"/>
      <c r="AN309" s="15"/>
    </row>
    <row r="310" spans="1:40" ht="15.75" customHeight="1">
      <c r="A310" s="65"/>
      <c r="B310" s="17"/>
      <c r="C310" s="193"/>
      <c r="D310" s="194"/>
      <c r="E310" s="195"/>
      <c r="F310" s="195"/>
      <c r="G310" s="203"/>
      <c r="H310" s="201"/>
      <c r="I310" s="202"/>
      <c r="J310" s="199"/>
      <c r="K310" s="204"/>
      <c r="L310" s="14"/>
      <c r="M310" s="57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5"/>
      <c r="AI310" s="15"/>
      <c r="AJ310" s="15"/>
      <c r="AK310" s="15"/>
      <c r="AL310" s="15"/>
      <c r="AM310" s="15"/>
      <c r="AN310" s="15"/>
    </row>
    <row r="311" spans="1:40" ht="15.75" customHeight="1">
      <c r="A311" s="65"/>
      <c r="B311" s="17"/>
      <c r="C311" s="193"/>
      <c r="D311" s="194"/>
      <c r="E311" s="195"/>
      <c r="F311" s="195"/>
      <c r="G311" s="203"/>
      <c r="H311" s="201"/>
      <c r="I311" s="202"/>
      <c r="J311" s="199"/>
      <c r="K311" s="204"/>
      <c r="L311" s="14"/>
      <c r="M311" s="57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5"/>
      <c r="AI311" s="15"/>
      <c r="AJ311" s="15"/>
      <c r="AK311" s="15"/>
      <c r="AL311" s="15"/>
      <c r="AM311" s="15"/>
      <c r="AN311" s="15"/>
    </row>
    <row r="312" spans="1:40" ht="15.75" customHeight="1">
      <c r="A312" s="65"/>
      <c r="B312" s="17"/>
      <c r="C312" s="193"/>
      <c r="D312" s="194"/>
      <c r="E312" s="195"/>
      <c r="F312" s="195"/>
      <c r="G312" s="203"/>
      <c r="H312" s="201"/>
      <c r="I312" s="202"/>
      <c r="J312" s="199"/>
      <c r="K312" s="204"/>
      <c r="L312" s="14"/>
      <c r="M312" s="57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5"/>
      <c r="AI312" s="15"/>
      <c r="AJ312" s="15"/>
      <c r="AK312" s="15"/>
      <c r="AL312" s="15"/>
      <c r="AM312" s="15"/>
      <c r="AN312" s="15"/>
    </row>
    <row r="313" spans="1:40" ht="15.75" customHeight="1">
      <c r="A313" s="65"/>
      <c r="B313" s="17"/>
      <c r="C313" s="193"/>
      <c r="D313" s="194"/>
      <c r="E313" s="195"/>
      <c r="F313" s="195"/>
      <c r="G313" s="203"/>
      <c r="H313" s="201"/>
      <c r="I313" s="202"/>
      <c r="J313" s="199"/>
      <c r="K313" s="204"/>
      <c r="L313" s="14"/>
      <c r="M313" s="57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5"/>
      <c r="AI313" s="15"/>
      <c r="AJ313" s="15"/>
      <c r="AK313" s="15"/>
      <c r="AL313" s="15"/>
      <c r="AM313" s="15"/>
      <c r="AN313" s="15"/>
    </row>
    <row r="314" spans="1:40" ht="15.75" customHeight="1">
      <c r="A314" s="65"/>
      <c r="B314" s="17"/>
      <c r="C314" s="193"/>
      <c r="D314" s="194"/>
      <c r="E314" s="195"/>
      <c r="F314" s="195"/>
      <c r="G314" s="203"/>
      <c r="H314" s="201"/>
      <c r="I314" s="202"/>
      <c r="J314" s="199"/>
      <c r="K314" s="204"/>
      <c r="L314" s="14"/>
      <c r="M314" s="57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5"/>
      <c r="AI314" s="15"/>
      <c r="AJ314" s="15"/>
      <c r="AK314" s="15"/>
      <c r="AL314" s="15"/>
      <c r="AM314" s="15"/>
      <c r="AN314" s="15"/>
    </row>
    <row r="315" spans="1:40" ht="15.75" customHeight="1">
      <c r="A315" s="65"/>
      <c r="B315" s="17"/>
      <c r="C315" s="193"/>
      <c r="D315" s="194"/>
      <c r="E315" s="195"/>
      <c r="F315" s="195"/>
      <c r="G315" s="203"/>
      <c r="H315" s="201"/>
      <c r="I315" s="202"/>
      <c r="J315" s="199"/>
      <c r="K315" s="204"/>
      <c r="L315" s="14"/>
      <c r="M315" s="57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5"/>
      <c r="AI315" s="15"/>
      <c r="AJ315" s="15"/>
      <c r="AK315" s="15"/>
      <c r="AL315" s="15"/>
      <c r="AM315" s="15"/>
      <c r="AN315" s="15"/>
    </row>
    <row r="316" spans="1:40" ht="15.75" customHeight="1">
      <c r="A316" s="65"/>
      <c r="B316" s="17"/>
      <c r="C316" s="193"/>
      <c r="D316" s="194"/>
      <c r="E316" s="195"/>
      <c r="F316" s="195"/>
      <c r="G316" s="203"/>
      <c r="H316" s="201"/>
      <c r="I316" s="202"/>
      <c r="J316" s="199"/>
      <c r="K316" s="204"/>
      <c r="L316" s="14"/>
      <c r="M316" s="57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5"/>
      <c r="AI316" s="15"/>
      <c r="AJ316" s="15"/>
      <c r="AK316" s="15"/>
      <c r="AL316" s="15"/>
      <c r="AM316" s="15"/>
      <c r="AN316" s="15"/>
    </row>
    <row r="317" spans="1:40" ht="15.75" customHeight="1">
      <c r="A317" s="65"/>
      <c r="B317" s="17"/>
      <c r="C317" s="193"/>
      <c r="D317" s="194"/>
      <c r="E317" s="195"/>
      <c r="F317" s="195"/>
      <c r="G317" s="203"/>
      <c r="H317" s="201"/>
      <c r="I317" s="202"/>
      <c r="J317" s="199"/>
      <c r="K317" s="204"/>
      <c r="L317" s="14"/>
      <c r="M317" s="57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5"/>
      <c r="AI317" s="15"/>
      <c r="AJ317" s="15"/>
      <c r="AK317" s="15"/>
      <c r="AL317" s="15"/>
      <c r="AM317" s="15"/>
      <c r="AN317" s="15"/>
    </row>
    <row r="318" spans="1:40" ht="15.75" customHeight="1">
      <c r="A318" s="65"/>
      <c r="B318" s="17"/>
      <c r="C318" s="193"/>
      <c r="D318" s="194"/>
      <c r="E318" s="195"/>
      <c r="F318" s="195"/>
      <c r="G318" s="203"/>
      <c r="H318" s="201"/>
      <c r="I318" s="202"/>
      <c r="J318" s="199"/>
      <c r="M318" s="205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40" ht="15.75" customHeight="1">
      <c r="A319" s="65"/>
      <c r="B319" s="17"/>
      <c r="C319" s="193"/>
      <c r="D319" s="194"/>
      <c r="E319" s="195"/>
      <c r="F319" s="195"/>
      <c r="G319" s="203"/>
      <c r="H319" s="201"/>
      <c r="I319" s="202"/>
      <c r="J319" s="199"/>
      <c r="M319" s="205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40" ht="15.75" customHeight="1">
      <c r="A320" s="65"/>
      <c r="B320" s="17"/>
      <c r="C320" s="193"/>
      <c r="D320" s="194"/>
      <c r="E320" s="195"/>
      <c r="F320" s="195"/>
      <c r="G320" s="203"/>
      <c r="H320" s="201"/>
      <c r="I320" s="202"/>
      <c r="J320" s="199"/>
      <c r="M320" s="205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spans="1:24" ht="15.75" customHeight="1">
      <c r="A321" s="65"/>
      <c r="B321" s="17"/>
      <c r="C321" s="193"/>
      <c r="D321" s="194"/>
      <c r="E321" s="195"/>
      <c r="F321" s="195"/>
      <c r="G321" s="203"/>
      <c r="H321" s="201"/>
      <c r="I321" s="202"/>
      <c r="J321" s="199"/>
      <c r="M321" s="205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spans="1:24" ht="15.75" customHeight="1">
      <c r="A322" s="65"/>
      <c r="B322" s="17"/>
      <c r="C322" s="193"/>
      <c r="D322" s="194"/>
      <c r="E322" s="195"/>
      <c r="F322" s="195"/>
      <c r="G322" s="203"/>
      <c r="H322" s="201"/>
      <c r="M322" s="205"/>
      <c r="O322" s="14"/>
      <c r="P322" s="14"/>
      <c r="Q322" s="14"/>
      <c r="R322" s="14"/>
      <c r="S322" s="14"/>
      <c r="T322" s="14"/>
      <c r="U322" s="14"/>
      <c r="V322" s="14"/>
      <c r="X322" s="14"/>
    </row>
    <row r="323" spans="1:24" ht="15.75" customHeight="1">
      <c r="A323" s="65"/>
      <c r="B323" s="17"/>
      <c r="C323" s="193"/>
      <c r="D323" s="194"/>
      <c r="E323" s="195"/>
      <c r="F323" s="195"/>
      <c r="G323" s="203"/>
      <c r="H323" s="201"/>
      <c r="M323" s="205"/>
      <c r="X323" s="14"/>
    </row>
    <row r="324" spans="1:24" ht="15.75" customHeight="1">
      <c r="A324" s="65"/>
      <c r="B324" s="17"/>
      <c r="C324" s="193"/>
      <c r="D324" s="194"/>
      <c r="E324" s="195"/>
      <c r="F324" s="195"/>
      <c r="G324" s="203"/>
      <c r="H324" s="201"/>
      <c r="M324" s="205"/>
      <c r="X324" s="14"/>
    </row>
    <row r="325" spans="1:24" ht="15.75" customHeight="1">
      <c r="E325" s="206"/>
      <c r="F325" s="206"/>
      <c r="G325" s="207"/>
      <c r="H325" s="208"/>
      <c r="M325" s="205"/>
      <c r="X325" s="14"/>
    </row>
    <row r="326" spans="1:24" ht="15.75" customHeight="1">
      <c r="E326" s="206"/>
      <c r="F326" s="206"/>
      <c r="G326" s="207"/>
      <c r="H326" s="208"/>
      <c r="M326" s="205"/>
      <c r="X326" s="14"/>
    </row>
    <row r="327" spans="1:24" ht="15.75" customHeight="1">
      <c r="E327" s="206"/>
      <c r="F327" s="206"/>
      <c r="G327" s="207"/>
      <c r="H327" s="208"/>
      <c r="M327" s="205"/>
      <c r="X327" s="14"/>
    </row>
    <row r="328" spans="1:24" ht="15.75" customHeight="1">
      <c r="E328" s="206"/>
      <c r="F328" s="206"/>
      <c r="G328" s="207"/>
      <c r="H328" s="208"/>
      <c r="M328" s="205"/>
      <c r="X328" s="14"/>
    </row>
    <row r="329" spans="1:24" ht="15.75" customHeight="1">
      <c r="E329" s="206"/>
      <c r="F329" s="206"/>
      <c r="G329" s="207"/>
      <c r="H329" s="208"/>
      <c r="M329" s="205"/>
      <c r="X329" s="14"/>
    </row>
    <row r="330" spans="1:24" ht="15.75" customHeight="1">
      <c r="E330" s="206"/>
      <c r="F330" s="206"/>
      <c r="G330" s="207"/>
      <c r="H330" s="208"/>
      <c r="M330" s="205"/>
      <c r="X330" s="14"/>
    </row>
    <row r="331" spans="1:24" ht="15.75" customHeight="1">
      <c r="E331" s="206"/>
      <c r="F331" s="206"/>
      <c r="G331" s="207"/>
      <c r="H331" s="208"/>
      <c r="M331" s="205"/>
      <c r="X331" s="14"/>
    </row>
    <row r="332" spans="1:24" ht="15.75" customHeight="1">
      <c r="E332" s="206"/>
      <c r="F332" s="206"/>
      <c r="G332" s="207"/>
      <c r="H332" s="208"/>
      <c r="M332" s="205"/>
      <c r="X332" s="14"/>
    </row>
    <row r="333" spans="1:24" ht="15.75" customHeight="1">
      <c r="E333" s="206"/>
      <c r="F333" s="206"/>
      <c r="G333" s="207"/>
      <c r="H333" s="208"/>
      <c r="M333" s="205"/>
      <c r="X333" s="14"/>
    </row>
    <row r="334" spans="1:24" ht="15.75" customHeight="1">
      <c r="E334" s="206"/>
      <c r="F334" s="206"/>
      <c r="G334" s="207"/>
      <c r="H334" s="208"/>
      <c r="M334" s="205"/>
      <c r="X334" s="14"/>
    </row>
    <row r="335" spans="1:24" ht="15.75" customHeight="1">
      <c r="E335" s="206"/>
      <c r="F335" s="206"/>
      <c r="G335" s="207"/>
      <c r="H335" s="208"/>
      <c r="M335" s="205"/>
    </row>
    <row r="336" spans="1:24" ht="15.75" customHeight="1">
      <c r="E336" s="206"/>
      <c r="F336" s="206"/>
      <c r="G336" s="207"/>
      <c r="H336" s="208"/>
      <c r="M336" s="205"/>
    </row>
    <row r="337" spans="5:13" ht="15.75" customHeight="1">
      <c r="E337" s="206"/>
      <c r="F337" s="206"/>
      <c r="G337" s="207"/>
      <c r="H337" s="208"/>
      <c r="M337" s="205"/>
    </row>
    <row r="338" spans="5:13" ht="15.75" customHeight="1">
      <c r="E338" s="206"/>
      <c r="F338" s="206"/>
      <c r="G338" s="207"/>
      <c r="H338" s="208"/>
      <c r="M338" s="205"/>
    </row>
    <row r="339" spans="5:13" ht="15.75" customHeight="1">
      <c r="E339" s="206"/>
      <c r="F339" s="206"/>
      <c r="G339" s="207"/>
      <c r="H339" s="208"/>
      <c r="M339" s="205"/>
    </row>
    <row r="340" spans="5:13" ht="15.75" customHeight="1">
      <c r="E340" s="206"/>
      <c r="F340" s="206"/>
      <c r="G340" s="207"/>
      <c r="H340" s="208"/>
      <c r="M340" s="205"/>
    </row>
    <row r="341" spans="5:13" ht="15.75" customHeight="1">
      <c r="E341" s="206"/>
      <c r="F341" s="206"/>
      <c r="G341" s="207"/>
      <c r="H341" s="208"/>
      <c r="M341" s="205"/>
    </row>
    <row r="342" spans="5:13" ht="15.75" customHeight="1">
      <c r="E342" s="206"/>
      <c r="F342" s="206"/>
      <c r="G342" s="207"/>
      <c r="H342" s="208"/>
      <c r="M342" s="205"/>
    </row>
    <row r="343" spans="5:13" ht="15.75" customHeight="1">
      <c r="E343" s="206"/>
      <c r="F343" s="206"/>
      <c r="G343" s="207"/>
      <c r="H343" s="208"/>
      <c r="M343" s="205"/>
    </row>
    <row r="344" spans="5:13" ht="15.75" customHeight="1">
      <c r="E344" s="206"/>
      <c r="F344" s="206"/>
      <c r="G344" s="207"/>
      <c r="H344" s="208"/>
      <c r="M344" s="205"/>
    </row>
    <row r="345" spans="5:13" ht="15.75" customHeight="1">
      <c r="E345" s="206"/>
      <c r="F345" s="206"/>
      <c r="G345" s="207"/>
      <c r="H345" s="208"/>
      <c r="M345" s="205"/>
    </row>
    <row r="346" spans="5:13" ht="15.75" customHeight="1">
      <c r="E346" s="206"/>
      <c r="F346" s="206"/>
      <c r="G346" s="207"/>
      <c r="H346" s="208"/>
      <c r="M346" s="205"/>
    </row>
    <row r="347" spans="5:13" ht="15.75" customHeight="1">
      <c r="E347" s="206"/>
      <c r="F347" s="206"/>
      <c r="G347" s="207"/>
      <c r="H347" s="208"/>
      <c r="M347" s="205"/>
    </row>
    <row r="348" spans="5:13" ht="15.75" customHeight="1">
      <c r="E348" s="206"/>
      <c r="F348" s="206"/>
      <c r="G348" s="207"/>
      <c r="H348" s="208"/>
      <c r="M348" s="205"/>
    </row>
    <row r="349" spans="5:13" ht="15.75" customHeight="1">
      <c r="E349" s="206"/>
      <c r="F349" s="206"/>
      <c r="G349" s="207"/>
      <c r="H349" s="208"/>
      <c r="M349" s="205"/>
    </row>
    <row r="350" spans="5:13" ht="15.75" customHeight="1">
      <c r="E350" s="206"/>
      <c r="F350" s="206"/>
      <c r="G350" s="207"/>
      <c r="H350" s="208"/>
      <c r="M350" s="205"/>
    </row>
    <row r="351" spans="5:13" ht="15.75" customHeight="1">
      <c r="E351" s="206"/>
      <c r="F351" s="206"/>
      <c r="G351" s="207"/>
      <c r="H351" s="208"/>
      <c r="M351" s="205"/>
    </row>
    <row r="352" spans="5:13" ht="15.75" customHeight="1">
      <c r="E352" s="206"/>
      <c r="F352" s="206"/>
      <c r="G352" s="207"/>
      <c r="H352" s="208"/>
      <c r="M352" s="205"/>
    </row>
    <row r="353" spans="5:13" ht="15.75" customHeight="1">
      <c r="E353" s="206"/>
      <c r="F353" s="206"/>
      <c r="G353" s="207"/>
      <c r="H353" s="208"/>
      <c r="M353" s="205"/>
    </row>
    <row r="354" spans="5:13" ht="15.75" customHeight="1">
      <c r="E354" s="206"/>
      <c r="F354" s="206"/>
      <c r="G354" s="207"/>
      <c r="H354" s="208"/>
      <c r="M354" s="205"/>
    </row>
    <row r="355" spans="5:13" ht="15.75" customHeight="1">
      <c r="E355" s="206"/>
      <c r="F355" s="206"/>
      <c r="G355" s="207"/>
      <c r="H355" s="208"/>
      <c r="M355" s="205"/>
    </row>
    <row r="356" spans="5:13" ht="15.75" customHeight="1">
      <c r="E356" s="206"/>
      <c r="F356" s="206"/>
      <c r="G356" s="207"/>
      <c r="H356" s="208"/>
      <c r="M356" s="205"/>
    </row>
    <row r="357" spans="5:13" ht="15.75" customHeight="1">
      <c r="E357" s="206"/>
      <c r="F357" s="206"/>
      <c r="G357" s="207"/>
      <c r="H357" s="208"/>
      <c r="M357" s="205"/>
    </row>
    <row r="358" spans="5:13" ht="15.75" customHeight="1">
      <c r="E358" s="206"/>
      <c r="F358" s="206"/>
      <c r="G358" s="207"/>
      <c r="H358" s="208"/>
      <c r="M358" s="205"/>
    </row>
    <row r="359" spans="5:13" ht="15.75" customHeight="1">
      <c r="E359" s="206"/>
      <c r="F359" s="206"/>
      <c r="G359" s="207"/>
      <c r="H359" s="208"/>
      <c r="M359" s="205"/>
    </row>
    <row r="360" spans="5:13" ht="15.75" customHeight="1">
      <c r="E360" s="206"/>
      <c r="F360" s="206"/>
      <c r="G360" s="207"/>
      <c r="H360" s="208"/>
      <c r="M360" s="205"/>
    </row>
    <row r="361" spans="5:13" ht="15.75" customHeight="1">
      <c r="E361" s="206"/>
      <c r="F361" s="206"/>
      <c r="G361" s="207"/>
      <c r="H361" s="208"/>
      <c r="M361" s="205"/>
    </row>
    <row r="362" spans="5:13" ht="15.75" customHeight="1">
      <c r="E362" s="206"/>
      <c r="F362" s="206"/>
      <c r="G362" s="207"/>
      <c r="H362" s="208"/>
      <c r="M362" s="205"/>
    </row>
    <row r="363" spans="5:13" ht="15.75" customHeight="1">
      <c r="E363" s="206"/>
      <c r="F363" s="206"/>
      <c r="G363" s="207"/>
      <c r="H363" s="208"/>
      <c r="M363" s="205"/>
    </row>
    <row r="364" spans="5:13" ht="15.75" customHeight="1">
      <c r="E364" s="206"/>
      <c r="F364" s="206"/>
      <c r="G364" s="207"/>
      <c r="H364" s="208"/>
      <c r="M364" s="205"/>
    </row>
    <row r="365" spans="5:13" ht="15.75" customHeight="1">
      <c r="E365" s="206"/>
      <c r="F365" s="206"/>
      <c r="G365" s="207"/>
      <c r="H365" s="208"/>
      <c r="M365" s="205"/>
    </row>
    <row r="366" spans="5:13" ht="15.75" customHeight="1">
      <c r="E366" s="206"/>
      <c r="F366" s="206"/>
      <c r="G366" s="207"/>
      <c r="H366" s="208"/>
      <c r="M366" s="205"/>
    </row>
    <row r="367" spans="5:13" ht="15.75" customHeight="1">
      <c r="E367" s="206"/>
      <c r="F367" s="206"/>
      <c r="G367" s="207"/>
      <c r="H367" s="208"/>
      <c r="M367" s="205"/>
    </row>
    <row r="368" spans="5:13" ht="15.75" customHeight="1">
      <c r="E368" s="206"/>
      <c r="F368" s="206"/>
      <c r="G368" s="207"/>
      <c r="H368" s="208"/>
      <c r="M368" s="205"/>
    </row>
    <row r="369" spans="5:13" ht="15.75" customHeight="1">
      <c r="E369" s="206"/>
      <c r="F369" s="206"/>
      <c r="G369" s="207"/>
      <c r="H369" s="208"/>
      <c r="M369" s="205"/>
    </row>
    <row r="370" spans="5:13" ht="15.75" customHeight="1">
      <c r="E370" s="206"/>
      <c r="F370" s="206"/>
      <c r="G370" s="207"/>
      <c r="H370" s="208"/>
      <c r="M370" s="205"/>
    </row>
    <row r="371" spans="5:13" ht="15.75" customHeight="1">
      <c r="E371" s="206"/>
      <c r="F371" s="206"/>
      <c r="G371" s="207"/>
      <c r="H371" s="208"/>
      <c r="M371" s="205"/>
    </row>
    <row r="372" spans="5:13" ht="15.75" customHeight="1">
      <c r="E372" s="206"/>
      <c r="F372" s="206"/>
      <c r="G372" s="207"/>
      <c r="H372" s="208"/>
      <c r="M372" s="205"/>
    </row>
    <row r="373" spans="5:13" ht="15.75" customHeight="1">
      <c r="E373" s="206"/>
      <c r="F373" s="206"/>
      <c r="G373" s="207"/>
      <c r="H373" s="208"/>
      <c r="M373" s="205"/>
    </row>
    <row r="374" spans="5:13" ht="15.75" customHeight="1">
      <c r="E374" s="206"/>
      <c r="F374" s="206"/>
      <c r="G374" s="207"/>
      <c r="H374" s="208"/>
      <c r="M374" s="205"/>
    </row>
    <row r="375" spans="5:13" ht="15.75" customHeight="1">
      <c r="E375" s="206"/>
      <c r="F375" s="206"/>
      <c r="G375" s="207"/>
      <c r="H375" s="208"/>
      <c r="M375" s="205"/>
    </row>
    <row r="376" spans="5:13" ht="15.75" customHeight="1">
      <c r="E376" s="206"/>
      <c r="F376" s="206"/>
      <c r="G376" s="207"/>
      <c r="H376" s="208"/>
      <c r="M376" s="205"/>
    </row>
    <row r="377" spans="5:13" ht="15.75" customHeight="1">
      <c r="E377" s="206"/>
      <c r="F377" s="206"/>
      <c r="G377" s="207"/>
      <c r="H377" s="208"/>
      <c r="M377" s="205"/>
    </row>
    <row r="378" spans="5:13" ht="15.75" customHeight="1">
      <c r="E378" s="206"/>
      <c r="F378" s="206"/>
      <c r="G378" s="207"/>
      <c r="H378" s="208"/>
      <c r="M378" s="205"/>
    </row>
    <row r="379" spans="5:13" ht="15.75" customHeight="1">
      <c r="E379" s="206"/>
      <c r="F379" s="206"/>
      <c r="G379" s="207"/>
      <c r="H379" s="208"/>
      <c r="M379" s="205"/>
    </row>
    <row r="380" spans="5:13" ht="15.75" customHeight="1">
      <c r="E380" s="206"/>
      <c r="F380" s="206"/>
      <c r="G380" s="207"/>
      <c r="H380" s="208"/>
      <c r="M380" s="205"/>
    </row>
    <row r="381" spans="5:13" ht="15.75" customHeight="1">
      <c r="E381" s="206"/>
      <c r="F381" s="206"/>
      <c r="G381" s="207"/>
      <c r="H381" s="208"/>
      <c r="M381" s="205"/>
    </row>
    <row r="382" spans="5:13" ht="15.75" customHeight="1">
      <c r="E382" s="206"/>
      <c r="F382" s="206"/>
      <c r="G382" s="207"/>
      <c r="H382" s="208"/>
      <c r="M382" s="205"/>
    </row>
    <row r="383" spans="5:13" ht="15.75" customHeight="1">
      <c r="E383" s="206"/>
      <c r="F383" s="206"/>
      <c r="G383" s="207"/>
      <c r="H383" s="208"/>
      <c r="M383" s="205"/>
    </row>
    <row r="384" spans="5:13" ht="15.75" customHeight="1">
      <c r="E384" s="206"/>
      <c r="F384" s="206"/>
      <c r="G384" s="207"/>
      <c r="H384" s="208"/>
      <c r="M384" s="205"/>
    </row>
    <row r="385" spans="5:13" ht="15.75" customHeight="1">
      <c r="E385" s="206"/>
      <c r="F385" s="206"/>
      <c r="G385" s="207"/>
      <c r="H385" s="208"/>
      <c r="M385" s="205"/>
    </row>
    <row r="386" spans="5:13" ht="15.75" customHeight="1">
      <c r="E386" s="206"/>
      <c r="F386" s="206"/>
      <c r="G386" s="207"/>
      <c r="H386" s="208"/>
      <c r="M386" s="205"/>
    </row>
    <row r="387" spans="5:13" ht="15.75" customHeight="1">
      <c r="E387" s="206"/>
      <c r="F387" s="206"/>
      <c r="G387" s="207"/>
      <c r="H387" s="208"/>
      <c r="M387" s="205"/>
    </row>
    <row r="388" spans="5:13" ht="15.75" customHeight="1">
      <c r="E388" s="206"/>
      <c r="F388" s="206"/>
      <c r="G388" s="207"/>
      <c r="H388" s="208"/>
      <c r="M388" s="205"/>
    </row>
    <row r="389" spans="5:13" ht="15.75" customHeight="1">
      <c r="E389" s="206"/>
      <c r="F389" s="206"/>
      <c r="G389" s="207"/>
      <c r="H389" s="208"/>
      <c r="M389" s="205"/>
    </row>
    <row r="390" spans="5:13" ht="15.75" customHeight="1">
      <c r="E390" s="206"/>
      <c r="F390" s="206"/>
      <c r="G390" s="207"/>
      <c r="H390" s="208"/>
      <c r="M390" s="205"/>
    </row>
    <row r="391" spans="5:13" ht="15.75" customHeight="1">
      <c r="E391" s="206"/>
      <c r="F391" s="206"/>
      <c r="G391" s="207"/>
      <c r="H391" s="208"/>
      <c r="M391" s="205"/>
    </row>
    <row r="392" spans="5:13" ht="15.75" customHeight="1">
      <c r="E392" s="206"/>
      <c r="F392" s="206"/>
      <c r="G392" s="207"/>
      <c r="H392" s="208"/>
      <c r="M392" s="205"/>
    </row>
    <row r="393" spans="5:13" ht="15.75" customHeight="1">
      <c r="E393" s="206"/>
      <c r="F393" s="206"/>
      <c r="G393" s="207"/>
      <c r="H393" s="208"/>
      <c r="M393" s="205"/>
    </row>
    <row r="394" spans="5:13" ht="15.75" customHeight="1">
      <c r="E394" s="206"/>
      <c r="F394" s="206"/>
      <c r="G394" s="207"/>
      <c r="H394" s="208"/>
      <c r="M394" s="205"/>
    </row>
    <row r="395" spans="5:13" ht="15.75" customHeight="1">
      <c r="E395" s="206"/>
      <c r="F395" s="206"/>
      <c r="G395" s="207"/>
      <c r="H395" s="208"/>
      <c r="M395" s="205"/>
    </row>
    <row r="396" spans="5:13" ht="15.75" customHeight="1">
      <c r="E396" s="206"/>
      <c r="F396" s="206"/>
      <c r="G396" s="207"/>
      <c r="H396" s="208"/>
      <c r="M396" s="205"/>
    </row>
    <row r="397" spans="5:13" ht="15.75" customHeight="1">
      <c r="E397" s="206"/>
      <c r="F397" s="206"/>
      <c r="G397" s="207"/>
      <c r="H397" s="208"/>
      <c r="M397" s="205"/>
    </row>
    <row r="398" spans="5:13" ht="15.75" customHeight="1">
      <c r="E398" s="206"/>
      <c r="F398" s="206"/>
      <c r="G398" s="207"/>
      <c r="H398" s="208"/>
      <c r="M398" s="205"/>
    </row>
    <row r="399" spans="5:13" ht="15.75" customHeight="1">
      <c r="E399" s="206"/>
      <c r="F399" s="206"/>
      <c r="G399" s="207"/>
      <c r="H399" s="208"/>
      <c r="M399" s="205"/>
    </row>
    <row r="400" spans="5:13" ht="15.75" customHeight="1">
      <c r="E400" s="206"/>
      <c r="F400" s="206"/>
      <c r="G400" s="207"/>
      <c r="H400" s="208"/>
      <c r="M400" s="205"/>
    </row>
    <row r="401" spans="5:13" ht="15.75" customHeight="1">
      <c r="E401" s="206"/>
      <c r="F401" s="206"/>
      <c r="G401" s="207"/>
      <c r="H401" s="208"/>
      <c r="M401" s="205"/>
    </row>
    <row r="402" spans="5:13" ht="15.75" customHeight="1">
      <c r="E402" s="206"/>
      <c r="F402" s="206"/>
      <c r="G402" s="207"/>
      <c r="H402" s="208"/>
      <c r="M402" s="205"/>
    </row>
    <row r="403" spans="5:13" ht="15.75" customHeight="1">
      <c r="E403" s="206"/>
      <c r="F403" s="206"/>
      <c r="G403" s="207"/>
      <c r="H403" s="208"/>
      <c r="M403" s="205"/>
    </row>
    <row r="404" spans="5:13" ht="15.75" customHeight="1">
      <c r="E404" s="206"/>
      <c r="F404" s="206"/>
      <c r="G404" s="207"/>
      <c r="H404" s="208"/>
      <c r="M404" s="205"/>
    </row>
    <row r="405" spans="5:13" ht="15.75" customHeight="1">
      <c r="E405" s="206"/>
      <c r="F405" s="206"/>
      <c r="G405" s="207"/>
      <c r="H405" s="208"/>
      <c r="M405" s="205"/>
    </row>
    <row r="406" spans="5:13" ht="15.75" customHeight="1">
      <c r="E406" s="206"/>
      <c r="F406" s="206"/>
      <c r="G406" s="207"/>
      <c r="H406" s="208"/>
      <c r="M406" s="205"/>
    </row>
    <row r="407" spans="5:13" ht="15.75" customHeight="1">
      <c r="E407" s="206"/>
      <c r="F407" s="206"/>
      <c r="G407" s="207"/>
      <c r="H407" s="208"/>
      <c r="M407" s="205"/>
    </row>
    <row r="408" spans="5:13" ht="15.75" customHeight="1">
      <c r="E408" s="206"/>
      <c r="F408" s="206"/>
      <c r="G408" s="207"/>
      <c r="H408" s="208"/>
      <c r="M408" s="205"/>
    </row>
    <row r="409" spans="5:13" ht="15.75" customHeight="1">
      <c r="E409" s="206"/>
      <c r="F409" s="206"/>
      <c r="G409" s="207"/>
      <c r="H409" s="208"/>
      <c r="M409" s="205"/>
    </row>
    <row r="410" spans="5:13" ht="15.75" customHeight="1">
      <c r="E410" s="206"/>
      <c r="F410" s="206"/>
      <c r="G410" s="207"/>
      <c r="H410" s="208"/>
      <c r="M410" s="205"/>
    </row>
    <row r="411" spans="5:13" ht="15.75" customHeight="1">
      <c r="E411" s="206"/>
      <c r="F411" s="206"/>
      <c r="G411" s="207"/>
      <c r="H411" s="208"/>
      <c r="M411" s="205"/>
    </row>
    <row r="412" spans="5:13" ht="15.75" customHeight="1">
      <c r="E412" s="206"/>
      <c r="F412" s="206"/>
      <c r="G412" s="207"/>
      <c r="H412" s="208"/>
      <c r="M412" s="205"/>
    </row>
    <row r="413" spans="5:13" ht="15.75" customHeight="1">
      <c r="E413" s="206"/>
      <c r="F413" s="206"/>
      <c r="G413" s="207"/>
      <c r="H413" s="208"/>
      <c r="M413" s="205"/>
    </row>
    <row r="414" spans="5:13" ht="15.75" customHeight="1">
      <c r="E414" s="206"/>
      <c r="F414" s="206"/>
      <c r="G414" s="207"/>
      <c r="H414" s="208"/>
      <c r="M414" s="205"/>
    </row>
    <row r="415" spans="5:13" ht="15.75" customHeight="1">
      <c r="E415" s="206"/>
      <c r="F415" s="206"/>
      <c r="G415" s="207"/>
      <c r="H415" s="208"/>
      <c r="M415" s="205"/>
    </row>
    <row r="416" spans="5:13" ht="15.75" customHeight="1">
      <c r="E416" s="206"/>
      <c r="F416" s="206"/>
      <c r="G416" s="207"/>
      <c r="H416" s="208"/>
      <c r="M416" s="205"/>
    </row>
    <row r="417" spans="5:13" ht="15.75" customHeight="1">
      <c r="E417" s="206"/>
      <c r="F417" s="206"/>
      <c r="G417" s="207"/>
      <c r="H417" s="208"/>
      <c r="M417" s="205"/>
    </row>
    <row r="418" spans="5:13" ht="15.75" customHeight="1">
      <c r="E418" s="206"/>
      <c r="F418" s="206"/>
      <c r="G418" s="207"/>
      <c r="H418" s="208"/>
      <c r="M418" s="205"/>
    </row>
    <row r="419" spans="5:13" ht="15.75" customHeight="1">
      <c r="E419" s="206"/>
      <c r="F419" s="206"/>
      <c r="G419" s="207"/>
      <c r="H419" s="208"/>
      <c r="M419" s="205"/>
    </row>
    <row r="420" spans="5:13" ht="15.75" customHeight="1">
      <c r="E420" s="206"/>
      <c r="F420" s="206"/>
      <c r="G420" s="207"/>
      <c r="H420" s="208"/>
      <c r="M420" s="205"/>
    </row>
    <row r="421" spans="5:13" ht="15.75" customHeight="1">
      <c r="E421" s="206"/>
      <c r="F421" s="206"/>
      <c r="G421" s="207"/>
      <c r="H421" s="208"/>
      <c r="M421" s="205"/>
    </row>
    <row r="422" spans="5:13" ht="15.75" customHeight="1">
      <c r="E422" s="206"/>
      <c r="F422" s="206"/>
      <c r="G422" s="207"/>
      <c r="H422" s="208"/>
      <c r="M422" s="205"/>
    </row>
    <row r="423" spans="5:13" ht="15.75" customHeight="1">
      <c r="E423" s="206"/>
      <c r="F423" s="206"/>
      <c r="G423" s="207"/>
      <c r="H423" s="208"/>
      <c r="M423" s="205"/>
    </row>
    <row r="424" spans="5:13" ht="15.75" customHeight="1">
      <c r="E424" s="206"/>
      <c r="F424" s="206"/>
      <c r="G424" s="207"/>
      <c r="H424" s="208"/>
      <c r="M424" s="205"/>
    </row>
    <row r="425" spans="5:13" ht="15.75" customHeight="1">
      <c r="E425" s="206"/>
      <c r="F425" s="206"/>
      <c r="G425" s="207"/>
      <c r="H425" s="208"/>
      <c r="M425" s="205"/>
    </row>
    <row r="426" spans="5:13" ht="15.75" customHeight="1">
      <c r="E426" s="206"/>
      <c r="F426" s="206"/>
      <c r="G426" s="207"/>
      <c r="H426" s="208"/>
      <c r="M426" s="205"/>
    </row>
    <row r="427" spans="5:13" ht="15.75" customHeight="1">
      <c r="E427" s="206"/>
      <c r="F427" s="206"/>
      <c r="G427" s="207"/>
      <c r="H427" s="208"/>
      <c r="M427" s="205"/>
    </row>
    <row r="428" spans="5:13" ht="15.75" customHeight="1">
      <c r="E428" s="206"/>
      <c r="F428" s="206"/>
      <c r="G428" s="207"/>
      <c r="H428" s="208"/>
      <c r="M428" s="205"/>
    </row>
    <row r="429" spans="5:13" ht="15.75" customHeight="1">
      <c r="E429" s="206"/>
      <c r="F429" s="206"/>
      <c r="G429" s="207"/>
      <c r="H429" s="208"/>
      <c r="M429" s="205"/>
    </row>
    <row r="430" spans="5:13" ht="15.75" customHeight="1">
      <c r="E430" s="206"/>
      <c r="F430" s="206"/>
      <c r="G430" s="207"/>
      <c r="H430" s="208"/>
      <c r="M430" s="205"/>
    </row>
    <row r="431" spans="5:13" ht="15.75" customHeight="1">
      <c r="E431" s="206"/>
      <c r="F431" s="206"/>
      <c r="G431" s="207"/>
      <c r="H431" s="208"/>
      <c r="M431" s="205"/>
    </row>
    <row r="432" spans="5:13" ht="15.75" customHeight="1">
      <c r="E432" s="206"/>
      <c r="F432" s="206"/>
      <c r="G432" s="207"/>
      <c r="H432" s="208"/>
      <c r="M432" s="205"/>
    </row>
    <row r="433" spans="5:13" ht="15.75" customHeight="1">
      <c r="E433" s="206"/>
      <c r="F433" s="206"/>
      <c r="G433" s="207"/>
      <c r="H433" s="208"/>
      <c r="M433" s="205"/>
    </row>
    <row r="434" spans="5:13" ht="15.75" customHeight="1">
      <c r="E434" s="206"/>
      <c r="F434" s="206"/>
      <c r="G434" s="207"/>
      <c r="H434" s="208"/>
      <c r="M434" s="205"/>
    </row>
    <row r="435" spans="5:13" ht="15.75" customHeight="1">
      <c r="E435" s="206"/>
      <c r="F435" s="206"/>
      <c r="G435" s="207"/>
      <c r="H435" s="208"/>
      <c r="M435" s="205"/>
    </row>
    <row r="436" spans="5:13" ht="15.75" customHeight="1">
      <c r="E436" s="206"/>
      <c r="F436" s="206"/>
      <c r="G436" s="207"/>
      <c r="H436" s="208"/>
      <c r="M436" s="205"/>
    </row>
    <row r="437" spans="5:13" ht="15.75" customHeight="1">
      <c r="E437" s="206"/>
      <c r="F437" s="206"/>
      <c r="G437" s="207"/>
      <c r="H437" s="208"/>
      <c r="M437" s="205"/>
    </row>
    <row r="438" spans="5:13" ht="15.75" customHeight="1">
      <c r="E438" s="206"/>
      <c r="F438" s="206"/>
      <c r="G438" s="207"/>
      <c r="H438" s="208"/>
      <c r="M438" s="205"/>
    </row>
    <row r="439" spans="5:13" ht="15.75" customHeight="1">
      <c r="E439" s="206"/>
      <c r="F439" s="206"/>
      <c r="G439" s="207"/>
      <c r="H439" s="208"/>
      <c r="M439" s="205"/>
    </row>
    <row r="440" spans="5:13" ht="15.75" customHeight="1">
      <c r="E440" s="206"/>
      <c r="F440" s="206"/>
      <c r="G440" s="207"/>
      <c r="H440" s="208"/>
      <c r="M440" s="205"/>
    </row>
    <row r="441" spans="5:13" ht="15.75" customHeight="1">
      <c r="E441" s="206"/>
      <c r="F441" s="206"/>
      <c r="G441" s="207"/>
      <c r="H441" s="208"/>
      <c r="M441" s="205"/>
    </row>
    <row r="442" spans="5:13" ht="15.75" customHeight="1">
      <c r="E442" s="206"/>
      <c r="F442" s="206"/>
      <c r="G442" s="207"/>
      <c r="H442" s="208"/>
      <c r="M442" s="205"/>
    </row>
    <row r="443" spans="5:13" ht="15.75" customHeight="1">
      <c r="E443" s="206"/>
      <c r="F443" s="206"/>
      <c r="G443" s="207"/>
      <c r="H443" s="208"/>
      <c r="M443" s="205"/>
    </row>
    <row r="444" spans="5:13" ht="15.75" customHeight="1">
      <c r="E444" s="206"/>
      <c r="F444" s="206"/>
      <c r="G444" s="207"/>
      <c r="H444" s="208"/>
      <c r="M444" s="205"/>
    </row>
    <row r="445" spans="5:13" ht="15.75" customHeight="1">
      <c r="E445" s="206"/>
      <c r="F445" s="206"/>
      <c r="G445" s="207"/>
      <c r="H445" s="208"/>
      <c r="M445" s="205"/>
    </row>
    <row r="446" spans="5:13" ht="15.75" customHeight="1">
      <c r="E446" s="206"/>
      <c r="F446" s="206"/>
      <c r="G446" s="207"/>
      <c r="H446" s="208"/>
      <c r="M446" s="205"/>
    </row>
    <row r="447" spans="5:13" ht="15.75" customHeight="1">
      <c r="E447" s="206"/>
      <c r="F447" s="206"/>
      <c r="G447" s="207"/>
      <c r="H447" s="208"/>
      <c r="M447" s="205"/>
    </row>
    <row r="448" spans="5:13" ht="15.75" customHeight="1">
      <c r="E448" s="206"/>
      <c r="F448" s="206"/>
      <c r="G448" s="207"/>
      <c r="H448" s="208"/>
      <c r="M448" s="205"/>
    </row>
    <row r="449" spans="5:13" ht="15.75" customHeight="1">
      <c r="E449" s="206"/>
      <c r="F449" s="206"/>
      <c r="G449" s="207"/>
      <c r="H449" s="208"/>
      <c r="M449" s="205"/>
    </row>
    <row r="450" spans="5:13" ht="15.75" customHeight="1">
      <c r="E450" s="206"/>
      <c r="F450" s="206"/>
      <c r="G450" s="207"/>
      <c r="H450" s="208"/>
      <c r="M450" s="205"/>
    </row>
    <row r="451" spans="5:13" ht="15.75" customHeight="1">
      <c r="E451" s="206"/>
      <c r="F451" s="206"/>
      <c r="G451" s="207"/>
      <c r="H451" s="208"/>
      <c r="M451" s="205"/>
    </row>
    <row r="452" spans="5:13" ht="15.75" customHeight="1">
      <c r="E452" s="206"/>
      <c r="F452" s="206"/>
      <c r="G452" s="207"/>
      <c r="H452" s="208"/>
      <c r="M452" s="205"/>
    </row>
    <row r="453" spans="5:13" ht="15.75" customHeight="1">
      <c r="E453" s="206"/>
      <c r="F453" s="206"/>
      <c r="G453" s="207"/>
      <c r="H453" s="208"/>
      <c r="M453" s="205"/>
    </row>
    <row r="454" spans="5:13" ht="15.75" customHeight="1">
      <c r="E454" s="206"/>
      <c r="F454" s="206"/>
      <c r="G454" s="207"/>
      <c r="H454" s="208"/>
      <c r="M454" s="205"/>
    </row>
    <row r="455" spans="5:13" ht="15.75" customHeight="1">
      <c r="E455" s="206"/>
      <c r="F455" s="206"/>
      <c r="G455" s="207"/>
      <c r="H455" s="208"/>
      <c r="M455" s="205"/>
    </row>
    <row r="456" spans="5:13" ht="15.75" customHeight="1">
      <c r="E456" s="206"/>
      <c r="F456" s="206"/>
      <c r="G456" s="207"/>
      <c r="H456" s="208"/>
      <c r="M456" s="205"/>
    </row>
    <row r="457" spans="5:13" ht="15.75" customHeight="1">
      <c r="E457" s="206"/>
      <c r="F457" s="206"/>
      <c r="G457" s="207"/>
      <c r="H457" s="208"/>
      <c r="M457" s="205"/>
    </row>
    <row r="458" spans="5:13" ht="15.75" customHeight="1">
      <c r="E458" s="206"/>
      <c r="F458" s="206"/>
      <c r="G458" s="207"/>
      <c r="H458" s="208"/>
      <c r="M458" s="205"/>
    </row>
    <row r="459" spans="5:13" ht="15.75" customHeight="1">
      <c r="E459" s="206"/>
      <c r="F459" s="206"/>
      <c r="G459" s="207"/>
      <c r="H459" s="208"/>
      <c r="M459" s="205"/>
    </row>
    <row r="460" spans="5:13" ht="15.75" customHeight="1">
      <c r="E460" s="206"/>
      <c r="F460" s="206"/>
      <c r="G460" s="207"/>
      <c r="H460" s="208"/>
      <c r="M460" s="205"/>
    </row>
    <row r="461" spans="5:13" ht="15.75" customHeight="1">
      <c r="E461" s="206"/>
      <c r="F461" s="206"/>
      <c r="G461" s="207"/>
      <c r="H461" s="208"/>
      <c r="M461" s="205"/>
    </row>
    <row r="462" spans="5:13" ht="15.75" customHeight="1">
      <c r="E462" s="206"/>
      <c r="F462" s="206"/>
      <c r="G462" s="207"/>
      <c r="H462" s="208"/>
      <c r="M462" s="205"/>
    </row>
    <row r="463" spans="5:13" ht="15.75" customHeight="1">
      <c r="E463" s="206"/>
      <c r="F463" s="206"/>
      <c r="G463" s="207"/>
      <c r="H463" s="208"/>
      <c r="M463" s="205"/>
    </row>
    <row r="464" spans="5:13" ht="15.75" customHeight="1">
      <c r="E464" s="206"/>
      <c r="F464" s="206"/>
      <c r="G464" s="207"/>
      <c r="H464" s="208"/>
      <c r="M464" s="205"/>
    </row>
    <row r="465" spans="5:13" ht="15.75" customHeight="1">
      <c r="E465" s="206"/>
      <c r="F465" s="206"/>
      <c r="G465" s="207"/>
      <c r="H465" s="208"/>
      <c r="M465" s="205"/>
    </row>
    <row r="466" spans="5:13" ht="15.75" customHeight="1">
      <c r="E466" s="206"/>
      <c r="F466" s="206"/>
      <c r="G466" s="207"/>
      <c r="H466" s="208"/>
      <c r="M466" s="205"/>
    </row>
    <row r="467" spans="5:13" ht="15.75" customHeight="1">
      <c r="E467" s="206"/>
      <c r="F467" s="206"/>
      <c r="G467" s="207"/>
      <c r="H467" s="208"/>
      <c r="M467" s="205"/>
    </row>
    <row r="468" spans="5:13" ht="15.75" customHeight="1">
      <c r="E468" s="206"/>
      <c r="F468" s="206"/>
      <c r="G468" s="207"/>
      <c r="H468" s="208"/>
      <c r="M468" s="205"/>
    </row>
    <row r="469" spans="5:13" ht="15.75" customHeight="1">
      <c r="E469" s="206"/>
      <c r="F469" s="206"/>
      <c r="G469" s="207"/>
      <c r="H469" s="208"/>
      <c r="M469" s="205"/>
    </row>
    <row r="470" spans="5:13" ht="15.75" customHeight="1">
      <c r="E470" s="206"/>
      <c r="F470" s="206"/>
      <c r="G470" s="207"/>
      <c r="H470" s="208"/>
      <c r="M470" s="205"/>
    </row>
    <row r="471" spans="5:13" ht="15.75" customHeight="1">
      <c r="E471" s="206"/>
      <c r="F471" s="206"/>
      <c r="G471" s="207"/>
      <c r="H471" s="208"/>
      <c r="M471" s="205"/>
    </row>
    <row r="472" spans="5:13" ht="15.75" customHeight="1">
      <c r="E472" s="206"/>
      <c r="F472" s="206"/>
      <c r="G472" s="207"/>
      <c r="H472" s="208"/>
      <c r="M472" s="205"/>
    </row>
    <row r="473" spans="5:13" ht="15.75" customHeight="1">
      <c r="E473" s="206"/>
      <c r="F473" s="206"/>
      <c r="G473" s="207"/>
      <c r="H473" s="208"/>
      <c r="M473" s="205"/>
    </row>
    <row r="474" spans="5:13" ht="15.75" customHeight="1">
      <c r="E474" s="206"/>
      <c r="F474" s="206"/>
      <c r="G474" s="207"/>
      <c r="H474" s="208"/>
      <c r="M474" s="205"/>
    </row>
    <row r="475" spans="5:13" ht="15.75" customHeight="1">
      <c r="E475" s="206"/>
      <c r="F475" s="206"/>
      <c r="G475" s="207"/>
      <c r="H475" s="208"/>
      <c r="M475" s="205"/>
    </row>
    <row r="476" spans="5:13" ht="15.75" customHeight="1">
      <c r="E476" s="206"/>
      <c r="F476" s="206"/>
      <c r="G476" s="207"/>
      <c r="H476" s="208"/>
      <c r="M476" s="205"/>
    </row>
    <row r="477" spans="5:13" ht="15.75" customHeight="1">
      <c r="E477" s="206"/>
      <c r="F477" s="206"/>
      <c r="G477" s="207"/>
      <c r="H477" s="208"/>
      <c r="M477" s="205"/>
    </row>
    <row r="478" spans="5:13" ht="15.75" customHeight="1">
      <c r="E478" s="206"/>
      <c r="F478" s="206"/>
      <c r="G478" s="207"/>
      <c r="H478" s="208"/>
      <c r="M478" s="205"/>
    </row>
    <row r="479" spans="5:13" ht="15.75" customHeight="1">
      <c r="E479" s="206"/>
      <c r="F479" s="206"/>
      <c r="G479" s="207"/>
      <c r="H479" s="208"/>
      <c r="M479" s="205"/>
    </row>
    <row r="480" spans="5:13" ht="15.75" customHeight="1">
      <c r="E480" s="206"/>
      <c r="F480" s="206"/>
      <c r="G480" s="207"/>
      <c r="H480" s="208"/>
      <c r="M480" s="205"/>
    </row>
    <row r="481" spans="5:13" ht="15.75" customHeight="1">
      <c r="E481" s="206"/>
      <c r="F481" s="206"/>
      <c r="G481" s="207"/>
      <c r="H481" s="208"/>
      <c r="M481" s="205"/>
    </row>
    <row r="482" spans="5:13" ht="15.75" customHeight="1">
      <c r="E482" s="206"/>
      <c r="F482" s="206"/>
      <c r="G482" s="207"/>
      <c r="H482" s="208"/>
      <c r="M482" s="205"/>
    </row>
    <row r="483" spans="5:13" ht="15.75" customHeight="1">
      <c r="E483" s="206"/>
      <c r="F483" s="206"/>
      <c r="G483" s="207"/>
      <c r="H483" s="208"/>
      <c r="M483" s="205"/>
    </row>
    <row r="484" spans="5:13" ht="15.75" customHeight="1">
      <c r="E484" s="206"/>
      <c r="F484" s="206"/>
      <c r="G484" s="207"/>
      <c r="H484" s="208"/>
      <c r="M484" s="205"/>
    </row>
    <row r="485" spans="5:13" ht="15.75" customHeight="1">
      <c r="E485" s="206"/>
      <c r="F485" s="206"/>
      <c r="G485" s="207"/>
      <c r="H485" s="208"/>
      <c r="M485" s="205"/>
    </row>
    <row r="486" spans="5:13" ht="15.75" customHeight="1">
      <c r="E486" s="206"/>
      <c r="F486" s="206"/>
      <c r="G486" s="207"/>
      <c r="H486" s="208"/>
      <c r="M486" s="205"/>
    </row>
    <row r="487" spans="5:13" ht="15.75" customHeight="1">
      <c r="E487" s="206"/>
      <c r="F487" s="206"/>
      <c r="G487" s="207"/>
      <c r="H487" s="208"/>
      <c r="M487" s="205"/>
    </row>
    <row r="488" spans="5:13" ht="15.75" customHeight="1">
      <c r="E488" s="206"/>
      <c r="F488" s="206"/>
      <c r="G488" s="207"/>
      <c r="H488" s="208"/>
      <c r="M488" s="205"/>
    </row>
    <row r="489" spans="5:13" ht="15.75" customHeight="1">
      <c r="E489" s="206"/>
      <c r="F489" s="206"/>
      <c r="G489" s="207"/>
      <c r="H489" s="208"/>
      <c r="M489" s="205"/>
    </row>
    <row r="490" spans="5:13" ht="15.75" customHeight="1">
      <c r="E490" s="206"/>
      <c r="F490" s="206"/>
      <c r="G490" s="207"/>
      <c r="H490" s="208"/>
      <c r="M490" s="205"/>
    </row>
    <row r="491" spans="5:13" ht="15.75" customHeight="1">
      <c r="E491" s="206"/>
      <c r="F491" s="206"/>
      <c r="G491" s="207"/>
      <c r="H491" s="208"/>
      <c r="M491" s="205"/>
    </row>
    <row r="492" spans="5:13" ht="15.75" customHeight="1">
      <c r="E492" s="206"/>
      <c r="F492" s="206"/>
      <c r="G492" s="207"/>
      <c r="H492" s="208"/>
      <c r="M492" s="205"/>
    </row>
    <row r="493" spans="5:13" ht="15.75" customHeight="1">
      <c r="E493" s="206"/>
      <c r="F493" s="206"/>
      <c r="G493" s="207"/>
      <c r="H493" s="208"/>
      <c r="M493" s="205"/>
    </row>
    <row r="494" spans="5:13" ht="15.75" customHeight="1">
      <c r="E494" s="206"/>
      <c r="F494" s="206"/>
      <c r="G494" s="207"/>
      <c r="H494" s="208"/>
      <c r="M494" s="205"/>
    </row>
    <row r="495" spans="5:13" ht="15.75" customHeight="1">
      <c r="E495" s="206"/>
      <c r="F495" s="206"/>
      <c r="G495" s="207"/>
      <c r="H495" s="208"/>
      <c r="M495" s="205"/>
    </row>
    <row r="496" spans="5:13" ht="15.75" customHeight="1">
      <c r="E496" s="206"/>
      <c r="F496" s="206"/>
      <c r="G496" s="207"/>
      <c r="H496" s="208"/>
      <c r="M496" s="205"/>
    </row>
    <row r="497" spans="5:13" ht="15.75" customHeight="1">
      <c r="E497" s="206"/>
      <c r="F497" s="206"/>
      <c r="G497" s="207"/>
      <c r="H497" s="208"/>
      <c r="M497" s="205"/>
    </row>
    <row r="498" spans="5:13" ht="15.75" customHeight="1">
      <c r="E498" s="206"/>
      <c r="F498" s="206"/>
      <c r="G498" s="207"/>
      <c r="H498" s="208"/>
      <c r="M498" s="205"/>
    </row>
    <row r="499" spans="5:13" ht="15.75" customHeight="1">
      <c r="E499" s="206"/>
      <c r="F499" s="206"/>
      <c r="G499" s="207"/>
      <c r="H499" s="208"/>
      <c r="M499" s="205"/>
    </row>
    <row r="500" spans="5:13" ht="15.75" customHeight="1">
      <c r="E500" s="206"/>
      <c r="F500" s="206"/>
      <c r="G500" s="207"/>
      <c r="H500" s="208"/>
      <c r="M500" s="205"/>
    </row>
    <row r="501" spans="5:13" ht="15.75" customHeight="1">
      <c r="E501" s="206"/>
      <c r="F501" s="206"/>
      <c r="G501" s="207"/>
      <c r="H501" s="208"/>
      <c r="M501" s="205"/>
    </row>
    <row r="502" spans="5:13" ht="15.75" customHeight="1">
      <c r="E502" s="206"/>
      <c r="F502" s="206"/>
      <c r="G502" s="207"/>
      <c r="H502" s="208"/>
      <c r="M502" s="205"/>
    </row>
    <row r="503" spans="5:13" ht="15.75" customHeight="1">
      <c r="E503" s="206"/>
      <c r="F503" s="206"/>
      <c r="G503" s="207"/>
      <c r="H503" s="208"/>
      <c r="M503" s="205"/>
    </row>
    <row r="504" spans="5:13" ht="15.75" customHeight="1">
      <c r="E504" s="206"/>
      <c r="F504" s="206"/>
      <c r="G504" s="207"/>
      <c r="H504" s="208"/>
      <c r="M504" s="205"/>
    </row>
    <row r="505" spans="5:13" ht="15.75" customHeight="1">
      <c r="E505" s="206"/>
      <c r="F505" s="206"/>
      <c r="G505" s="207"/>
      <c r="H505" s="208"/>
      <c r="M505" s="205"/>
    </row>
    <row r="506" spans="5:13" ht="15.75" customHeight="1">
      <c r="E506" s="206"/>
      <c r="F506" s="206"/>
      <c r="G506" s="207"/>
      <c r="H506" s="208"/>
      <c r="M506" s="205"/>
    </row>
    <row r="507" spans="5:13" ht="15.75" customHeight="1">
      <c r="E507" s="206"/>
      <c r="F507" s="206"/>
      <c r="G507" s="207"/>
      <c r="H507" s="208"/>
      <c r="M507" s="205"/>
    </row>
    <row r="508" spans="5:13" ht="15.75" customHeight="1">
      <c r="E508" s="206"/>
      <c r="F508" s="206"/>
      <c r="G508" s="207"/>
      <c r="H508" s="208"/>
      <c r="M508" s="205"/>
    </row>
    <row r="509" spans="5:13" ht="15.75" customHeight="1">
      <c r="E509" s="206"/>
      <c r="F509" s="206"/>
      <c r="G509" s="207"/>
      <c r="H509" s="208"/>
      <c r="M509" s="205"/>
    </row>
    <row r="510" spans="5:13" ht="15.75" customHeight="1">
      <c r="E510" s="206"/>
      <c r="F510" s="206"/>
      <c r="G510" s="207"/>
      <c r="H510" s="208"/>
      <c r="M510" s="205"/>
    </row>
    <row r="511" spans="5:13" ht="15.75" customHeight="1">
      <c r="E511" s="206"/>
      <c r="F511" s="206"/>
      <c r="G511" s="207"/>
      <c r="H511" s="208"/>
      <c r="M511" s="205"/>
    </row>
    <row r="512" spans="5:13" ht="15.75" customHeight="1">
      <c r="E512" s="206"/>
      <c r="F512" s="206"/>
      <c r="G512" s="207"/>
      <c r="H512" s="208"/>
      <c r="M512" s="205"/>
    </row>
    <row r="513" spans="5:13" ht="15.75" customHeight="1">
      <c r="E513" s="206"/>
      <c r="F513" s="206"/>
      <c r="G513" s="207"/>
      <c r="H513" s="208"/>
      <c r="M513" s="205"/>
    </row>
    <row r="514" spans="5:13" ht="15.75" customHeight="1">
      <c r="E514" s="206"/>
      <c r="F514" s="206"/>
      <c r="G514" s="207"/>
      <c r="H514" s="208"/>
      <c r="M514" s="205"/>
    </row>
    <row r="515" spans="5:13" ht="15.75" customHeight="1">
      <c r="E515" s="206"/>
      <c r="F515" s="206"/>
      <c r="G515" s="207"/>
      <c r="H515" s="208"/>
      <c r="M515" s="205"/>
    </row>
    <row r="516" spans="5:13" ht="15.75" customHeight="1">
      <c r="E516" s="206"/>
      <c r="F516" s="206"/>
      <c r="G516" s="207"/>
      <c r="H516" s="208"/>
      <c r="M516" s="205"/>
    </row>
    <row r="517" spans="5:13" ht="15.75" customHeight="1">
      <c r="E517" s="206"/>
      <c r="F517" s="206"/>
      <c r="G517" s="207"/>
      <c r="H517" s="208"/>
      <c r="M517" s="205"/>
    </row>
    <row r="518" spans="5:13" ht="15.75" customHeight="1">
      <c r="E518" s="206"/>
      <c r="F518" s="206"/>
      <c r="G518" s="207"/>
      <c r="H518" s="208"/>
      <c r="M518" s="205"/>
    </row>
    <row r="519" spans="5:13" ht="15.75" customHeight="1">
      <c r="E519" s="206"/>
      <c r="F519" s="206"/>
      <c r="G519" s="207"/>
      <c r="H519" s="208"/>
      <c r="M519" s="205"/>
    </row>
    <row r="520" spans="5:13" ht="15.75" customHeight="1">
      <c r="E520" s="206"/>
      <c r="F520" s="206"/>
      <c r="G520" s="207"/>
      <c r="H520" s="208"/>
      <c r="M520" s="205"/>
    </row>
    <row r="521" spans="5:13" ht="15.75" customHeight="1">
      <c r="E521" s="206"/>
      <c r="F521" s="206"/>
      <c r="G521" s="207"/>
      <c r="H521" s="208"/>
      <c r="M521" s="205"/>
    </row>
    <row r="522" spans="5:13" ht="15.75" customHeight="1">
      <c r="E522" s="206"/>
      <c r="F522" s="206"/>
      <c r="G522" s="207"/>
      <c r="H522" s="208"/>
      <c r="M522" s="205"/>
    </row>
    <row r="523" spans="5:13" ht="15.75" customHeight="1">
      <c r="E523" s="206"/>
      <c r="F523" s="206"/>
      <c r="G523" s="207"/>
      <c r="H523" s="208"/>
      <c r="M523" s="205"/>
    </row>
    <row r="524" spans="5:13" ht="15.75" customHeight="1">
      <c r="E524" s="206"/>
      <c r="F524" s="206"/>
      <c r="G524" s="207"/>
      <c r="H524" s="208"/>
      <c r="M524" s="205"/>
    </row>
    <row r="525" spans="5:13" ht="15.75" customHeight="1">
      <c r="E525" s="206"/>
      <c r="F525" s="206"/>
      <c r="G525" s="207"/>
      <c r="H525" s="208"/>
      <c r="M525" s="205"/>
    </row>
    <row r="526" spans="5:13" ht="15.75" customHeight="1">
      <c r="E526" s="206"/>
      <c r="F526" s="206"/>
      <c r="G526" s="207"/>
      <c r="H526" s="208"/>
      <c r="M526" s="205"/>
    </row>
    <row r="527" spans="5:13" ht="15.75" customHeight="1">
      <c r="E527" s="206"/>
      <c r="F527" s="206"/>
      <c r="G527" s="207"/>
      <c r="H527" s="208"/>
      <c r="M527" s="205"/>
    </row>
    <row r="528" spans="5:13" ht="15.75" customHeight="1">
      <c r="E528" s="206"/>
      <c r="F528" s="206"/>
      <c r="G528" s="207"/>
      <c r="H528" s="208"/>
      <c r="M528" s="205"/>
    </row>
    <row r="529" spans="5:13" ht="15.75" customHeight="1">
      <c r="E529" s="206"/>
      <c r="F529" s="206"/>
      <c r="G529" s="207"/>
      <c r="H529" s="208"/>
      <c r="M529" s="205"/>
    </row>
    <row r="530" spans="5:13" ht="15.75" customHeight="1">
      <c r="E530" s="206"/>
      <c r="F530" s="206"/>
      <c r="G530" s="207"/>
      <c r="H530" s="208"/>
      <c r="M530" s="205"/>
    </row>
    <row r="531" spans="5:13" ht="15.75" customHeight="1">
      <c r="E531" s="206"/>
      <c r="F531" s="206"/>
      <c r="G531" s="207"/>
      <c r="H531" s="208"/>
      <c r="M531" s="205"/>
    </row>
    <row r="532" spans="5:13" ht="15.75" customHeight="1">
      <c r="E532" s="206"/>
      <c r="F532" s="206"/>
      <c r="G532" s="207"/>
      <c r="H532" s="208"/>
      <c r="M532" s="205"/>
    </row>
    <row r="533" spans="5:13" ht="15.75" customHeight="1">
      <c r="E533" s="206"/>
      <c r="F533" s="206"/>
      <c r="G533" s="207"/>
      <c r="H533" s="208"/>
      <c r="M533" s="205"/>
    </row>
    <row r="534" spans="5:13" ht="15.75" customHeight="1">
      <c r="E534" s="206"/>
      <c r="F534" s="206"/>
      <c r="G534" s="207"/>
      <c r="H534" s="208"/>
      <c r="M534" s="205"/>
    </row>
    <row r="535" spans="5:13" ht="15.75" customHeight="1">
      <c r="E535" s="206"/>
      <c r="F535" s="206"/>
      <c r="G535" s="207"/>
      <c r="H535" s="208"/>
      <c r="M535" s="205"/>
    </row>
    <row r="536" spans="5:13" ht="15.75" customHeight="1">
      <c r="E536" s="206"/>
      <c r="F536" s="206"/>
      <c r="G536" s="207"/>
      <c r="H536" s="208"/>
      <c r="M536" s="205"/>
    </row>
    <row r="537" spans="5:13" ht="15.75" customHeight="1">
      <c r="E537" s="206"/>
      <c r="F537" s="206"/>
      <c r="G537" s="207"/>
      <c r="H537" s="208"/>
      <c r="M537" s="205"/>
    </row>
    <row r="538" spans="5:13" ht="15.75" customHeight="1">
      <c r="E538" s="206"/>
      <c r="F538" s="206"/>
      <c r="G538" s="207"/>
      <c r="H538" s="208"/>
      <c r="M538" s="205"/>
    </row>
    <row r="539" spans="5:13" ht="15.75" customHeight="1">
      <c r="E539" s="206"/>
      <c r="F539" s="206"/>
      <c r="G539" s="207"/>
      <c r="H539" s="208"/>
      <c r="M539" s="205"/>
    </row>
    <row r="540" spans="5:13" ht="15.75" customHeight="1">
      <c r="E540" s="206"/>
      <c r="F540" s="206"/>
      <c r="G540" s="207"/>
      <c r="H540" s="208"/>
      <c r="M540" s="205"/>
    </row>
    <row r="541" spans="5:13" ht="15.75" customHeight="1">
      <c r="E541" s="206"/>
      <c r="F541" s="206"/>
      <c r="G541" s="207"/>
      <c r="H541" s="208"/>
      <c r="M541" s="205"/>
    </row>
    <row r="542" spans="5:13" ht="15.75" customHeight="1">
      <c r="E542" s="206"/>
      <c r="F542" s="206"/>
      <c r="G542" s="207"/>
      <c r="H542" s="208"/>
      <c r="M542" s="205"/>
    </row>
    <row r="543" spans="5:13" ht="15.75" customHeight="1">
      <c r="E543" s="206"/>
      <c r="F543" s="206"/>
      <c r="G543" s="207"/>
      <c r="H543" s="208"/>
      <c r="M543" s="205"/>
    </row>
    <row r="544" spans="5:13" ht="15.75" customHeight="1">
      <c r="E544" s="206"/>
      <c r="F544" s="206"/>
      <c r="G544" s="207"/>
      <c r="H544" s="208"/>
      <c r="M544" s="205"/>
    </row>
    <row r="545" spans="5:13" ht="15.75" customHeight="1">
      <c r="E545" s="206"/>
      <c r="F545" s="206"/>
      <c r="G545" s="207"/>
      <c r="H545" s="208"/>
      <c r="M545" s="205"/>
    </row>
    <row r="546" spans="5:13" ht="15.75" customHeight="1">
      <c r="E546" s="206"/>
      <c r="F546" s="206"/>
      <c r="G546" s="207"/>
      <c r="H546" s="208"/>
      <c r="M546" s="205"/>
    </row>
    <row r="547" spans="5:13" ht="15.75" customHeight="1">
      <c r="E547" s="206"/>
      <c r="F547" s="206"/>
      <c r="G547" s="207"/>
      <c r="H547" s="208"/>
      <c r="M547" s="205"/>
    </row>
    <row r="548" spans="5:13" ht="15.75" customHeight="1">
      <c r="E548" s="206"/>
      <c r="F548" s="206"/>
      <c r="G548" s="207"/>
      <c r="H548" s="208"/>
      <c r="M548" s="205"/>
    </row>
    <row r="549" spans="5:13" ht="15.75" customHeight="1">
      <c r="E549" s="206"/>
      <c r="F549" s="206"/>
      <c r="G549" s="207"/>
      <c r="H549" s="208"/>
      <c r="M549" s="205"/>
    </row>
    <row r="550" spans="5:13" ht="15.75" customHeight="1">
      <c r="E550" s="206"/>
      <c r="F550" s="206"/>
      <c r="G550" s="207"/>
      <c r="H550" s="208"/>
      <c r="M550" s="205"/>
    </row>
    <row r="551" spans="5:13" ht="15.75" customHeight="1">
      <c r="E551" s="206"/>
      <c r="F551" s="206"/>
      <c r="G551" s="207"/>
      <c r="H551" s="208"/>
      <c r="M551" s="205"/>
    </row>
    <row r="552" spans="5:13" ht="15.75" customHeight="1">
      <c r="E552" s="206"/>
      <c r="F552" s="206"/>
      <c r="G552" s="207"/>
      <c r="H552" s="208"/>
      <c r="M552" s="205"/>
    </row>
    <row r="553" spans="5:13" ht="15.75" customHeight="1">
      <c r="E553" s="206"/>
      <c r="F553" s="206"/>
      <c r="G553" s="207"/>
      <c r="H553" s="208"/>
      <c r="M553" s="205"/>
    </row>
    <row r="554" spans="5:13" ht="15.75" customHeight="1">
      <c r="E554" s="206"/>
      <c r="F554" s="206"/>
      <c r="G554" s="207"/>
      <c r="H554" s="208"/>
      <c r="M554" s="205"/>
    </row>
    <row r="555" spans="5:13" ht="15.75" customHeight="1">
      <c r="E555" s="206"/>
      <c r="F555" s="206"/>
      <c r="G555" s="207"/>
      <c r="H555" s="208"/>
      <c r="M555" s="205"/>
    </row>
    <row r="556" spans="5:13" ht="15.75" customHeight="1">
      <c r="E556" s="206"/>
      <c r="F556" s="206"/>
      <c r="G556" s="207"/>
      <c r="H556" s="208"/>
      <c r="M556" s="205"/>
    </row>
    <row r="557" spans="5:13" ht="15.75" customHeight="1">
      <c r="E557" s="206"/>
      <c r="F557" s="206"/>
      <c r="G557" s="207"/>
      <c r="H557" s="208"/>
      <c r="M557" s="205"/>
    </row>
    <row r="558" spans="5:13" ht="15.75" customHeight="1">
      <c r="E558" s="206"/>
      <c r="F558" s="206"/>
      <c r="G558" s="207"/>
      <c r="H558" s="208"/>
      <c r="M558" s="205"/>
    </row>
    <row r="559" spans="5:13" ht="15.75" customHeight="1">
      <c r="E559" s="206"/>
      <c r="F559" s="206"/>
      <c r="G559" s="207"/>
      <c r="H559" s="208"/>
      <c r="M559" s="205"/>
    </row>
    <row r="560" spans="5:13" ht="15.75" customHeight="1">
      <c r="E560" s="206"/>
      <c r="F560" s="206"/>
      <c r="G560" s="207"/>
      <c r="H560" s="208"/>
      <c r="M560" s="205"/>
    </row>
    <row r="561" spans="5:13" ht="15.75" customHeight="1">
      <c r="E561" s="206"/>
      <c r="F561" s="206"/>
      <c r="G561" s="207"/>
      <c r="H561" s="208"/>
      <c r="M561" s="205"/>
    </row>
    <row r="562" spans="5:13" ht="15.75" customHeight="1">
      <c r="E562" s="206"/>
      <c r="F562" s="206"/>
      <c r="G562" s="207"/>
      <c r="H562" s="208"/>
      <c r="M562" s="205"/>
    </row>
    <row r="563" spans="5:13" ht="15.75" customHeight="1">
      <c r="E563" s="206"/>
      <c r="F563" s="206"/>
      <c r="G563" s="207"/>
      <c r="H563" s="208"/>
      <c r="M563" s="205"/>
    </row>
    <row r="564" spans="5:13" ht="15.75" customHeight="1">
      <c r="E564" s="206"/>
      <c r="F564" s="206"/>
      <c r="G564" s="207"/>
      <c r="H564" s="208"/>
      <c r="M564" s="205"/>
    </row>
    <row r="565" spans="5:13" ht="15.75" customHeight="1">
      <c r="E565" s="206"/>
      <c r="F565" s="206"/>
      <c r="G565" s="207"/>
      <c r="H565" s="208"/>
      <c r="M565" s="205"/>
    </row>
    <row r="566" spans="5:13" ht="15.75" customHeight="1">
      <c r="E566" s="206"/>
      <c r="F566" s="206"/>
      <c r="G566" s="207"/>
      <c r="H566" s="208"/>
      <c r="M566" s="205"/>
    </row>
    <row r="567" spans="5:13" ht="15.75" customHeight="1">
      <c r="E567" s="206"/>
      <c r="F567" s="206"/>
      <c r="G567" s="207"/>
      <c r="H567" s="208"/>
      <c r="M567" s="205"/>
    </row>
    <row r="568" spans="5:13" ht="15.75" customHeight="1">
      <c r="E568" s="206"/>
      <c r="F568" s="206"/>
      <c r="G568" s="207"/>
      <c r="H568" s="208"/>
      <c r="M568" s="205"/>
    </row>
    <row r="569" spans="5:13" ht="15.75" customHeight="1">
      <c r="E569" s="206"/>
      <c r="F569" s="206"/>
      <c r="G569" s="207"/>
      <c r="H569" s="208"/>
      <c r="M569" s="205"/>
    </row>
    <row r="570" spans="5:13" ht="15.75" customHeight="1">
      <c r="E570" s="206"/>
      <c r="F570" s="206"/>
      <c r="G570" s="207"/>
      <c r="H570" s="208"/>
      <c r="M570" s="205"/>
    </row>
    <row r="571" spans="5:13" ht="15.75" customHeight="1">
      <c r="E571" s="206"/>
      <c r="F571" s="206"/>
      <c r="G571" s="207"/>
      <c r="H571" s="208"/>
      <c r="M571" s="205"/>
    </row>
    <row r="572" spans="5:13" ht="15.75" customHeight="1">
      <c r="E572" s="206"/>
      <c r="F572" s="206"/>
      <c r="G572" s="207"/>
      <c r="H572" s="208"/>
      <c r="M572" s="205"/>
    </row>
    <row r="573" spans="5:13" ht="15.75" customHeight="1">
      <c r="E573" s="206"/>
      <c r="F573" s="206"/>
      <c r="G573" s="207"/>
      <c r="H573" s="208"/>
      <c r="M573" s="205"/>
    </row>
    <row r="574" spans="5:13" ht="15.75" customHeight="1">
      <c r="E574" s="206"/>
      <c r="F574" s="206"/>
      <c r="G574" s="207"/>
      <c r="H574" s="208"/>
      <c r="M574" s="205"/>
    </row>
    <row r="575" spans="5:13" ht="15.75" customHeight="1">
      <c r="E575" s="206"/>
      <c r="F575" s="206"/>
      <c r="G575" s="207"/>
      <c r="H575" s="208"/>
      <c r="M575" s="205"/>
    </row>
    <row r="576" spans="5:13" ht="15.75" customHeight="1">
      <c r="E576" s="206"/>
      <c r="F576" s="206"/>
      <c r="G576" s="207"/>
      <c r="H576" s="208"/>
      <c r="M576" s="205"/>
    </row>
    <row r="577" spans="5:13" ht="15.75" customHeight="1">
      <c r="E577" s="206"/>
      <c r="F577" s="206"/>
      <c r="G577" s="207"/>
      <c r="H577" s="208"/>
      <c r="M577" s="205"/>
    </row>
    <row r="578" spans="5:13" ht="15.75" customHeight="1">
      <c r="E578" s="206"/>
      <c r="F578" s="206"/>
      <c r="G578" s="207"/>
      <c r="H578" s="208"/>
      <c r="M578" s="205"/>
    </row>
    <row r="579" spans="5:13" ht="15.75" customHeight="1">
      <c r="E579" s="206"/>
      <c r="F579" s="206"/>
      <c r="G579" s="207"/>
      <c r="H579" s="208"/>
      <c r="M579" s="205"/>
    </row>
    <row r="580" spans="5:13" ht="15.75" customHeight="1">
      <c r="E580" s="206"/>
      <c r="F580" s="206"/>
      <c r="G580" s="207"/>
      <c r="H580" s="208"/>
      <c r="M580" s="205"/>
    </row>
    <row r="581" spans="5:13" ht="15.75" customHeight="1">
      <c r="E581" s="206"/>
      <c r="F581" s="206"/>
      <c r="G581" s="207"/>
      <c r="H581" s="208"/>
      <c r="M581" s="205"/>
    </row>
    <row r="582" spans="5:13" ht="15.75" customHeight="1">
      <c r="E582" s="206"/>
      <c r="F582" s="206"/>
      <c r="G582" s="207"/>
      <c r="H582" s="208"/>
      <c r="M582" s="205"/>
    </row>
    <row r="583" spans="5:13" ht="15.75" customHeight="1">
      <c r="E583" s="206"/>
      <c r="F583" s="206"/>
      <c r="G583" s="207"/>
      <c r="H583" s="208"/>
      <c r="M583" s="205"/>
    </row>
    <row r="584" spans="5:13" ht="15.75" customHeight="1">
      <c r="E584" s="206"/>
      <c r="F584" s="206"/>
      <c r="G584" s="207"/>
      <c r="H584" s="208"/>
      <c r="M584" s="205"/>
    </row>
    <row r="585" spans="5:13" ht="15.75" customHeight="1">
      <c r="E585" s="206"/>
      <c r="F585" s="206"/>
      <c r="G585" s="207"/>
      <c r="H585" s="208"/>
      <c r="M585" s="205"/>
    </row>
    <row r="586" spans="5:13" ht="15.75" customHeight="1">
      <c r="E586" s="206"/>
      <c r="F586" s="206"/>
      <c r="G586" s="207"/>
      <c r="H586" s="208"/>
      <c r="M586" s="205"/>
    </row>
    <row r="587" spans="5:13" ht="15.75" customHeight="1">
      <c r="E587" s="206"/>
      <c r="F587" s="206"/>
      <c r="G587" s="207"/>
      <c r="H587" s="208"/>
      <c r="M587" s="205"/>
    </row>
    <row r="588" spans="5:13" ht="15.75" customHeight="1">
      <c r="E588" s="206"/>
      <c r="F588" s="206"/>
      <c r="G588" s="207"/>
      <c r="H588" s="208"/>
      <c r="M588" s="205"/>
    </row>
    <row r="589" spans="5:13" ht="15.75" customHeight="1">
      <c r="E589" s="206"/>
      <c r="F589" s="206"/>
      <c r="G589" s="207"/>
      <c r="H589" s="208"/>
      <c r="M589" s="205"/>
    </row>
    <row r="590" spans="5:13" ht="15.75" customHeight="1">
      <c r="E590" s="206"/>
      <c r="F590" s="206"/>
      <c r="G590" s="207"/>
      <c r="H590" s="208"/>
      <c r="M590" s="205"/>
    </row>
    <row r="591" spans="5:13" ht="15.75" customHeight="1">
      <c r="E591" s="206"/>
      <c r="F591" s="206"/>
      <c r="G591" s="207"/>
      <c r="H591" s="208"/>
      <c r="M591" s="205"/>
    </row>
    <row r="592" spans="5:13" ht="15.75" customHeight="1">
      <c r="E592" s="206"/>
      <c r="F592" s="206"/>
      <c r="G592" s="207"/>
      <c r="H592" s="208"/>
      <c r="M592" s="205"/>
    </row>
    <row r="593" spans="5:13" ht="15.75" customHeight="1">
      <c r="E593" s="206"/>
      <c r="F593" s="206"/>
      <c r="G593" s="207"/>
      <c r="H593" s="208"/>
      <c r="M593" s="205"/>
    </row>
    <row r="594" spans="5:13" ht="15.75" customHeight="1">
      <c r="E594" s="206"/>
      <c r="F594" s="206"/>
      <c r="G594" s="207"/>
      <c r="H594" s="208"/>
      <c r="M594" s="205"/>
    </row>
    <row r="595" spans="5:13" ht="15.75" customHeight="1">
      <c r="E595" s="206"/>
      <c r="F595" s="206"/>
      <c r="G595" s="207"/>
      <c r="H595" s="208"/>
      <c r="M595" s="205"/>
    </row>
    <row r="596" spans="5:13" ht="15.75" customHeight="1">
      <c r="E596" s="206"/>
      <c r="F596" s="206"/>
      <c r="G596" s="207"/>
      <c r="H596" s="208"/>
      <c r="M596" s="205"/>
    </row>
    <row r="597" spans="5:13" ht="15.75" customHeight="1">
      <c r="E597" s="206"/>
      <c r="F597" s="206"/>
      <c r="G597" s="207"/>
      <c r="H597" s="208"/>
      <c r="M597" s="205"/>
    </row>
    <row r="598" spans="5:13" ht="15.75" customHeight="1">
      <c r="E598" s="206"/>
      <c r="F598" s="206"/>
      <c r="G598" s="207"/>
      <c r="H598" s="208"/>
      <c r="M598" s="205"/>
    </row>
    <row r="599" spans="5:13" ht="15.75" customHeight="1">
      <c r="E599" s="206"/>
      <c r="F599" s="206"/>
      <c r="G599" s="207"/>
      <c r="H599" s="208"/>
      <c r="M599" s="205"/>
    </row>
    <row r="600" spans="5:13" ht="15.75" customHeight="1">
      <c r="E600" s="206"/>
      <c r="F600" s="206"/>
      <c r="G600" s="207"/>
      <c r="H600" s="208"/>
      <c r="M600" s="205"/>
    </row>
    <row r="601" spans="5:13" ht="15.75" customHeight="1">
      <c r="E601" s="206"/>
      <c r="F601" s="206"/>
      <c r="G601" s="207"/>
      <c r="H601" s="208"/>
      <c r="M601" s="205"/>
    </row>
    <row r="602" spans="5:13" ht="15.75" customHeight="1">
      <c r="E602" s="206"/>
      <c r="F602" s="206"/>
      <c r="G602" s="207"/>
      <c r="H602" s="208"/>
      <c r="M602" s="205"/>
    </row>
    <row r="603" spans="5:13" ht="15.75" customHeight="1">
      <c r="E603" s="206"/>
      <c r="F603" s="206"/>
      <c r="G603" s="207"/>
      <c r="H603" s="208"/>
      <c r="M603" s="205"/>
    </row>
    <row r="604" spans="5:13" ht="15.75" customHeight="1">
      <c r="E604" s="206"/>
      <c r="F604" s="206"/>
      <c r="G604" s="207"/>
      <c r="H604" s="208"/>
      <c r="M604" s="205"/>
    </row>
    <row r="605" spans="5:13" ht="15.75" customHeight="1">
      <c r="E605" s="206"/>
      <c r="F605" s="206"/>
      <c r="G605" s="207"/>
      <c r="H605" s="208"/>
      <c r="M605" s="205"/>
    </row>
    <row r="606" spans="5:13" ht="15.75" customHeight="1">
      <c r="E606" s="206"/>
      <c r="F606" s="206"/>
      <c r="G606" s="207"/>
      <c r="H606" s="208"/>
      <c r="M606" s="205"/>
    </row>
    <row r="607" spans="5:13" ht="15.75" customHeight="1">
      <c r="E607" s="206"/>
      <c r="F607" s="206"/>
      <c r="G607" s="207"/>
      <c r="H607" s="208"/>
      <c r="M607" s="205"/>
    </row>
    <row r="608" spans="5:13" ht="15.75" customHeight="1">
      <c r="E608" s="206"/>
      <c r="F608" s="206"/>
      <c r="G608" s="207"/>
      <c r="H608" s="208"/>
      <c r="M608" s="205"/>
    </row>
    <row r="609" spans="5:13" ht="15.75" customHeight="1">
      <c r="E609" s="206"/>
      <c r="F609" s="206"/>
      <c r="G609" s="207"/>
      <c r="H609" s="208"/>
      <c r="M609" s="205"/>
    </row>
    <row r="610" spans="5:13" ht="15.75" customHeight="1">
      <c r="E610" s="206"/>
      <c r="F610" s="206"/>
      <c r="G610" s="207"/>
      <c r="H610" s="208"/>
      <c r="M610" s="205"/>
    </row>
    <row r="611" spans="5:13" ht="15.75" customHeight="1">
      <c r="E611" s="206"/>
      <c r="F611" s="206"/>
      <c r="G611" s="207"/>
      <c r="H611" s="208"/>
      <c r="M611" s="205"/>
    </row>
    <row r="612" spans="5:13" ht="15.75" customHeight="1">
      <c r="E612" s="206"/>
      <c r="F612" s="206"/>
      <c r="G612" s="207"/>
      <c r="H612" s="208"/>
      <c r="M612" s="205"/>
    </row>
    <row r="613" spans="5:13" ht="15.75" customHeight="1">
      <c r="E613" s="206"/>
      <c r="F613" s="206"/>
      <c r="G613" s="207"/>
      <c r="H613" s="208"/>
      <c r="M613" s="205"/>
    </row>
    <row r="614" spans="5:13" ht="15.75" customHeight="1">
      <c r="E614" s="206"/>
      <c r="F614" s="206"/>
      <c r="G614" s="207"/>
      <c r="H614" s="208"/>
      <c r="M614" s="205"/>
    </row>
    <row r="615" spans="5:13" ht="15.75" customHeight="1">
      <c r="E615" s="206"/>
      <c r="F615" s="206"/>
      <c r="G615" s="207"/>
      <c r="H615" s="208"/>
      <c r="M615" s="205"/>
    </row>
    <row r="616" spans="5:13" ht="15.75" customHeight="1">
      <c r="E616" s="206"/>
      <c r="F616" s="206"/>
      <c r="G616" s="207"/>
      <c r="H616" s="208"/>
      <c r="M616" s="205"/>
    </row>
    <row r="617" spans="5:13" ht="15.75" customHeight="1">
      <c r="E617" s="206"/>
      <c r="F617" s="206"/>
      <c r="G617" s="207"/>
      <c r="H617" s="208"/>
      <c r="M617" s="205"/>
    </row>
    <row r="618" spans="5:13" ht="15.75" customHeight="1">
      <c r="E618" s="206"/>
      <c r="F618" s="206"/>
      <c r="G618" s="207"/>
      <c r="H618" s="208"/>
      <c r="M618" s="205"/>
    </row>
    <row r="619" spans="5:13" ht="15.75" customHeight="1">
      <c r="E619" s="206"/>
      <c r="F619" s="206"/>
      <c r="G619" s="207"/>
      <c r="H619" s="208"/>
      <c r="M619" s="205"/>
    </row>
    <row r="620" spans="5:13" ht="15.75" customHeight="1">
      <c r="E620" s="206"/>
      <c r="F620" s="206"/>
      <c r="G620" s="207"/>
      <c r="H620" s="208"/>
      <c r="M620" s="205"/>
    </row>
    <row r="621" spans="5:13" ht="15.75" customHeight="1">
      <c r="E621" s="206"/>
      <c r="F621" s="206"/>
      <c r="G621" s="207"/>
      <c r="H621" s="208"/>
      <c r="M621" s="205"/>
    </row>
    <row r="622" spans="5:13" ht="15.75" customHeight="1">
      <c r="E622" s="206"/>
      <c r="F622" s="206"/>
      <c r="G622" s="207"/>
      <c r="H622" s="208"/>
      <c r="M622" s="205"/>
    </row>
    <row r="623" spans="5:13" ht="15.75" customHeight="1">
      <c r="E623" s="206"/>
      <c r="F623" s="206"/>
      <c r="G623" s="207"/>
      <c r="H623" s="208"/>
      <c r="M623" s="205"/>
    </row>
    <row r="624" spans="5:13" ht="15.75" customHeight="1">
      <c r="E624" s="206"/>
      <c r="F624" s="206"/>
      <c r="G624" s="207"/>
      <c r="H624" s="208"/>
      <c r="M624" s="205"/>
    </row>
    <row r="625" spans="5:13" ht="15.75" customHeight="1">
      <c r="E625" s="206"/>
      <c r="F625" s="206"/>
      <c r="G625" s="207"/>
      <c r="H625" s="208"/>
      <c r="M625" s="205"/>
    </row>
    <row r="626" spans="5:13" ht="15.75" customHeight="1">
      <c r="E626" s="206"/>
      <c r="F626" s="206"/>
      <c r="G626" s="207"/>
      <c r="H626" s="208"/>
      <c r="M626" s="205"/>
    </row>
    <row r="627" spans="5:13" ht="15.75" customHeight="1">
      <c r="E627" s="206"/>
      <c r="F627" s="206"/>
      <c r="G627" s="207"/>
      <c r="H627" s="208"/>
      <c r="M627" s="205"/>
    </row>
    <row r="628" spans="5:13" ht="15.75" customHeight="1">
      <c r="E628" s="206"/>
      <c r="F628" s="206"/>
      <c r="G628" s="207"/>
      <c r="H628" s="208"/>
      <c r="M628" s="205"/>
    </row>
    <row r="629" spans="5:13" ht="15.75" customHeight="1">
      <c r="E629" s="206"/>
      <c r="F629" s="206"/>
      <c r="G629" s="207"/>
      <c r="H629" s="208"/>
      <c r="M629" s="205"/>
    </row>
    <row r="630" spans="5:13" ht="15.75" customHeight="1">
      <c r="E630" s="206"/>
      <c r="F630" s="206"/>
      <c r="G630" s="207"/>
      <c r="H630" s="208"/>
      <c r="M630" s="205"/>
    </row>
    <row r="631" spans="5:13" ht="15.75" customHeight="1">
      <c r="E631" s="206"/>
      <c r="F631" s="206"/>
      <c r="G631" s="207"/>
      <c r="H631" s="208"/>
      <c r="M631" s="205"/>
    </row>
    <row r="632" spans="5:13" ht="15.75" customHeight="1">
      <c r="E632" s="206"/>
      <c r="F632" s="206"/>
      <c r="G632" s="207"/>
      <c r="H632" s="208"/>
      <c r="M632" s="205"/>
    </row>
    <row r="633" spans="5:13" ht="15.75" customHeight="1">
      <c r="E633" s="206"/>
      <c r="F633" s="206"/>
      <c r="G633" s="207"/>
      <c r="H633" s="208"/>
      <c r="M633" s="205"/>
    </row>
    <row r="634" spans="5:13" ht="15.75" customHeight="1">
      <c r="E634" s="206"/>
      <c r="F634" s="206"/>
      <c r="G634" s="207"/>
      <c r="H634" s="208"/>
      <c r="M634" s="205"/>
    </row>
    <row r="635" spans="5:13" ht="15.75" customHeight="1">
      <c r="E635" s="206"/>
      <c r="F635" s="206"/>
      <c r="G635" s="207"/>
      <c r="H635" s="208"/>
      <c r="M635" s="205"/>
    </row>
    <row r="636" spans="5:13" ht="15.75" customHeight="1">
      <c r="E636" s="206"/>
      <c r="F636" s="206"/>
      <c r="G636" s="207"/>
      <c r="H636" s="208"/>
      <c r="M636" s="205"/>
    </row>
    <row r="637" spans="5:13" ht="15.75" customHeight="1">
      <c r="E637" s="206"/>
      <c r="F637" s="206"/>
      <c r="G637" s="207"/>
      <c r="H637" s="208"/>
      <c r="M637" s="205"/>
    </row>
    <row r="638" spans="5:13" ht="15.75" customHeight="1">
      <c r="E638" s="206"/>
      <c r="F638" s="206"/>
      <c r="G638" s="207"/>
      <c r="H638" s="208"/>
      <c r="M638" s="205"/>
    </row>
    <row r="639" spans="5:13" ht="15.75" customHeight="1">
      <c r="E639" s="206"/>
      <c r="F639" s="206"/>
      <c r="G639" s="207"/>
      <c r="H639" s="208"/>
      <c r="M639" s="205"/>
    </row>
    <row r="640" spans="5:13" ht="15.75" customHeight="1">
      <c r="E640" s="206"/>
      <c r="F640" s="206"/>
      <c r="G640" s="207"/>
      <c r="H640" s="208"/>
      <c r="M640" s="205"/>
    </row>
    <row r="641" spans="5:13" ht="15.75" customHeight="1">
      <c r="E641" s="206"/>
      <c r="F641" s="206"/>
      <c r="G641" s="207"/>
      <c r="H641" s="208"/>
      <c r="M641" s="205"/>
    </row>
    <row r="642" spans="5:13" ht="15.75" customHeight="1">
      <c r="E642" s="206"/>
      <c r="F642" s="206"/>
      <c r="G642" s="207"/>
      <c r="H642" s="208"/>
      <c r="M642" s="205"/>
    </row>
    <row r="643" spans="5:13" ht="15.75" customHeight="1">
      <c r="E643" s="206"/>
      <c r="F643" s="206"/>
      <c r="G643" s="207"/>
      <c r="H643" s="208"/>
      <c r="M643" s="205"/>
    </row>
    <row r="644" spans="5:13" ht="15.75" customHeight="1">
      <c r="E644" s="206"/>
      <c r="F644" s="206"/>
      <c r="G644" s="207"/>
      <c r="H644" s="208"/>
      <c r="M644" s="205"/>
    </row>
    <row r="645" spans="5:13" ht="15.75" customHeight="1">
      <c r="E645" s="206"/>
      <c r="F645" s="206"/>
      <c r="G645" s="207"/>
      <c r="H645" s="208"/>
      <c r="M645" s="205"/>
    </row>
    <row r="646" spans="5:13" ht="15.75" customHeight="1">
      <c r="E646" s="206"/>
      <c r="F646" s="206"/>
      <c r="G646" s="207"/>
      <c r="H646" s="208"/>
      <c r="M646" s="205"/>
    </row>
    <row r="647" spans="5:13" ht="15.75" customHeight="1">
      <c r="E647" s="206"/>
      <c r="F647" s="206"/>
      <c r="G647" s="207"/>
      <c r="H647" s="208"/>
      <c r="M647" s="205"/>
    </row>
    <row r="648" spans="5:13" ht="15.75" customHeight="1">
      <c r="E648" s="206"/>
      <c r="F648" s="206"/>
      <c r="G648" s="207"/>
      <c r="H648" s="208"/>
      <c r="M648" s="205"/>
    </row>
    <row r="649" spans="5:13" ht="15.75" customHeight="1">
      <c r="E649" s="206"/>
      <c r="F649" s="206"/>
      <c r="G649" s="207"/>
      <c r="H649" s="208"/>
      <c r="M649" s="205"/>
    </row>
    <row r="650" spans="5:13" ht="15.75" customHeight="1">
      <c r="E650" s="206"/>
      <c r="F650" s="206"/>
      <c r="G650" s="207"/>
      <c r="H650" s="208"/>
      <c r="M650" s="205"/>
    </row>
    <row r="651" spans="5:13" ht="15.75" customHeight="1">
      <c r="E651" s="206"/>
      <c r="F651" s="206"/>
      <c r="G651" s="207"/>
      <c r="H651" s="208"/>
      <c r="M651" s="205"/>
    </row>
    <row r="652" spans="5:13" ht="15.75" customHeight="1">
      <c r="E652" s="206"/>
      <c r="F652" s="206"/>
      <c r="G652" s="207"/>
      <c r="H652" s="208"/>
      <c r="M652" s="205"/>
    </row>
    <row r="653" spans="5:13" ht="15.75" customHeight="1">
      <c r="E653" s="206"/>
      <c r="F653" s="206"/>
      <c r="G653" s="207"/>
      <c r="H653" s="208"/>
      <c r="M653" s="205"/>
    </row>
    <row r="654" spans="5:13" ht="15.75" customHeight="1">
      <c r="E654" s="206"/>
      <c r="F654" s="206"/>
      <c r="G654" s="207"/>
      <c r="H654" s="208"/>
      <c r="M654" s="205"/>
    </row>
    <row r="655" spans="5:13" ht="15.75" customHeight="1">
      <c r="E655" s="206"/>
      <c r="F655" s="206"/>
      <c r="G655" s="207"/>
      <c r="H655" s="208"/>
      <c r="M655" s="205"/>
    </row>
    <row r="656" spans="5:13" ht="15.75" customHeight="1">
      <c r="E656" s="206"/>
      <c r="F656" s="206"/>
      <c r="G656" s="207"/>
      <c r="H656" s="208"/>
      <c r="M656" s="205"/>
    </row>
    <row r="657" spans="5:13" ht="15.75" customHeight="1">
      <c r="E657" s="206"/>
      <c r="F657" s="206"/>
      <c r="G657" s="207"/>
      <c r="H657" s="208"/>
      <c r="M657" s="205"/>
    </row>
    <row r="658" spans="5:13" ht="15.75" customHeight="1">
      <c r="E658" s="206"/>
      <c r="F658" s="206"/>
      <c r="G658" s="207"/>
      <c r="H658" s="208"/>
      <c r="M658" s="205"/>
    </row>
    <row r="659" spans="5:13" ht="15.75" customHeight="1">
      <c r="E659" s="206"/>
      <c r="F659" s="206"/>
      <c r="G659" s="207"/>
      <c r="H659" s="208"/>
      <c r="M659" s="205"/>
    </row>
    <row r="660" spans="5:13" ht="15.75" customHeight="1">
      <c r="E660" s="206"/>
      <c r="F660" s="206"/>
      <c r="G660" s="207"/>
      <c r="H660" s="208"/>
      <c r="M660" s="205"/>
    </row>
    <row r="661" spans="5:13" ht="15.75" customHeight="1">
      <c r="E661" s="206"/>
      <c r="F661" s="206"/>
      <c r="G661" s="207"/>
      <c r="H661" s="208"/>
      <c r="M661" s="205"/>
    </row>
    <row r="662" spans="5:13" ht="15.75" customHeight="1">
      <c r="E662" s="206"/>
      <c r="F662" s="206"/>
      <c r="G662" s="207"/>
      <c r="H662" s="208"/>
      <c r="M662" s="205"/>
    </row>
    <row r="663" spans="5:13" ht="15.75" customHeight="1">
      <c r="E663" s="206"/>
      <c r="F663" s="206"/>
      <c r="G663" s="207"/>
      <c r="H663" s="208"/>
      <c r="M663" s="205"/>
    </row>
    <row r="664" spans="5:13" ht="15.75" customHeight="1">
      <c r="E664" s="206"/>
      <c r="F664" s="206"/>
      <c r="G664" s="207"/>
      <c r="H664" s="208"/>
      <c r="M664" s="205"/>
    </row>
    <row r="665" spans="5:13" ht="15.75" customHeight="1">
      <c r="E665" s="206"/>
      <c r="F665" s="206"/>
      <c r="G665" s="207"/>
      <c r="H665" s="208"/>
      <c r="M665" s="205"/>
    </row>
    <row r="666" spans="5:13" ht="15.75" customHeight="1">
      <c r="E666" s="206"/>
      <c r="F666" s="206"/>
      <c r="G666" s="207"/>
      <c r="H666" s="208"/>
      <c r="M666" s="205"/>
    </row>
    <row r="667" spans="5:13" ht="15.75" customHeight="1">
      <c r="E667" s="206"/>
      <c r="F667" s="206"/>
      <c r="G667" s="207"/>
      <c r="H667" s="208"/>
      <c r="M667" s="205"/>
    </row>
    <row r="668" spans="5:13" ht="15.75" customHeight="1">
      <c r="E668" s="206"/>
      <c r="F668" s="206"/>
      <c r="G668" s="207"/>
      <c r="H668" s="208"/>
      <c r="M668" s="205"/>
    </row>
    <row r="669" spans="5:13" ht="15.75" customHeight="1">
      <c r="E669" s="206"/>
      <c r="F669" s="206"/>
      <c r="G669" s="207"/>
      <c r="H669" s="208"/>
      <c r="M669" s="205"/>
    </row>
    <row r="670" spans="5:13" ht="15.75" customHeight="1">
      <c r="E670" s="206"/>
      <c r="F670" s="206"/>
      <c r="G670" s="207"/>
      <c r="H670" s="208"/>
      <c r="M670" s="205"/>
    </row>
    <row r="671" spans="5:13" ht="15.75" customHeight="1">
      <c r="E671" s="206"/>
      <c r="F671" s="206"/>
      <c r="G671" s="207"/>
      <c r="H671" s="208"/>
      <c r="M671" s="205"/>
    </row>
    <row r="672" spans="5:13" ht="15.75" customHeight="1">
      <c r="E672" s="206"/>
      <c r="F672" s="206"/>
      <c r="G672" s="207"/>
      <c r="H672" s="208"/>
      <c r="M672" s="205"/>
    </row>
    <row r="673" spans="5:13" ht="15.75" customHeight="1">
      <c r="E673" s="206"/>
      <c r="F673" s="206"/>
      <c r="G673" s="207"/>
      <c r="H673" s="208"/>
      <c r="M673" s="205"/>
    </row>
    <row r="674" spans="5:13" ht="15.75" customHeight="1">
      <c r="E674" s="206"/>
      <c r="F674" s="206"/>
      <c r="G674" s="207"/>
      <c r="H674" s="208"/>
      <c r="M674" s="205"/>
    </row>
    <row r="675" spans="5:13" ht="15.75" customHeight="1">
      <c r="E675" s="206"/>
      <c r="F675" s="206"/>
      <c r="G675" s="207"/>
      <c r="H675" s="208"/>
      <c r="M675" s="205"/>
    </row>
    <row r="676" spans="5:13" ht="15.75" customHeight="1">
      <c r="E676" s="206"/>
      <c r="F676" s="206"/>
      <c r="G676" s="207"/>
      <c r="H676" s="208"/>
      <c r="M676" s="205"/>
    </row>
    <row r="677" spans="5:13" ht="15.75" customHeight="1">
      <c r="E677" s="206"/>
      <c r="F677" s="206"/>
      <c r="G677" s="207"/>
      <c r="H677" s="208"/>
      <c r="M677" s="205"/>
    </row>
    <row r="678" spans="5:13" ht="15.75" customHeight="1">
      <c r="E678" s="206"/>
      <c r="F678" s="206"/>
      <c r="G678" s="207"/>
      <c r="H678" s="208"/>
      <c r="M678" s="205"/>
    </row>
    <row r="679" spans="5:13" ht="15.75" customHeight="1">
      <c r="E679" s="206"/>
      <c r="F679" s="206"/>
      <c r="G679" s="207"/>
      <c r="H679" s="208"/>
      <c r="M679" s="205"/>
    </row>
    <row r="680" spans="5:13" ht="15.75" customHeight="1">
      <c r="E680" s="206"/>
      <c r="F680" s="206"/>
      <c r="G680" s="207"/>
      <c r="H680" s="208"/>
      <c r="M680" s="205"/>
    </row>
    <row r="681" spans="5:13" ht="15.75" customHeight="1">
      <c r="E681" s="206"/>
      <c r="F681" s="206"/>
      <c r="G681" s="207"/>
      <c r="H681" s="208"/>
      <c r="M681" s="205"/>
    </row>
    <row r="682" spans="5:13" ht="15.75" customHeight="1">
      <c r="E682" s="206"/>
      <c r="F682" s="206"/>
      <c r="G682" s="207"/>
      <c r="H682" s="208"/>
      <c r="M682" s="205"/>
    </row>
    <row r="683" spans="5:13" ht="15.75" customHeight="1">
      <c r="E683" s="206"/>
      <c r="F683" s="206"/>
      <c r="G683" s="207"/>
      <c r="H683" s="208"/>
      <c r="M683" s="205"/>
    </row>
    <row r="684" spans="5:13" ht="15.75" customHeight="1">
      <c r="E684" s="206"/>
      <c r="F684" s="206"/>
      <c r="G684" s="207"/>
      <c r="H684" s="208"/>
      <c r="M684" s="205"/>
    </row>
    <row r="685" spans="5:13" ht="15.75" customHeight="1">
      <c r="E685" s="206"/>
      <c r="F685" s="206"/>
      <c r="G685" s="207"/>
      <c r="H685" s="208"/>
      <c r="M685" s="205"/>
    </row>
    <row r="686" spans="5:13" ht="15.75" customHeight="1">
      <c r="E686" s="206"/>
      <c r="F686" s="206"/>
      <c r="G686" s="207"/>
      <c r="H686" s="208"/>
      <c r="M686" s="205"/>
    </row>
    <row r="687" spans="5:13" ht="15.75" customHeight="1">
      <c r="E687" s="206"/>
      <c r="F687" s="206"/>
      <c r="G687" s="207"/>
      <c r="H687" s="208"/>
      <c r="M687" s="205"/>
    </row>
    <row r="688" spans="5:13" ht="15.75" customHeight="1">
      <c r="E688" s="206"/>
      <c r="F688" s="206"/>
      <c r="G688" s="207"/>
      <c r="H688" s="208"/>
      <c r="M688" s="205"/>
    </row>
    <row r="689" spans="5:13" ht="15.75" customHeight="1">
      <c r="E689" s="206"/>
      <c r="F689" s="206"/>
      <c r="G689" s="207"/>
      <c r="H689" s="208"/>
      <c r="M689" s="205"/>
    </row>
    <row r="690" spans="5:13" ht="15.75" customHeight="1">
      <c r="E690" s="206"/>
      <c r="F690" s="206"/>
      <c r="G690" s="207"/>
      <c r="H690" s="208"/>
      <c r="M690" s="205"/>
    </row>
    <row r="691" spans="5:13" ht="15.75" customHeight="1">
      <c r="E691" s="206"/>
      <c r="F691" s="206"/>
      <c r="G691" s="207"/>
      <c r="H691" s="208"/>
      <c r="M691" s="205"/>
    </row>
    <row r="692" spans="5:13" ht="15.75" customHeight="1">
      <c r="E692" s="206"/>
      <c r="F692" s="206"/>
      <c r="G692" s="207"/>
      <c r="H692" s="208"/>
      <c r="M692" s="205"/>
    </row>
    <row r="693" spans="5:13" ht="15.75" customHeight="1">
      <c r="E693" s="206"/>
      <c r="F693" s="206"/>
      <c r="G693" s="207"/>
      <c r="H693" s="208"/>
      <c r="M693" s="205"/>
    </row>
    <row r="694" spans="5:13" ht="15.75" customHeight="1">
      <c r="E694" s="206"/>
      <c r="F694" s="206"/>
      <c r="G694" s="207"/>
      <c r="H694" s="208"/>
      <c r="M694" s="205"/>
    </row>
    <row r="695" spans="5:13" ht="15.75" customHeight="1">
      <c r="E695" s="206"/>
      <c r="F695" s="206"/>
      <c r="G695" s="207"/>
      <c r="H695" s="208"/>
      <c r="M695" s="205"/>
    </row>
    <row r="696" spans="5:13" ht="15.75" customHeight="1">
      <c r="E696" s="206"/>
      <c r="F696" s="206"/>
      <c r="G696" s="207"/>
      <c r="H696" s="208"/>
      <c r="M696" s="205"/>
    </row>
    <row r="697" spans="5:13" ht="15.75" customHeight="1">
      <c r="E697" s="206"/>
      <c r="F697" s="206"/>
      <c r="G697" s="207"/>
      <c r="H697" s="208"/>
      <c r="M697" s="205"/>
    </row>
    <row r="698" spans="5:13" ht="15.75" customHeight="1">
      <c r="E698" s="206"/>
      <c r="F698" s="206"/>
      <c r="G698" s="207"/>
      <c r="H698" s="208"/>
      <c r="M698" s="205"/>
    </row>
    <row r="699" spans="5:13" ht="15.75" customHeight="1">
      <c r="E699" s="206"/>
      <c r="F699" s="206"/>
      <c r="G699" s="207"/>
      <c r="H699" s="208"/>
      <c r="M699" s="205"/>
    </row>
    <row r="700" spans="5:13" ht="15.75" customHeight="1">
      <c r="E700" s="206"/>
      <c r="F700" s="206"/>
      <c r="G700" s="207"/>
      <c r="H700" s="208"/>
      <c r="M700" s="205"/>
    </row>
    <row r="701" spans="5:13" ht="15.75" customHeight="1">
      <c r="E701" s="206"/>
      <c r="F701" s="206"/>
      <c r="G701" s="207"/>
      <c r="H701" s="208"/>
      <c r="M701" s="205"/>
    </row>
    <row r="702" spans="5:13" ht="15.75" customHeight="1">
      <c r="E702" s="206"/>
      <c r="F702" s="206"/>
      <c r="G702" s="207"/>
      <c r="H702" s="208"/>
      <c r="M702" s="205"/>
    </row>
    <row r="703" spans="5:13" ht="15.75" customHeight="1">
      <c r="E703" s="206"/>
      <c r="F703" s="206"/>
      <c r="G703" s="207"/>
      <c r="H703" s="208"/>
      <c r="M703" s="205"/>
    </row>
    <row r="704" spans="5:13" ht="15.75" customHeight="1">
      <c r="E704" s="206"/>
      <c r="F704" s="206"/>
      <c r="G704" s="207"/>
      <c r="H704" s="208"/>
      <c r="M704" s="205"/>
    </row>
    <row r="705" spans="5:13" ht="15.75" customHeight="1">
      <c r="E705" s="206"/>
      <c r="F705" s="206"/>
      <c r="G705" s="207"/>
      <c r="H705" s="208"/>
      <c r="M705" s="205"/>
    </row>
    <row r="706" spans="5:13" ht="15.75" customHeight="1">
      <c r="E706" s="206"/>
      <c r="F706" s="206"/>
      <c r="G706" s="207"/>
      <c r="H706" s="208"/>
      <c r="M706" s="205"/>
    </row>
    <row r="707" spans="5:13" ht="15.75" customHeight="1">
      <c r="E707" s="206"/>
      <c r="F707" s="206"/>
      <c r="G707" s="207"/>
      <c r="H707" s="208"/>
      <c r="M707" s="205"/>
    </row>
    <row r="708" spans="5:13" ht="15.75" customHeight="1">
      <c r="E708" s="206"/>
      <c r="F708" s="206"/>
      <c r="G708" s="207"/>
      <c r="H708" s="208"/>
      <c r="M708" s="205"/>
    </row>
    <row r="709" spans="5:13" ht="15.75" customHeight="1">
      <c r="E709" s="206"/>
      <c r="F709" s="206"/>
      <c r="G709" s="207"/>
      <c r="H709" s="208"/>
      <c r="M709" s="205"/>
    </row>
    <row r="710" spans="5:13" ht="15.75" customHeight="1">
      <c r="E710" s="206"/>
      <c r="F710" s="206"/>
      <c r="G710" s="207"/>
      <c r="H710" s="208"/>
      <c r="M710" s="205"/>
    </row>
    <row r="711" spans="5:13" ht="15.75" customHeight="1">
      <c r="E711" s="206"/>
      <c r="F711" s="206"/>
      <c r="G711" s="207"/>
      <c r="H711" s="208"/>
      <c r="M711" s="205"/>
    </row>
    <row r="712" spans="5:13" ht="15.75" customHeight="1">
      <c r="E712" s="206"/>
      <c r="F712" s="206"/>
      <c r="G712" s="207"/>
      <c r="H712" s="208"/>
      <c r="M712" s="205"/>
    </row>
    <row r="713" spans="5:13" ht="15.75" customHeight="1">
      <c r="E713" s="206"/>
      <c r="F713" s="206"/>
      <c r="G713" s="207"/>
      <c r="H713" s="208"/>
      <c r="M713" s="205"/>
    </row>
    <row r="714" spans="5:13" ht="15.75" customHeight="1">
      <c r="E714" s="206"/>
      <c r="F714" s="206"/>
      <c r="G714" s="207"/>
      <c r="H714" s="208"/>
      <c r="M714" s="205"/>
    </row>
    <row r="715" spans="5:13" ht="15.75" customHeight="1">
      <c r="E715" s="206"/>
      <c r="F715" s="206"/>
      <c r="G715" s="207"/>
      <c r="H715" s="208"/>
      <c r="M715" s="205"/>
    </row>
    <row r="716" spans="5:13" ht="15.75" customHeight="1">
      <c r="E716" s="206"/>
      <c r="F716" s="206"/>
      <c r="G716" s="207"/>
      <c r="H716" s="208"/>
      <c r="M716" s="205"/>
    </row>
    <row r="717" spans="5:13" ht="15.75" customHeight="1">
      <c r="E717" s="206"/>
      <c r="F717" s="206"/>
      <c r="G717" s="207"/>
      <c r="H717" s="208"/>
      <c r="M717" s="205"/>
    </row>
    <row r="718" spans="5:13" ht="15.75" customHeight="1">
      <c r="E718" s="206"/>
      <c r="F718" s="206"/>
      <c r="G718" s="207"/>
      <c r="H718" s="208"/>
      <c r="M718" s="205"/>
    </row>
    <row r="719" spans="5:13" ht="15.75" customHeight="1">
      <c r="E719" s="206"/>
      <c r="F719" s="206"/>
      <c r="G719" s="207"/>
      <c r="H719" s="208"/>
      <c r="M719" s="205"/>
    </row>
    <row r="720" spans="5:13" ht="15.75" customHeight="1">
      <c r="E720" s="206"/>
      <c r="F720" s="206"/>
      <c r="G720" s="207"/>
      <c r="H720" s="208"/>
      <c r="M720" s="205"/>
    </row>
    <row r="721" spans="5:13" ht="15.75" customHeight="1">
      <c r="E721" s="206"/>
      <c r="F721" s="206"/>
      <c r="G721" s="207"/>
      <c r="H721" s="208"/>
      <c r="M721" s="205"/>
    </row>
    <row r="722" spans="5:13" ht="15.75" customHeight="1">
      <c r="E722" s="206"/>
      <c r="F722" s="206"/>
      <c r="G722" s="207"/>
      <c r="H722" s="208"/>
      <c r="M722" s="205"/>
    </row>
    <row r="723" spans="5:13" ht="15.75" customHeight="1">
      <c r="E723" s="206"/>
      <c r="F723" s="206"/>
      <c r="G723" s="207"/>
      <c r="H723" s="208"/>
      <c r="M723" s="205"/>
    </row>
    <row r="724" spans="5:13" ht="15.75" customHeight="1">
      <c r="E724" s="206"/>
      <c r="F724" s="206"/>
      <c r="G724" s="207"/>
      <c r="H724" s="208"/>
      <c r="M724" s="205"/>
    </row>
    <row r="725" spans="5:13" ht="15.75" customHeight="1">
      <c r="E725" s="206"/>
      <c r="F725" s="206"/>
      <c r="G725" s="207"/>
      <c r="H725" s="208"/>
      <c r="M725" s="205"/>
    </row>
    <row r="726" spans="5:13" ht="15.75" customHeight="1">
      <c r="E726" s="206"/>
      <c r="F726" s="206"/>
      <c r="G726" s="207"/>
      <c r="H726" s="208"/>
      <c r="M726" s="205"/>
    </row>
    <row r="727" spans="5:13" ht="15.75" customHeight="1">
      <c r="E727" s="206"/>
      <c r="F727" s="206"/>
      <c r="G727" s="207"/>
      <c r="H727" s="208"/>
      <c r="M727" s="205"/>
    </row>
    <row r="728" spans="5:13" ht="15.75" customHeight="1">
      <c r="E728" s="206"/>
      <c r="F728" s="206"/>
      <c r="G728" s="207"/>
      <c r="H728" s="208"/>
      <c r="M728" s="205"/>
    </row>
    <row r="729" spans="5:13" ht="15.75" customHeight="1">
      <c r="E729" s="206"/>
      <c r="F729" s="206"/>
      <c r="G729" s="207"/>
      <c r="H729" s="208"/>
      <c r="M729" s="205"/>
    </row>
    <row r="730" spans="5:13" ht="15.75" customHeight="1">
      <c r="E730" s="206"/>
      <c r="F730" s="206"/>
      <c r="G730" s="207"/>
      <c r="H730" s="208"/>
      <c r="M730" s="205"/>
    </row>
    <row r="731" spans="5:13" ht="15.75" customHeight="1">
      <c r="E731" s="206"/>
      <c r="F731" s="206"/>
      <c r="G731" s="207"/>
      <c r="H731" s="208"/>
      <c r="M731" s="205"/>
    </row>
    <row r="732" spans="5:13" ht="15.75" customHeight="1">
      <c r="E732" s="206"/>
      <c r="F732" s="206"/>
      <c r="G732" s="207"/>
      <c r="H732" s="208"/>
      <c r="M732" s="205"/>
    </row>
    <row r="733" spans="5:13" ht="15.75" customHeight="1">
      <c r="E733" s="206"/>
      <c r="F733" s="206"/>
      <c r="G733" s="207"/>
      <c r="H733" s="208"/>
      <c r="M733" s="205"/>
    </row>
    <row r="734" spans="5:13" ht="15.75" customHeight="1">
      <c r="E734" s="206"/>
      <c r="F734" s="206"/>
      <c r="G734" s="207"/>
      <c r="H734" s="208"/>
      <c r="M734" s="205"/>
    </row>
    <row r="735" spans="5:13" ht="15.75" customHeight="1">
      <c r="E735" s="206"/>
      <c r="F735" s="206"/>
      <c r="G735" s="207"/>
      <c r="H735" s="208"/>
      <c r="M735" s="205"/>
    </row>
    <row r="736" spans="5:13" ht="15.75" customHeight="1">
      <c r="E736" s="206"/>
      <c r="F736" s="206"/>
      <c r="G736" s="207"/>
      <c r="H736" s="208"/>
      <c r="M736" s="205"/>
    </row>
    <row r="737" spans="5:13" ht="15.75" customHeight="1">
      <c r="E737" s="206"/>
      <c r="F737" s="206"/>
      <c r="G737" s="207"/>
      <c r="H737" s="208"/>
      <c r="M737" s="205"/>
    </row>
    <row r="738" spans="5:13" ht="15.75" customHeight="1">
      <c r="E738" s="206"/>
      <c r="F738" s="206"/>
      <c r="G738" s="207"/>
      <c r="H738" s="208"/>
      <c r="M738" s="205"/>
    </row>
    <row r="739" spans="5:13" ht="15.75" customHeight="1">
      <c r="E739" s="206"/>
      <c r="F739" s="206"/>
      <c r="G739" s="207"/>
      <c r="H739" s="208"/>
      <c r="M739" s="205"/>
    </row>
    <row r="740" spans="5:13" ht="15.75" customHeight="1">
      <c r="E740" s="206"/>
      <c r="F740" s="206"/>
      <c r="G740" s="207"/>
      <c r="H740" s="208"/>
      <c r="M740" s="205"/>
    </row>
    <row r="741" spans="5:13" ht="15.75" customHeight="1">
      <c r="E741" s="206"/>
      <c r="F741" s="206"/>
      <c r="G741" s="207"/>
      <c r="H741" s="208"/>
      <c r="M741" s="205"/>
    </row>
    <row r="742" spans="5:13" ht="15.75" customHeight="1">
      <c r="E742" s="206"/>
      <c r="F742" s="206"/>
      <c r="G742" s="207"/>
      <c r="H742" s="208"/>
      <c r="M742" s="205"/>
    </row>
    <row r="743" spans="5:13" ht="15.75" customHeight="1">
      <c r="E743" s="206"/>
      <c r="F743" s="206"/>
      <c r="G743" s="207"/>
      <c r="H743" s="208"/>
      <c r="M743" s="205"/>
    </row>
    <row r="744" spans="5:13" ht="15.75" customHeight="1">
      <c r="E744" s="206"/>
      <c r="F744" s="206"/>
      <c r="G744" s="207"/>
      <c r="H744" s="208"/>
      <c r="M744" s="205"/>
    </row>
    <row r="745" spans="5:13" ht="15.75" customHeight="1">
      <c r="E745" s="206"/>
      <c r="F745" s="206"/>
      <c r="G745" s="207"/>
      <c r="H745" s="208"/>
      <c r="M745" s="205"/>
    </row>
    <row r="746" spans="5:13" ht="15.75" customHeight="1">
      <c r="E746" s="206"/>
      <c r="F746" s="206"/>
      <c r="G746" s="207"/>
      <c r="H746" s="208"/>
      <c r="M746" s="205"/>
    </row>
    <row r="747" spans="5:13" ht="15.75" customHeight="1">
      <c r="E747" s="206"/>
      <c r="F747" s="206"/>
      <c r="G747" s="207"/>
      <c r="H747" s="208"/>
      <c r="M747" s="205"/>
    </row>
    <row r="748" spans="5:13" ht="15.75" customHeight="1">
      <c r="E748" s="206"/>
      <c r="F748" s="206"/>
      <c r="G748" s="207"/>
      <c r="H748" s="208"/>
      <c r="M748" s="205"/>
    </row>
    <row r="749" spans="5:13" ht="15.75" customHeight="1">
      <c r="E749" s="206"/>
      <c r="F749" s="206"/>
      <c r="G749" s="207"/>
      <c r="H749" s="208"/>
      <c r="M749" s="205"/>
    </row>
    <row r="750" spans="5:13" ht="15.75" customHeight="1">
      <c r="E750" s="206"/>
      <c r="F750" s="206"/>
      <c r="G750" s="207"/>
      <c r="H750" s="208"/>
      <c r="M750" s="205"/>
    </row>
    <row r="751" spans="5:13" ht="15.75" customHeight="1">
      <c r="E751" s="206"/>
      <c r="F751" s="206"/>
      <c r="G751" s="207"/>
      <c r="H751" s="208"/>
      <c r="M751" s="205"/>
    </row>
    <row r="752" spans="5:13" ht="15.75" customHeight="1">
      <c r="E752" s="206"/>
      <c r="F752" s="206"/>
      <c r="G752" s="207"/>
      <c r="H752" s="208"/>
      <c r="M752" s="205"/>
    </row>
    <row r="753" spans="5:13" ht="15.75" customHeight="1">
      <c r="E753" s="206"/>
      <c r="F753" s="206"/>
      <c r="G753" s="207"/>
      <c r="H753" s="208"/>
      <c r="M753" s="205"/>
    </row>
    <row r="754" spans="5:13" ht="15.75" customHeight="1">
      <c r="E754" s="206"/>
      <c r="F754" s="206"/>
      <c r="G754" s="207"/>
      <c r="H754" s="208"/>
      <c r="M754" s="205"/>
    </row>
    <row r="755" spans="5:13" ht="15.75" customHeight="1">
      <c r="E755" s="206"/>
      <c r="F755" s="206"/>
      <c r="G755" s="207"/>
      <c r="H755" s="208"/>
      <c r="M755" s="205"/>
    </row>
    <row r="756" spans="5:13" ht="15.75" customHeight="1">
      <c r="E756" s="206"/>
      <c r="F756" s="206"/>
      <c r="G756" s="207"/>
      <c r="H756" s="208"/>
      <c r="M756" s="205"/>
    </row>
    <row r="757" spans="5:13" ht="15.75" customHeight="1">
      <c r="E757" s="206"/>
      <c r="F757" s="206"/>
      <c r="G757" s="207"/>
      <c r="H757" s="208"/>
      <c r="M757" s="205"/>
    </row>
    <row r="758" spans="5:13" ht="15.75" customHeight="1">
      <c r="E758" s="206"/>
      <c r="F758" s="206"/>
      <c r="G758" s="207"/>
      <c r="H758" s="208"/>
      <c r="M758" s="205"/>
    </row>
    <row r="759" spans="5:13" ht="15.75" customHeight="1">
      <c r="E759" s="206"/>
      <c r="F759" s="206"/>
      <c r="G759" s="207"/>
      <c r="H759" s="208"/>
      <c r="M759" s="205"/>
    </row>
    <row r="760" spans="5:13" ht="15.75" customHeight="1">
      <c r="E760" s="206"/>
      <c r="F760" s="206"/>
      <c r="G760" s="207"/>
      <c r="H760" s="208"/>
      <c r="M760" s="205"/>
    </row>
    <row r="761" spans="5:13" ht="15.75" customHeight="1">
      <c r="E761" s="206"/>
      <c r="F761" s="206"/>
      <c r="G761" s="207"/>
      <c r="H761" s="208"/>
      <c r="M761" s="205"/>
    </row>
    <row r="762" spans="5:13" ht="15.75" customHeight="1">
      <c r="E762" s="206"/>
      <c r="F762" s="206"/>
      <c r="G762" s="207"/>
      <c r="H762" s="208"/>
      <c r="M762" s="205"/>
    </row>
    <row r="763" spans="5:13" ht="15.75" customHeight="1">
      <c r="E763" s="206"/>
      <c r="F763" s="206"/>
      <c r="G763" s="207"/>
      <c r="H763" s="208"/>
      <c r="M763" s="205"/>
    </row>
    <row r="764" spans="5:13" ht="15.75" customHeight="1">
      <c r="E764" s="206"/>
      <c r="F764" s="206"/>
      <c r="G764" s="207"/>
      <c r="H764" s="208"/>
      <c r="M764" s="205"/>
    </row>
    <row r="765" spans="5:13" ht="15.75" customHeight="1">
      <c r="E765" s="206"/>
      <c r="F765" s="206"/>
      <c r="G765" s="207"/>
      <c r="H765" s="208"/>
      <c r="M765" s="205"/>
    </row>
    <row r="766" spans="5:13" ht="15.75" customHeight="1">
      <c r="E766" s="206"/>
      <c r="F766" s="206"/>
      <c r="G766" s="207"/>
      <c r="H766" s="208"/>
      <c r="M766" s="205"/>
    </row>
    <row r="767" spans="5:13" ht="15.75" customHeight="1">
      <c r="E767" s="206"/>
      <c r="F767" s="206"/>
      <c r="G767" s="207"/>
      <c r="H767" s="208"/>
      <c r="M767" s="205"/>
    </row>
    <row r="768" spans="5:13" ht="15.75" customHeight="1">
      <c r="E768" s="206"/>
      <c r="F768" s="206"/>
      <c r="G768" s="207"/>
      <c r="H768" s="208"/>
      <c r="M768" s="205"/>
    </row>
    <row r="769" spans="5:13" ht="15.75" customHeight="1">
      <c r="E769" s="206"/>
      <c r="F769" s="206"/>
      <c r="G769" s="207"/>
      <c r="H769" s="208"/>
      <c r="M769" s="205"/>
    </row>
    <row r="770" spans="5:13" ht="15.75" customHeight="1">
      <c r="E770" s="206"/>
      <c r="F770" s="206"/>
      <c r="G770" s="207"/>
      <c r="H770" s="208"/>
      <c r="M770" s="205"/>
    </row>
    <row r="771" spans="5:13" ht="15.75" customHeight="1">
      <c r="E771" s="206"/>
      <c r="F771" s="206"/>
      <c r="G771" s="207"/>
      <c r="H771" s="208"/>
      <c r="M771" s="205"/>
    </row>
    <row r="772" spans="5:13" ht="15.75" customHeight="1">
      <c r="E772" s="206"/>
      <c r="F772" s="206"/>
      <c r="G772" s="207"/>
      <c r="H772" s="208"/>
      <c r="M772" s="205"/>
    </row>
    <row r="773" spans="5:13" ht="15.75" customHeight="1">
      <c r="E773" s="206"/>
      <c r="F773" s="206"/>
      <c r="G773" s="207"/>
      <c r="H773" s="208"/>
      <c r="M773" s="205"/>
    </row>
    <row r="774" spans="5:13" ht="15.75" customHeight="1">
      <c r="E774" s="206"/>
      <c r="F774" s="206"/>
      <c r="G774" s="207"/>
      <c r="H774" s="208"/>
      <c r="M774" s="205"/>
    </row>
    <row r="775" spans="5:13" ht="15.75" customHeight="1">
      <c r="E775" s="206"/>
      <c r="F775" s="206"/>
      <c r="G775" s="207"/>
      <c r="H775" s="208"/>
      <c r="M775" s="205"/>
    </row>
    <row r="776" spans="5:13" ht="15.75" customHeight="1">
      <c r="E776" s="206"/>
      <c r="F776" s="206"/>
      <c r="G776" s="207"/>
      <c r="H776" s="208"/>
      <c r="M776" s="205"/>
    </row>
    <row r="777" spans="5:13" ht="15.75" customHeight="1">
      <c r="E777" s="206"/>
      <c r="F777" s="206"/>
      <c r="G777" s="207"/>
      <c r="H777" s="208"/>
      <c r="M777" s="205"/>
    </row>
    <row r="778" spans="5:13" ht="15.75" customHeight="1">
      <c r="E778" s="206"/>
      <c r="F778" s="206"/>
      <c r="G778" s="207"/>
      <c r="H778" s="208"/>
      <c r="M778" s="205"/>
    </row>
    <row r="779" spans="5:13" ht="15.75" customHeight="1">
      <c r="E779" s="206"/>
      <c r="F779" s="206"/>
      <c r="G779" s="207"/>
      <c r="H779" s="208"/>
      <c r="M779" s="205"/>
    </row>
    <row r="780" spans="5:13" ht="15.75" customHeight="1">
      <c r="E780" s="206"/>
      <c r="F780" s="206"/>
      <c r="G780" s="207"/>
      <c r="H780" s="208"/>
      <c r="M780" s="205"/>
    </row>
    <row r="781" spans="5:13" ht="15.75" customHeight="1">
      <c r="E781" s="206"/>
      <c r="F781" s="206"/>
      <c r="G781" s="207"/>
      <c r="H781" s="208"/>
      <c r="M781" s="205"/>
    </row>
    <row r="782" spans="5:13" ht="15.75" customHeight="1">
      <c r="E782" s="206"/>
      <c r="F782" s="206"/>
      <c r="G782" s="207"/>
      <c r="H782" s="208"/>
      <c r="M782" s="205"/>
    </row>
    <row r="783" spans="5:13" ht="15.75" customHeight="1">
      <c r="E783" s="206"/>
      <c r="F783" s="206"/>
      <c r="G783" s="207"/>
      <c r="H783" s="208"/>
      <c r="M783" s="205"/>
    </row>
    <row r="784" spans="5:13" ht="15.75" customHeight="1">
      <c r="E784" s="206"/>
      <c r="F784" s="206"/>
      <c r="G784" s="207"/>
      <c r="H784" s="208"/>
      <c r="M784" s="205"/>
    </row>
    <row r="785" spans="5:13" ht="15.75" customHeight="1">
      <c r="E785" s="206"/>
      <c r="F785" s="206"/>
      <c r="G785" s="207"/>
      <c r="H785" s="208"/>
      <c r="M785" s="205"/>
    </row>
    <row r="786" spans="5:13" ht="15.75" customHeight="1">
      <c r="E786" s="206"/>
      <c r="F786" s="206"/>
      <c r="G786" s="207"/>
      <c r="H786" s="208"/>
      <c r="M786" s="205"/>
    </row>
    <row r="787" spans="5:13" ht="15.75" customHeight="1">
      <c r="E787" s="206"/>
      <c r="F787" s="206"/>
      <c r="G787" s="207"/>
      <c r="H787" s="208"/>
      <c r="M787" s="205"/>
    </row>
    <row r="788" spans="5:13" ht="15.75" customHeight="1">
      <c r="E788" s="206"/>
      <c r="F788" s="206"/>
      <c r="G788" s="207"/>
      <c r="H788" s="208"/>
      <c r="M788" s="205"/>
    </row>
    <row r="789" spans="5:13" ht="15.75" customHeight="1">
      <c r="E789" s="206"/>
      <c r="F789" s="206"/>
      <c r="G789" s="207"/>
      <c r="H789" s="208"/>
      <c r="M789" s="205"/>
    </row>
    <row r="790" spans="5:13" ht="15.75" customHeight="1">
      <c r="E790" s="206"/>
      <c r="F790" s="206"/>
      <c r="G790" s="207"/>
      <c r="H790" s="208"/>
      <c r="M790" s="205"/>
    </row>
    <row r="791" spans="5:13" ht="15.75" customHeight="1">
      <c r="E791" s="206"/>
      <c r="F791" s="206"/>
      <c r="G791" s="207"/>
      <c r="H791" s="208"/>
      <c r="M791" s="205"/>
    </row>
    <row r="792" spans="5:13" ht="15.75" customHeight="1">
      <c r="E792" s="206"/>
      <c r="F792" s="206"/>
      <c r="G792" s="207"/>
      <c r="H792" s="208"/>
      <c r="M792" s="205"/>
    </row>
    <row r="793" spans="5:13" ht="15.75" customHeight="1">
      <c r="E793" s="206"/>
      <c r="F793" s="206"/>
      <c r="G793" s="207"/>
      <c r="H793" s="208"/>
      <c r="M793" s="205"/>
    </row>
    <row r="794" spans="5:13" ht="15.75" customHeight="1">
      <c r="E794" s="206"/>
      <c r="F794" s="206"/>
      <c r="G794" s="207"/>
      <c r="H794" s="208"/>
      <c r="M794" s="205"/>
    </row>
    <row r="795" spans="5:13" ht="15.75" customHeight="1">
      <c r="E795" s="206"/>
      <c r="F795" s="206"/>
      <c r="G795" s="207"/>
      <c r="H795" s="208"/>
      <c r="M795" s="205"/>
    </row>
    <row r="796" spans="5:13" ht="15.75" customHeight="1">
      <c r="E796" s="206"/>
      <c r="F796" s="206"/>
      <c r="G796" s="207"/>
      <c r="H796" s="208"/>
      <c r="M796" s="205"/>
    </row>
    <row r="797" spans="5:13" ht="15.75" customHeight="1">
      <c r="E797" s="206"/>
      <c r="F797" s="206"/>
      <c r="G797" s="207"/>
      <c r="H797" s="208"/>
      <c r="M797" s="205"/>
    </row>
    <row r="798" spans="5:13" ht="15.75" customHeight="1">
      <c r="E798" s="206"/>
      <c r="F798" s="206"/>
      <c r="G798" s="207"/>
      <c r="H798" s="208"/>
      <c r="M798" s="205"/>
    </row>
    <row r="799" spans="5:13" ht="15.75" customHeight="1">
      <c r="E799" s="206"/>
      <c r="F799" s="206"/>
      <c r="G799" s="207"/>
      <c r="H799" s="208"/>
      <c r="M799" s="205"/>
    </row>
    <row r="800" spans="5:13" ht="15.75" customHeight="1">
      <c r="E800" s="206"/>
      <c r="F800" s="206"/>
      <c r="G800" s="207"/>
      <c r="H800" s="208"/>
      <c r="M800" s="205"/>
    </row>
    <row r="801" spans="5:13" ht="15.75" customHeight="1">
      <c r="E801" s="206"/>
      <c r="F801" s="206"/>
      <c r="G801" s="207"/>
      <c r="H801" s="208"/>
      <c r="M801" s="205"/>
    </row>
    <row r="802" spans="5:13" ht="15.75" customHeight="1">
      <c r="E802" s="206"/>
      <c r="F802" s="206"/>
      <c r="G802" s="207"/>
      <c r="H802" s="208"/>
      <c r="M802" s="205"/>
    </row>
    <row r="803" spans="5:13" ht="15.75" customHeight="1">
      <c r="E803" s="206"/>
      <c r="F803" s="206"/>
      <c r="G803" s="207"/>
      <c r="H803" s="208"/>
      <c r="M803" s="205"/>
    </row>
    <row r="804" spans="5:13" ht="15.75" customHeight="1">
      <c r="E804" s="206"/>
      <c r="F804" s="206"/>
      <c r="G804" s="207"/>
      <c r="H804" s="208"/>
      <c r="M804" s="205"/>
    </row>
    <row r="805" spans="5:13" ht="15.75" customHeight="1">
      <c r="E805" s="206"/>
      <c r="F805" s="206"/>
      <c r="G805" s="207"/>
      <c r="H805" s="208"/>
      <c r="M805" s="205"/>
    </row>
    <row r="806" spans="5:13" ht="15.75" customHeight="1">
      <c r="E806" s="206"/>
      <c r="F806" s="206"/>
      <c r="G806" s="207"/>
      <c r="H806" s="208"/>
      <c r="M806" s="205"/>
    </row>
    <row r="807" spans="5:13" ht="15.75" customHeight="1">
      <c r="E807" s="206"/>
      <c r="F807" s="206"/>
      <c r="G807" s="207"/>
      <c r="H807" s="208"/>
      <c r="M807" s="205"/>
    </row>
    <row r="808" spans="5:13" ht="15.75" customHeight="1">
      <c r="E808" s="206"/>
      <c r="F808" s="206"/>
      <c r="G808" s="207"/>
      <c r="H808" s="208"/>
      <c r="M808" s="205"/>
    </row>
    <row r="809" spans="5:13" ht="15.75" customHeight="1">
      <c r="E809" s="206"/>
      <c r="F809" s="206"/>
      <c r="G809" s="207"/>
      <c r="H809" s="208"/>
      <c r="M809" s="205"/>
    </row>
    <row r="810" spans="5:13" ht="15.75" customHeight="1">
      <c r="E810" s="206"/>
      <c r="F810" s="206"/>
      <c r="G810" s="207"/>
      <c r="H810" s="208"/>
      <c r="M810" s="205"/>
    </row>
    <row r="811" spans="5:13" ht="15.75" customHeight="1">
      <c r="E811" s="206"/>
      <c r="F811" s="206"/>
      <c r="G811" s="207"/>
      <c r="H811" s="208"/>
      <c r="M811" s="205"/>
    </row>
    <row r="812" spans="5:13" ht="15.75" customHeight="1">
      <c r="E812" s="206"/>
      <c r="F812" s="206"/>
      <c r="G812" s="207"/>
      <c r="H812" s="208"/>
      <c r="M812" s="205"/>
    </row>
    <row r="813" spans="5:13" ht="15.75" customHeight="1">
      <c r="E813" s="206"/>
      <c r="F813" s="206"/>
      <c r="G813" s="207"/>
      <c r="H813" s="208"/>
      <c r="M813" s="205"/>
    </row>
    <row r="814" spans="5:13" ht="15.75" customHeight="1">
      <c r="E814" s="206"/>
      <c r="F814" s="206"/>
      <c r="G814" s="207"/>
      <c r="H814" s="208"/>
      <c r="M814" s="205"/>
    </row>
    <row r="815" spans="5:13" ht="15.75" customHeight="1">
      <c r="E815" s="206"/>
      <c r="F815" s="206"/>
      <c r="G815" s="207"/>
      <c r="H815" s="208"/>
      <c r="M815" s="205"/>
    </row>
    <row r="816" spans="5:13" ht="15.75" customHeight="1">
      <c r="E816" s="206"/>
      <c r="F816" s="206"/>
      <c r="G816" s="207"/>
      <c r="H816" s="208"/>
      <c r="M816" s="205"/>
    </row>
    <row r="817" spans="5:13" ht="15.75" customHeight="1">
      <c r="E817" s="206"/>
      <c r="F817" s="206"/>
      <c r="G817" s="207"/>
      <c r="H817" s="208"/>
      <c r="M817" s="205"/>
    </row>
    <row r="818" spans="5:13" ht="15.75" customHeight="1">
      <c r="E818" s="206"/>
      <c r="F818" s="206"/>
      <c r="G818" s="207"/>
      <c r="H818" s="208"/>
      <c r="M818" s="205"/>
    </row>
    <row r="819" spans="5:13" ht="15.75" customHeight="1">
      <c r="E819" s="206"/>
      <c r="F819" s="206"/>
      <c r="G819" s="207"/>
      <c r="H819" s="208"/>
      <c r="M819" s="205"/>
    </row>
    <row r="820" spans="5:13" ht="15.75" customHeight="1">
      <c r="E820" s="206"/>
      <c r="F820" s="206"/>
      <c r="G820" s="207"/>
      <c r="H820" s="208"/>
      <c r="M820" s="205"/>
    </row>
    <row r="821" spans="5:13" ht="15.75" customHeight="1">
      <c r="E821" s="206"/>
      <c r="F821" s="206"/>
      <c r="G821" s="207"/>
      <c r="H821" s="208"/>
      <c r="M821" s="205"/>
    </row>
    <row r="822" spans="5:13" ht="15.75" customHeight="1">
      <c r="E822" s="206"/>
      <c r="F822" s="206"/>
      <c r="G822" s="207"/>
      <c r="H822" s="208"/>
      <c r="M822" s="205"/>
    </row>
    <row r="823" spans="5:13" ht="15.75" customHeight="1">
      <c r="E823" s="206"/>
      <c r="F823" s="206"/>
      <c r="G823" s="207"/>
      <c r="H823" s="208"/>
      <c r="M823" s="205"/>
    </row>
    <row r="824" spans="5:13" ht="15.75" customHeight="1">
      <c r="E824" s="206"/>
      <c r="F824" s="206"/>
      <c r="G824" s="207"/>
      <c r="H824" s="208"/>
      <c r="M824" s="205"/>
    </row>
    <row r="825" spans="5:13" ht="15.75" customHeight="1">
      <c r="E825" s="206"/>
      <c r="F825" s="206"/>
      <c r="G825" s="207"/>
      <c r="H825" s="208"/>
      <c r="M825" s="205"/>
    </row>
    <row r="826" spans="5:13" ht="15.75" customHeight="1">
      <c r="E826" s="206"/>
      <c r="F826" s="206"/>
      <c r="G826" s="207"/>
      <c r="H826" s="208"/>
      <c r="M826" s="205"/>
    </row>
    <row r="827" spans="5:13" ht="15.75" customHeight="1">
      <c r="E827" s="206"/>
      <c r="F827" s="206"/>
      <c r="G827" s="207"/>
      <c r="H827" s="208"/>
      <c r="M827" s="205"/>
    </row>
    <row r="828" spans="5:13" ht="15.75" customHeight="1">
      <c r="E828" s="206"/>
      <c r="F828" s="206"/>
      <c r="G828" s="207"/>
      <c r="H828" s="208"/>
      <c r="M828" s="205"/>
    </row>
    <row r="829" spans="5:13" ht="15.75" customHeight="1">
      <c r="E829" s="206"/>
      <c r="F829" s="206"/>
      <c r="G829" s="207"/>
      <c r="H829" s="208"/>
      <c r="M829" s="205"/>
    </row>
    <row r="830" spans="5:13" ht="15.75" customHeight="1">
      <c r="E830" s="206"/>
      <c r="F830" s="206"/>
      <c r="G830" s="207"/>
      <c r="H830" s="208"/>
      <c r="M830" s="205"/>
    </row>
    <row r="831" spans="5:13" ht="15.75" customHeight="1">
      <c r="E831" s="206"/>
      <c r="F831" s="206"/>
      <c r="G831" s="207"/>
      <c r="H831" s="208"/>
      <c r="M831" s="205"/>
    </row>
    <row r="832" spans="5:13" ht="15.75" customHeight="1">
      <c r="E832" s="206"/>
      <c r="F832" s="206"/>
      <c r="G832" s="207"/>
      <c r="H832" s="208"/>
      <c r="M832" s="205"/>
    </row>
    <row r="833" spans="5:13" ht="15.75" customHeight="1">
      <c r="E833" s="206"/>
      <c r="F833" s="206"/>
      <c r="G833" s="207"/>
      <c r="H833" s="208"/>
      <c r="M833" s="205"/>
    </row>
    <row r="834" spans="5:13" ht="15.75" customHeight="1">
      <c r="E834" s="206"/>
      <c r="F834" s="206"/>
      <c r="G834" s="207"/>
      <c r="H834" s="208"/>
      <c r="M834" s="205"/>
    </row>
    <row r="835" spans="5:13" ht="15.75" customHeight="1">
      <c r="E835" s="206"/>
      <c r="F835" s="206"/>
      <c r="G835" s="207"/>
      <c r="H835" s="208"/>
      <c r="M835" s="205"/>
    </row>
    <row r="836" spans="5:13" ht="15.75" customHeight="1">
      <c r="E836" s="206"/>
      <c r="F836" s="206"/>
      <c r="G836" s="207"/>
      <c r="H836" s="208"/>
      <c r="M836" s="205"/>
    </row>
    <row r="837" spans="5:13" ht="15.75" customHeight="1">
      <c r="E837" s="206"/>
      <c r="F837" s="206"/>
      <c r="G837" s="207"/>
      <c r="H837" s="208"/>
      <c r="M837" s="205"/>
    </row>
    <row r="838" spans="5:13" ht="15.75" customHeight="1">
      <c r="E838" s="206"/>
      <c r="F838" s="206"/>
      <c r="G838" s="207"/>
      <c r="H838" s="208"/>
      <c r="M838" s="205"/>
    </row>
    <row r="839" spans="5:13" ht="15.75" customHeight="1">
      <c r="E839" s="206"/>
      <c r="F839" s="206"/>
      <c r="G839" s="207"/>
      <c r="H839" s="208"/>
      <c r="M839" s="205"/>
    </row>
    <row r="840" spans="5:13" ht="15.75" customHeight="1">
      <c r="E840" s="206"/>
      <c r="F840" s="206"/>
      <c r="G840" s="207"/>
      <c r="H840" s="208"/>
      <c r="M840" s="205"/>
    </row>
    <row r="841" spans="5:13" ht="15.75" customHeight="1">
      <c r="E841" s="206"/>
      <c r="F841" s="206"/>
      <c r="G841" s="207"/>
      <c r="H841" s="208"/>
      <c r="M841" s="205"/>
    </row>
    <row r="842" spans="5:13" ht="15.75" customHeight="1">
      <c r="E842" s="206"/>
      <c r="F842" s="206"/>
      <c r="G842" s="207"/>
      <c r="H842" s="208"/>
      <c r="M842" s="205"/>
    </row>
    <row r="843" spans="5:13" ht="15.75" customHeight="1">
      <c r="E843" s="206"/>
      <c r="F843" s="206"/>
      <c r="G843" s="207"/>
      <c r="H843" s="208"/>
      <c r="M843" s="205"/>
    </row>
    <row r="844" spans="5:13" ht="15.75" customHeight="1">
      <c r="E844" s="206"/>
      <c r="F844" s="206"/>
      <c r="G844" s="207"/>
      <c r="H844" s="208"/>
      <c r="M844" s="205"/>
    </row>
    <row r="845" spans="5:13" ht="15.75" customHeight="1">
      <c r="E845" s="206"/>
      <c r="F845" s="206"/>
      <c r="G845" s="207"/>
      <c r="H845" s="208"/>
      <c r="M845" s="205"/>
    </row>
    <row r="846" spans="5:13" ht="15.75" customHeight="1">
      <c r="E846" s="206"/>
      <c r="F846" s="206"/>
      <c r="G846" s="207"/>
      <c r="H846" s="208"/>
      <c r="M846" s="205"/>
    </row>
    <row r="847" spans="5:13" ht="15.75" customHeight="1">
      <c r="E847" s="206"/>
      <c r="F847" s="206"/>
      <c r="G847" s="207"/>
      <c r="H847" s="208"/>
      <c r="M847" s="205"/>
    </row>
    <row r="848" spans="5:13" ht="15.75" customHeight="1">
      <c r="E848" s="206"/>
      <c r="F848" s="206"/>
      <c r="G848" s="207"/>
      <c r="H848" s="208"/>
      <c r="M848" s="205"/>
    </row>
    <row r="849" spans="5:13" ht="15.75" customHeight="1">
      <c r="E849" s="206"/>
      <c r="F849" s="206"/>
      <c r="G849" s="207"/>
      <c r="H849" s="208"/>
      <c r="M849" s="205"/>
    </row>
    <row r="850" spans="5:13" ht="15.75" customHeight="1">
      <c r="E850" s="206"/>
      <c r="F850" s="206"/>
      <c r="G850" s="207"/>
      <c r="H850" s="208"/>
      <c r="M850" s="205"/>
    </row>
    <row r="851" spans="5:13" ht="15.75" customHeight="1">
      <c r="E851" s="206"/>
      <c r="F851" s="206"/>
      <c r="G851" s="207"/>
      <c r="H851" s="208"/>
      <c r="M851" s="205"/>
    </row>
    <row r="852" spans="5:13" ht="15.75" customHeight="1">
      <c r="E852" s="206"/>
      <c r="F852" s="206"/>
      <c r="G852" s="207"/>
      <c r="H852" s="208"/>
      <c r="M852" s="205"/>
    </row>
    <row r="853" spans="5:13" ht="15.75" customHeight="1">
      <c r="E853" s="206"/>
      <c r="F853" s="206"/>
      <c r="G853" s="207"/>
      <c r="H853" s="208"/>
      <c r="M853" s="205"/>
    </row>
    <row r="854" spans="5:13" ht="15.75" customHeight="1">
      <c r="E854" s="206"/>
      <c r="F854" s="206"/>
      <c r="G854" s="207"/>
      <c r="H854" s="208"/>
      <c r="M854" s="205"/>
    </row>
    <row r="855" spans="5:13" ht="15.75" customHeight="1">
      <c r="E855" s="206"/>
      <c r="F855" s="206"/>
      <c r="G855" s="207"/>
      <c r="H855" s="208"/>
      <c r="M855" s="205"/>
    </row>
    <row r="856" spans="5:13" ht="15.75" customHeight="1">
      <c r="E856" s="206"/>
      <c r="F856" s="206"/>
      <c r="G856" s="207"/>
      <c r="H856" s="208"/>
      <c r="M856" s="205"/>
    </row>
    <row r="857" spans="5:13" ht="15.75" customHeight="1">
      <c r="E857" s="206"/>
      <c r="F857" s="206"/>
      <c r="G857" s="207"/>
      <c r="H857" s="208"/>
      <c r="M857" s="205"/>
    </row>
    <row r="858" spans="5:13" ht="15.75" customHeight="1">
      <c r="E858" s="206"/>
      <c r="F858" s="206"/>
      <c r="G858" s="207"/>
      <c r="H858" s="208"/>
      <c r="M858" s="205"/>
    </row>
    <row r="859" spans="5:13" ht="15.75" customHeight="1">
      <c r="E859" s="206"/>
      <c r="F859" s="206"/>
      <c r="G859" s="207"/>
      <c r="H859" s="208"/>
      <c r="M859" s="205"/>
    </row>
    <row r="860" spans="5:13" ht="15.75" customHeight="1">
      <c r="E860" s="206"/>
      <c r="F860" s="206"/>
      <c r="G860" s="207"/>
      <c r="H860" s="208"/>
      <c r="M860" s="205"/>
    </row>
    <row r="861" spans="5:13" ht="15.75" customHeight="1">
      <c r="E861" s="206"/>
      <c r="F861" s="206"/>
      <c r="G861" s="207"/>
      <c r="H861" s="208"/>
      <c r="M861" s="205"/>
    </row>
    <row r="862" spans="5:13" ht="15.75" customHeight="1">
      <c r="E862" s="206"/>
      <c r="F862" s="206"/>
      <c r="G862" s="207"/>
      <c r="H862" s="208"/>
      <c r="M862" s="205"/>
    </row>
    <row r="863" spans="5:13" ht="15.75" customHeight="1">
      <c r="E863" s="206"/>
      <c r="F863" s="206"/>
      <c r="G863" s="207"/>
      <c r="H863" s="208"/>
      <c r="M863" s="205"/>
    </row>
    <row r="864" spans="5:13" ht="15.75" customHeight="1">
      <c r="E864" s="206"/>
      <c r="F864" s="206"/>
      <c r="G864" s="207"/>
      <c r="H864" s="208"/>
      <c r="M864" s="205"/>
    </row>
    <row r="865" spans="5:13" ht="15.75" customHeight="1">
      <c r="E865" s="206"/>
      <c r="F865" s="206"/>
      <c r="G865" s="207"/>
      <c r="H865" s="208"/>
      <c r="M865" s="205"/>
    </row>
    <row r="866" spans="5:13" ht="15.75" customHeight="1">
      <c r="E866" s="206"/>
      <c r="F866" s="206"/>
      <c r="G866" s="207"/>
      <c r="H866" s="208"/>
      <c r="M866" s="205"/>
    </row>
    <row r="867" spans="5:13" ht="15.75" customHeight="1">
      <c r="E867" s="206"/>
      <c r="F867" s="206"/>
      <c r="G867" s="207"/>
      <c r="H867" s="208"/>
      <c r="M867" s="205"/>
    </row>
    <row r="868" spans="5:13" ht="15.75" customHeight="1">
      <c r="E868" s="206"/>
      <c r="F868" s="206"/>
      <c r="G868" s="207"/>
      <c r="H868" s="208"/>
      <c r="M868" s="205"/>
    </row>
    <row r="869" spans="5:13" ht="15.75" customHeight="1">
      <c r="E869" s="206"/>
      <c r="F869" s="206"/>
      <c r="G869" s="207"/>
      <c r="H869" s="208"/>
      <c r="M869" s="205"/>
    </row>
    <row r="870" spans="5:13" ht="15.75" customHeight="1">
      <c r="E870" s="206"/>
      <c r="F870" s="206"/>
      <c r="G870" s="207"/>
      <c r="H870" s="208"/>
      <c r="M870" s="205"/>
    </row>
    <row r="871" spans="5:13" ht="15.75" customHeight="1">
      <c r="E871" s="206"/>
      <c r="F871" s="206"/>
      <c r="G871" s="207"/>
      <c r="H871" s="208"/>
      <c r="M871" s="205"/>
    </row>
    <row r="872" spans="5:13" ht="15.75" customHeight="1">
      <c r="E872" s="206"/>
      <c r="F872" s="206"/>
      <c r="G872" s="207"/>
      <c r="H872" s="208"/>
      <c r="M872" s="205"/>
    </row>
    <row r="873" spans="5:13" ht="15.75" customHeight="1">
      <c r="E873" s="206"/>
      <c r="F873" s="206"/>
      <c r="G873" s="207"/>
      <c r="H873" s="208"/>
      <c r="M873" s="205"/>
    </row>
    <row r="874" spans="5:13" ht="15.75" customHeight="1">
      <c r="E874" s="206"/>
      <c r="F874" s="206"/>
      <c r="G874" s="207"/>
      <c r="H874" s="208"/>
      <c r="M874" s="205"/>
    </row>
    <row r="875" spans="5:13" ht="15.75" customHeight="1">
      <c r="E875" s="206"/>
      <c r="F875" s="206"/>
      <c r="G875" s="207"/>
      <c r="H875" s="208"/>
      <c r="M875" s="205"/>
    </row>
    <row r="876" spans="5:13" ht="15.75" customHeight="1">
      <c r="E876" s="206"/>
      <c r="F876" s="206"/>
      <c r="G876" s="207"/>
      <c r="H876" s="208"/>
      <c r="M876" s="205"/>
    </row>
    <row r="877" spans="5:13" ht="15.75" customHeight="1">
      <c r="E877" s="206"/>
      <c r="F877" s="206"/>
      <c r="G877" s="207"/>
      <c r="H877" s="208"/>
      <c r="M877" s="205"/>
    </row>
    <row r="878" spans="5:13" ht="15.75" customHeight="1">
      <c r="E878" s="206"/>
      <c r="F878" s="206"/>
      <c r="G878" s="207"/>
      <c r="H878" s="208"/>
      <c r="M878" s="205"/>
    </row>
    <row r="879" spans="5:13" ht="15.75" customHeight="1">
      <c r="E879" s="206"/>
      <c r="F879" s="206"/>
      <c r="G879" s="207"/>
      <c r="H879" s="208"/>
      <c r="M879" s="205"/>
    </row>
    <row r="880" spans="5:13" ht="15.75" customHeight="1">
      <c r="E880" s="206"/>
      <c r="F880" s="206"/>
      <c r="G880" s="207"/>
      <c r="H880" s="208"/>
      <c r="M880" s="205"/>
    </row>
    <row r="881" spans="5:13" ht="15.75" customHeight="1">
      <c r="E881" s="206"/>
      <c r="F881" s="206"/>
      <c r="G881" s="207"/>
      <c r="H881" s="208"/>
      <c r="M881" s="205"/>
    </row>
    <row r="882" spans="5:13" ht="15.75" customHeight="1">
      <c r="E882" s="206"/>
      <c r="F882" s="206"/>
      <c r="G882" s="207"/>
      <c r="H882" s="208"/>
      <c r="M882" s="205"/>
    </row>
    <row r="883" spans="5:13" ht="15.75" customHeight="1">
      <c r="E883" s="206"/>
      <c r="F883" s="206"/>
      <c r="G883" s="207"/>
      <c r="H883" s="208"/>
      <c r="M883" s="205"/>
    </row>
    <row r="884" spans="5:13" ht="15.75" customHeight="1">
      <c r="E884" s="206"/>
      <c r="F884" s="206"/>
      <c r="G884" s="207"/>
      <c r="H884" s="208"/>
      <c r="M884" s="205"/>
    </row>
    <row r="885" spans="5:13" ht="15.75" customHeight="1">
      <c r="E885" s="206"/>
      <c r="F885" s="206"/>
      <c r="G885" s="207"/>
      <c r="H885" s="208"/>
      <c r="M885" s="205"/>
    </row>
    <row r="886" spans="5:13" ht="15.75" customHeight="1">
      <c r="E886" s="206"/>
      <c r="F886" s="206"/>
      <c r="G886" s="207"/>
      <c r="H886" s="208"/>
      <c r="M886" s="205"/>
    </row>
    <row r="887" spans="5:13" ht="15.75" customHeight="1">
      <c r="E887" s="206"/>
      <c r="F887" s="206"/>
      <c r="G887" s="207"/>
      <c r="H887" s="208"/>
      <c r="M887" s="205"/>
    </row>
    <row r="888" spans="5:13" ht="15.75" customHeight="1">
      <c r="E888" s="206"/>
      <c r="F888" s="206"/>
      <c r="G888" s="207"/>
      <c r="H888" s="208"/>
      <c r="M888" s="205"/>
    </row>
    <row r="889" spans="5:13" ht="15.75" customHeight="1">
      <c r="E889" s="206"/>
      <c r="F889" s="206"/>
      <c r="G889" s="207"/>
      <c r="H889" s="208"/>
      <c r="M889" s="205"/>
    </row>
    <row r="890" spans="5:13" ht="15.75" customHeight="1">
      <c r="E890" s="206"/>
      <c r="F890" s="206"/>
      <c r="G890" s="207"/>
      <c r="H890" s="208"/>
      <c r="M890" s="205"/>
    </row>
    <row r="891" spans="5:13" ht="15.75" customHeight="1">
      <c r="E891" s="206"/>
      <c r="F891" s="206"/>
      <c r="G891" s="207"/>
      <c r="H891" s="208"/>
      <c r="M891" s="205"/>
    </row>
    <row r="892" spans="5:13" ht="15.75" customHeight="1">
      <c r="E892" s="206"/>
      <c r="F892" s="206"/>
      <c r="G892" s="207"/>
      <c r="H892" s="208"/>
      <c r="M892" s="205"/>
    </row>
    <row r="893" spans="5:13" ht="15.75" customHeight="1">
      <c r="E893" s="206"/>
      <c r="F893" s="206"/>
      <c r="G893" s="207"/>
      <c r="H893" s="208"/>
      <c r="M893" s="205"/>
    </row>
    <row r="894" spans="5:13" ht="15.75" customHeight="1">
      <c r="E894" s="206"/>
      <c r="F894" s="206"/>
      <c r="G894" s="207"/>
      <c r="H894" s="208"/>
      <c r="M894" s="205"/>
    </row>
    <row r="895" spans="5:13" ht="15.75" customHeight="1">
      <c r="E895" s="206"/>
      <c r="F895" s="206"/>
      <c r="G895" s="207"/>
      <c r="H895" s="208"/>
      <c r="M895" s="205"/>
    </row>
    <row r="896" spans="5:13" ht="15.75" customHeight="1">
      <c r="E896" s="206"/>
      <c r="F896" s="206"/>
      <c r="G896" s="207"/>
      <c r="H896" s="208"/>
      <c r="M896" s="205"/>
    </row>
    <row r="897" spans="5:13" ht="15.75" customHeight="1">
      <c r="E897" s="206"/>
      <c r="F897" s="206"/>
      <c r="G897" s="207"/>
      <c r="H897" s="208"/>
      <c r="M897" s="205"/>
    </row>
    <row r="898" spans="5:13" ht="15.75" customHeight="1">
      <c r="E898" s="206"/>
      <c r="F898" s="206"/>
      <c r="G898" s="207"/>
      <c r="H898" s="208"/>
      <c r="M898" s="205"/>
    </row>
    <row r="899" spans="5:13" ht="15.75" customHeight="1">
      <c r="E899" s="206"/>
      <c r="F899" s="206"/>
      <c r="G899" s="207"/>
      <c r="H899" s="208"/>
      <c r="M899" s="205"/>
    </row>
    <row r="900" spans="5:13" ht="15.75" customHeight="1">
      <c r="E900" s="206"/>
      <c r="F900" s="206"/>
      <c r="G900" s="207"/>
      <c r="H900" s="208"/>
      <c r="M900" s="205"/>
    </row>
    <row r="901" spans="5:13" ht="15.75" customHeight="1">
      <c r="E901" s="206"/>
      <c r="F901" s="206"/>
      <c r="G901" s="207"/>
      <c r="H901" s="208"/>
      <c r="M901" s="205"/>
    </row>
    <row r="902" spans="5:13" ht="15.75" customHeight="1">
      <c r="E902" s="206"/>
      <c r="F902" s="206"/>
      <c r="G902" s="207"/>
      <c r="H902" s="208"/>
      <c r="M902" s="205"/>
    </row>
    <row r="903" spans="5:13" ht="15.75" customHeight="1">
      <c r="E903" s="206"/>
      <c r="F903" s="206"/>
      <c r="G903" s="207"/>
      <c r="H903" s="208"/>
      <c r="M903" s="205"/>
    </row>
    <row r="904" spans="5:13" ht="15.75" customHeight="1">
      <c r="E904" s="206"/>
      <c r="F904" s="206"/>
      <c r="G904" s="207"/>
      <c r="H904" s="208"/>
      <c r="M904" s="205"/>
    </row>
    <row r="905" spans="5:13" ht="15.75" customHeight="1">
      <c r="E905" s="206"/>
      <c r="F905" s="206"/>
      <c r="G905" s="207"/>
      <c r="H905" s="208"/>
      <c r="M905" s="205"/>
    </row>
    <row r="906" spans="5:13" ht="15.75" customHeight="1">
      <c r="E906" s="206"/>
      <c r="F906" s="206"/>
      <c r="G906" s="207"/>
      <c r="H906" s="208"/>
      <c r="M906" s="205"/>
    </row>
    <row r="907" spans="5:13" ht="15.75" customHeight="1">
      <c r="E907" s="206"/>
      <c r="F907" s="206"/>
      <c r="G907" s="207"/>
      <c r="H907" s="208"/>
      <c r="M907" s="205"/>
    </row>
    <row r="908" spans="5:13" ht="15.75" customHeight="1">
      <c r="E908" s="206"/>
      <c r="F908" s="206"/>
      <c r="G908" s="207"/>
      <c r="H908" s="208"/>
      <c r="M908" s="205"/>
    </row>
    <row r="909" spans="5:13" ht="15.75" customHeight="1">
      <c r="E909" s="206"/>
      <c r="F909" s="206"/>
      <c r="G909" s="207"/>
      <c r="H909" s="208"/>
      <c r="M909" s="205"/>
    </row>
    <row r="910" spans="5:13" ht="15.75" customHeight="1">
      <c r="E910" s="206"/>
      <c r="F910" s="206"/>
      <c r="G910" s="207"/>
      <c r="H910" s="208"/>
      <c r="M910" s="205"/>
    </row>
    <row r="911" spans="5:13" ht="15.75" customHeight="1">
      <c r="E911" s="206"/>
      <c r="F911" s="206"/>
      <c r="G911" s="207"/>
      <c r="H911" s="208"/>
      <c r="M911" s="205"/>
    </row>
    <row r="912" spans="5:13" ht="15.75" customHeight="1">
      <c r="E912" s="206"/>
      <c r="F912" s="206"/>
      <c r="G912" s="207"/>
      <c r="H912" s="208"/>
      <c r="M912" s="205"/>
    </row>
    <row r="913" spans="5:13" ht="15.75" customHeight="1">
      <c r="E913" s="206"/>
      <c r="F913" s="206"/>
      <c r="G913" s="207"/>
      <c r="H913" s="208"/>
      <c r="M913" s="205"/>
    </row>
    <row r="914" spans="5:13" ht="15.75" customHeight="1">
      <c r="E914" s="206"/>
      <c r="F914" s="206"/>
      <c r="G914" s="207"/>
      <c r="H914" s="208"/>
      <c r="M914" s="205"/>
    </row>
    <row r="915" spans="5:13" ht="15.75" customHeight="1">
      <c r="E915" s="206"/>
      <c r="F915" s="206"/>
      <c r="G915" s="207"/>
      <c r="H915" s="208"/>
      <c r="M915" s="205"/>
    </row>
    <row r="916" spans="5:13" ht="15.75" customHeight="1">
      <c r="E916" s="206"/>
      <c r="F916" s="206"/>
      <c r="G916" s="207"/>
      <c r="H916" s="208"/>
      <c r="M916" s="205"/>
    </row>
    <row r="917" spans="5:13" ht="15.75" customHeight="1">
      <c r="E917" s="206"/>
      <c r="F917" s="206"/>
      <c r="G917" s="207"/>
      <c r="H917" s="208"/>
      <c r="M917" s="205"/>
    </row>
    <row r="918" spans="5:13" ht="15.75" customHeight="1">
      <c r="E918" s="206"/>
      <c r="F918" s="206"/>
      <c r="G918" s="207"/>
      <c r="H918" s="208"/>
      <c r="M918" s="205"/>
    </row>
    <row r="919" spans="5:13" ht="15.75" customHeight="1">
      <c r="E919" s="206"/>
      <c r="F919" s="206"/>
      <c r="G919" s="207"/>
      <c r="H919" s="208"/>
      <c r="M919" s="205"/>
    </row>
    <row r="920" spans="5:13" ht="15.75" customHeight="1">
      <c r="E920" s="206"/>
      <c r="F920" s="206"/>
      <c r="G920" s="207"/>
      <c r="H920" s="208"/>
      <c r="M920" s="205"/>
    </row>
    <row r="921" spans="5:13" ht="15.75" customHeight="1">
      <c r="E921" s="206"/>
      <c r="F921" s="206"/>
      <c r="G921" s="207"/>
      <c r="H921" s="208"/>
      <c r="M921" s="205"/>
    </row>
    <row r="922" spans="5:13" ht="15.75" customHeight="1">
      <c r="E922" s="206"/>
      <c r="F922" s="206"/>
      <c r="G922" s="207"/>
      <c r="H922" s="208"/>
      <c r="M922" s="205"/>
    </row>
    <row r="923" spans="5:13" ht="15.75" customHeight="1">
      <c r="E923" s="206"/>
      <c r="F923" s="206"/>
      <c r="G923" s="207"/>
      <c r="H923" s="208"/>
      <c r="M923" s="205"/>
    </row>
    <row r="924" spans="5:13" ht="15.75" customHeight="1">
      <c r="E924" s="206"/>
      <c r="F924" s="206"/>
      <c r="G924" s="207"/>
      <c r="H924" s="208"/>
      <c r="M924" s="205"/>
    </row>
    <row r="925" spans="5:13" ht="15.75" customHeight="1">
      <c r="E925" s="206"/>
      <c r="F925" s="206"/>
      <c r="G925" s="207"/>
      <c r="H925" s="208"/>
      <c r="M925" s="205"/>
    </row>
    <row r="926" spans="5:13" ht="15.75" customHeight="1">
      <c r="E926" s="206"/>
      <c r="F926" s="206"/>
      <c r="G926" s="207"/>
      <c r="H926" s="208"/>
      <c r="M926" s="205"/>
    </row>
    <row r="927" spans="5:13" ht="15.75" customHeight="1">
      <c r="E927" s="206"/>
      <c r="F927" s="206"/>
      <c r="G927" s="207"/>
      <c r="H927" s="208"/>
      <c r="M927" s="205"/>
    </row>
    <row r="928" spans="5:13" ht="15.75" customHeight="1">
      <c r="E928" s="206"/>
      <c r="F928" s="206"/>
      <c r="G928" s="207"/>
      <c r="H928" s="208"/>
      <c r="M928" s="205"/>
    </row>
    <row r="929" spans="5:13" ht="15.75" customHeight="1">
      <c r="E929" s="206"/>
      <c r="F929" s="206"/>
      <c r="G929" s="207"/>
      <c r="H929" s="208"/>
      <c r="M929" s="205"/>
    </row>
    <row r="930" spans="5:13" ht="15.75" customHeight="1">
      <c r="E930" s="206"/>
      <c r="F930" s="206"/>
      <c r="G930" s="207"/>
      <c r="H930" s="208"/>
      <c r="M930" s="205"/>
    </row>
    <row r="931" spans="5:13" ht="15.75" customHeight="1">
      <c r="E931" s="206"/>
      <c r="F931" s="206"/>
      <c r="G931" s="207"/>
      <c r="H931" s="208"/>
      <c r="M931" s="205"/>
    </row>
    <row r="932" spans="5:13" ht="15.75" customHeight="1">
      <c r="E932" s="206"/>
      <c r="F932" s="206"/>
      <c r="G932" s="207"/>
      <c r="H932" s="208"/>
      <c r="M932" s="205"/>
    </row>
    <row r="933" spans="5:13" ht="15.75" customHeight="1">
      <c r="E933" s="206"/>
      <c r="F933" s="206"/>
      <c r="G933" s="207"/>
      <c r="H933" s="208"/>
      <c r="M933" s="205"/>
    </row>
    <row r="934" spans="5:13" ht="15.75" customHeight="1">
      <c r="E934" s="206"/>
      <c r="F934" s="206"/>
      <c r="G934" s="207"/>
      <c r="H934" s="208"/>
      <c r="M934" s="205"/>
    </row>
    <row r="935" spans="5:13" ht="15.75" customHeight="1">
      <c r="E935" s="206"/>
      <c r="F935" s="206"/>
      <c r="G935" s="207"/>
      <c r="H935" s="208"/>
      <c r="M935" s="205"/>
    </row>
    <row r="936" spans="5:13" ht="15.75" customHeight="1">
      <c r="E936" s="206"/>
      <c r="F936" s="206"/>
      <c r="G936" s="207"/>
      <c r="H936" s="208"/>
      <c r="M936" s="205"/>
    </row>
    <row r="937" spans="5:13" ht="15.75" customHeight="1">
      <c r="E937" s="206"/>
      <c r="F937" s="206"/>
      <c r="G937" s="207"/>
      <c r="H937" s="208"/>
      <c r="M937" s="205"/>
    </row>
    <row r="938" spans="5:13" ht="15.75" customHeight="1">
      <c r="E938" s="206"/>
      <c r="F938" s="206"/>
      <c r="G938" s="207"/>
      <c r="H938" s="208"/>
      <c r="M938" s="205"/>
    </row>
    <row r="939" spans="5:13" ht="15.75" customHeight="1">
      <c r="E939" s="206"/>
      <c r="F939" s="206"/>
      <c r="G939" s="207"/>
      <c r="H939" s="208"/>
      <c r="M939" s="205"/>
    </row>
    <row r="940" spans="5:13" ht="15.75" customHeight="1">
      <c r="E940" s="206"/>
      <c r="F940" s="206"/>
      <c r="G940" s="207"/>
      <c r="H940" s="208"/>
      <c r="M940" s="205"/>
    </row>
    <row r="941" spans="5:13" ht="15.75" customHeight="1">
      <c r="E941" s="206"/>
      <c r="F941" s="206"/>
      <c r="G941" s="207"/>
      <c r="H941" s="208"/>
      <c r="M941" s="205"/>
    </row>
    <row r="942" spans="5:13" ht="15.75" customHeight="1">
      <c r="E942" s="206"/>
      <c r="F942" s="206"/>
      <c r="G942" s="207"/>
      <c r="H942" s="208"/>
      <c r="M942" s="205"/>
    </row>
    <row r="943" spans="5:13" ht="15.75" customHeight="1">
      <c r="E943" s="206"/>
      <c r="F943" s="206"/>
      <c r="G943" s="207"/>
      <c r="H943" s="208"/>
      <c r="M943" s="205"/>
    </row>
    <row r="944" spans="5:13" ht="15.75" customHeight="1">
      <c r="E944" s="206"/>
      <c r="F944" s="206"/>
      <c r="G944" s="207"/>
      <c r="H944" s="208"/>
      <c r="M944" s="205"/>
    </row>
    <row r="945" spans="5:13" ht="15.75" customHeight="1">
      <c r="E945" s="206"/>
      <c r="F945" s="206"/>
      <c r="G945" s="207"/>
      <c r="H945" s="208"/>
      <c r="M945" s="205"/>
    </row>
    <row r="946" spans="5:13" ht="15.75" customHeight="1">
      <c r="E946" s="206"/>
      <c r="F946" s="206"/>
      <c r="G946" s="207"/>
      <c r="H946" s="208"/>
      <c r="M946" s="205"/>
    </row>
    <row r="947" spans="5:13" ht="15.75" customHeight="1">
      <c r="E947" s="206"/>
      <c r="F947" s="206"/>
      <c r="G947" s="207"/>
      <c r="H947" s="208"/>
      <c r="M947" s="205"/>
    </row>
    <row r="948" spans="5:13" ht="15.75" customHeight="1">
      <c r="E948" s="206"/>
      <c r="F948" s="206"/>
      <c r="G948" s="207"/>
      <c r="H948" s="208"/>
      <c r="M948" s="205"/>
    </row>
    <row r="949" spans="5:13" ht="15.75" customHeight="1">
      <c r="E949" s="206"/>
      <c r="F949" s="206"/>
      <c r="G949" s="207"/>
      <c r="H949" s="208"/>
      <c r="M949" s="205"/>
    </row>
    <row r="950" spans="5:13" ht="15.75" customHeight="1">
      <c r="E950" s="206"/>
      <c r="F950" s="206"/>
      <c r="G950" s="207"/>
      <c r="H950" s="208"/>
      <c r="M950" s="205"/>
    </row>
    <row r="951" spans="5:13" ht="15.75" customHeight="1">
      <c r="E951" s="206"/>
      <c r="F951" s="206"/>
      <c r="G951" s="207"/>
      <c r="H951" s="208"/>
      <c r="M951" s="205"/>
    </row>
    <row r="952" spans="5:13" ht="15.75" customHeight="1">
      <c r="E952" s="206"/>
      <c r="F952" s="206"/>
      <c r="G952" s="207"/>
      <c r="H952" s="208"/>
      <c r="M952" s="205"/>
    </row>
    <row r="953" spans="5:13" ht="15.75" customHeight="1">
      <c r="E953" s="206"/>
      <c r="F953" s="206"/>
      <c r="G953" s="207"/>
      <c r="H953" s="208"/>
      <c r="M953" s="205"/>
    </row>
    <row r="954" spans="5:13" ht="15.75" customHeight="1">
      <c r="E954" s="206"/>
      <c r="F954" s="206"/>
      <c r="G954" s="207"/>
      <c r="H954" s="208"/>
      <c r="M954" s="205"/>
    </row>
    <row r="955" spans="5:13" ht="15.75" customHeight="1">
      <c r="E955" s="206"/>
      <c r="F955" s="206"/>
      <c r="G955" s="207"/>
      <c r="H955" s="208"/>
      <c r="M955" s="205"/>
    </row>
    <row r="956" spans="5:13" ht="15.75" customHeight="1">
      <c r="E956" s="206"/>
      <c r="F956" s="206"/>
      <c r="G956" s="207"/>
      <c r="H956" s="208"/>
      <c r="M956" s="205"/>
    </row>
    <row r="957" spans="5:13" ht="15.75" customHeight="1">
      <c r="E957" s="206"/>
      <c r="F957" s="206"/>
      <c r="G957" s="207"/>
      <c r="H957" s="208"/>
      <c r="M957" s="205"/>
    </row>
    <row r="958" spans="5:13" ht="15.75" customHeight="1">
      <c r="E958" s="206"/>
      <c r="F958" s="206"/>
      <c r="G958" s="207"/>
      <c r="H958" s="208"/>
      <c r="M958" s="205"/>
    </row>
    <row r="959" spans="5:13" ht="15.75" customHeight="1">
      <c r="E959" s="206"/>
      <c r="F959" s="206"/>
      <c r="G959" s="207"/>
      <c r="H959" s="208"/>
      <c r="M959" s="205"/>
    </row>
    <row r="960" spans="5:13" ht="15.75" customHeight="1">
      <c r="E960" s="206"/>
      <c r="F960" s="206"/>
      <c r="G960" s="207"/>
      <c r="H960" s="208"/>
      <c r="M960" s="205"/>
    </row>
    <row r="961" spans="5:13" ht="15.75" customHeight="1">
      <c r="E961" s="206"/>
      <c r="F961" s="206"/>
      <c r="G961" s="207"/>
      <c r="H961" s="208"/>
      <c r="M961" s="205"/>
    </row>
    <row r="962" spans="5:13" ht="15.75" customHeight="1">
      <c r="E962" s="206"/>
      <c r="F962" s="206"/>
      <c r="G962" s="207"/>
      <c r="H962" s="208"/>
      <c r="M962" s="205"/>
    </row>
    <row r="963" spans="5:13" ht="15.75" customHeight="1">
      <c r="E963" s="206"/>
      <c r="F963" s="206"/>
      <c r="G963" s="207"/>
      <c r="H963" s="208"/>
      <c r="M963" s="205"/>
    </row>
    <row r="964" spans="5:13" ht="15.75" customHeight="1">
      <c r="E964" s="206"/>
      <c r="F964" s="206"/>
      <c r="G964" s="207"/>
      <c r="H964" s="208"/>
      <c r="M964" s="205"/>
    </row>
    <row r="965" spans="5:13" ht="15.75" customHeight="1">
      <c r="E965" s="206"/>
      <c r="F965" s="206"/>
      <c r="G965" s="207"/>
      <c r="H965" s="208"/>
      <c r="M965" s="205"/>
    </row>
    <row r="966" spans="5:13" ht="15.75" customHeight="1">
      <c r="E966" s="206"/>
      <c r="F966" s="206"/>
      <c r="G966" s="207"/>
      <c r="H966" s="208"/>
      <c r="M966" s="205"/>
    </row>
    <row r="967" spans="5:13" ht="15.75" customHeight="1">
      <c r="E967" s="206"/>
      <c r="F967" s="206"/>
      <c r="G967" s="207"/>
      <c r="H967" s="208"/>
      <c r="M967" s="205"/>
    </row>
    <row r="968" spans="5:13" ht="15.75" customHeight="1">
      <c r="E968" s="206"/>
      <c r="F968" s="206"/>
      <c r="G968" s="207"/>
      <c r="H968" s="208"/>
      <c r="M968" s="205"/>
    </row>
    <row r="969" spans="5:13" ht="15.75" customHeight="1">
      <c r="E969" s="206"/>
      <c r="F969" s="206"/>
      <c r="G969" s="207"/>
      <c r="H969" s="208"/>
      <c r="M969" s="205"/>
    </row>
    <row r="970" spans="5:13" ht="15.75" customHeight="1">
      <c r="E970" s="206"/>
      <c r="F970" s="206"/>
      <c r="G970" s="207"/>
      <c r="H970" s="208"/>
      <c r="M970" s="205"/>
    </row>
    <row r="971" spans="5:13" ht="15.75" customHeight="1">
      <c r="E971" s="206"/>
      <c r="F971" s="206"/>
      <c r="G971" s="207"/>
      <c r="H971" s="208"/>
      <c r="M971" s="205"/>
    </row>
    <row r="972" spans="5:13" ht="15.75" customHeight="1">
      <c r="E972" s="206"/>
      <c r="F972" s="206"/>
      <c r="G972" s="207"/>
      <c r="H972" s="208"/>
      <c r="M972" s="205"/>
    </row>
    <row r="973" spans="5:13" ht="15.75" customHeight="1">
      <c r="E973" s="206"/>
      <c r="F973" s="206"/>
      <c r="G973" s="207"/>
      <c r="H973" s="208"/>
      <c r="M973" s="205"/>
    </row>
    <row r="974" spans="5:13" ht="15.75" customHeight="1">
      <c r="E974" s="206"/>
      <c r="F974" s="206"/>
      <c r="G974" s="207"/>
      <c r="H974" s="208"/>
      <c r="M974" s="205"/>
    </row>
    <row r="975" spans="5:13" ht="15.75" customHeight="1">
      <c r="E975" s="206"/>
      <c r="F975" s="206"/>
      <c r="G975" s="207"/>
      <c r="H975" s="208"/>
      <c r="M975" s="205"/>
    </row>
    <row r="976" spans="5:13" ht="15.75" customHeight="1">
      <c r="E976" s="206"/>
      <c r="F976" s="206"/>
      <c r="G976" s="207"/>
      <c r="H976" s="208"/>
      <c r="M976" s="205"/>
    </row>
    <row r="977" spans="5:13" ht="15.75" customHeight="1">
      <c r="E977" s="206"/>
      <c r="F977" s="206"/>
      <c r="G977" s="207"/>
      <c r="H977" s="208"/>
      <c r="M977" s="205"/>
    </row>
    <row r="978" spans="5:13" ht="15.75" customHeight="1">
      <c r="E978" s="206"/>
      <c r="F978" s="206"/>
      <c r="G978" s="207"/>
      <c r="H978" s="208"/>
      <c r="M978" s="205"/>
    </row>
    <row r="979" spans="5:13" ht="15.75" customHeight="1">
      <c r="E979" s="206"/>
      <c r="F979" s="206"/>
      <c r="G979" s="207"/>
      <c r="H979" s="208"/>
      <c r="M979" s="205"/>
    </row>
    <row r="980" spans="5:13" ht="15.75" customHeight="1">
      <c r="E980" s="206"/>
      <c r="F980" s="206"/>
      <c r="G980" s="207"/>
      <c r="H980" s="208"/>
      <c r="M980" s="205"/>
    </row>
    <row r="981" spans="5:13" ht="15.75" customHeight="1">
      <c r="E981" s="206"/>
      <c r="F981" s="206"/>
      <c r="G981" s="207"/>
      <c r="H981" s="208"/>
      <c r="M981" s="205"/>
    </row>
    <row r="982" spans="5:13" ht="15.75" customHeight="1">
      <c r="E982" s="206"/>
      <c r="F982" s="206"/>
      <c r="G982" s="207"/>
      <c r="H982" s="208"/>
      <c r="M982" s="205"/>
    </row>
    <row r="983" spans="5:13" ht="15.75" customHeight="1">
      <c r="E983" s="206"/>
      <c r="F983" s="206"/>
      <c r="G983" s="207"/>
      <c r="H983" s="208"/>
      <c r="M983" s="205"/>
    </row>
    <row r="984" spans="5:13" ht="15.75" customHeight="1">
      <c r="E984" s="206"/>
      <c r="F984" s="206"/>
      <c r="G984" s="207"/>
      <c r="H984" s="208"/>
      <c r="M984" s="205"/>
    </row>
    <row r="985" spans="5:13" ht="15.75" customHeight="1">
      <c r="E985" s="206"/>
      <c r="F985" s="206"/>
      <c r="G985" s="207"/>
      <c r="H985" s="208"/>
      <c r="M985" s="205"/>
    </row>
    <row r="986" spans="5:13" ht="15.75" customHeight="1">
      <c r="E986" s="206"/>
      <c r="F986" s="206"/>
      <c r="G986" s="207"/>
      <c r="H986" s="208"/>
      <c r="M986" s="205"/>
    </row>
    <row r="987" spans="5:13" ht="15.75" customHeight="1">
      <c r="E987" s="206"/>
      <c r="F987" s="206"/>
      <c r="G987" s="207"/>
      <c r="H987" s="208"/>
      <c r="M987" s="205"/>
    </row>
    <row r="988" spans="5:13" ht="15.75" customHeight="1">
      <c r="E988" s="206"/>
      <c r="F988" s="206"/>
      <c r="G988" s="207"/>
      <c r="H988" s="208"/>
      <c r="M988" s="205"/>
    </row>
    <row r="989" spans="5:13" ht="15.75" customHeight="1">
      <c r="E989" s="206"/>
      <c r="F989" s="206"/>
      <c r="G989" s="207"/>
      <c r="H989" s="208"/>
      <c r="M989" s="205"/>
    </row>
    <row r="990" spans="5:13" ht="15.75" customHeight="1">
      <c r="E990" s="206"/>
      <c r="F990" s="206"/>
      <c r="G990" s="207"/>
      <c r="H990" s="208"/>
      <c r="M990" s="205"/>
    </row>
    <row r="991" spans="5:13" ht="15.75" customHeight="1">
      <c r="E991" s="206"/>
      <c r="F991" s="206"/>
      <c r="G991" s="207"/>
      <c r="H991" s="208"/>
      <c r="M991" s="205"/>
    </row>
    <row r="992" spans="5:13" ht="15.75" customHeight="1">
      <c r="E992" s="206"/>
      <c r="F992" s="206"/>
      <c r="G992" s="207"/>
      <c r="H992" s="208"/>
      <c r="M992" s="205"/>
    </row>
    <row r="993" spans="5:13" ht="15.75" customHeight="1">
      <c r="E993" s="206"/>
      <c r="F993" s="206"/>
      <c r="G993" s="207"/>
      <c r="H993" s="208"/>
      <c r="M993" s="205"/>
    </row>
    <row r="994" spans="5:13" ht="15.75" customHeight="1">
      <c r="E994" s="206"/>
      <c r="F994" s="206"/>
      <c r="G994" s="207"/>
      <c r="H994" s="208"/>
      <c r="M994" s="205"/>
    </row>
    <row r="995" spans="5:13" ht="15.75" customHeight="1">
      <c r="E995" s="206"/>
      <c r="F995" s="206"/>
      <c r="G995" s="207"/>
      <c r="H995" s="208"/>
      <c r="M995" s="205"/>
    </row>
    <row r="996" spans="5:13" ht="15.75" customHeight="1">
      <c r="E996" s="206"/>
      <c r="F996" s="206"/>
      <c r="G996" s="207"/>
      <c r="H996" s="208"/>
      <c r="M996" s="205"/>
    </row>
    <row r="997" spans="5:13" ht="15.75" customHeight="1">
      <c r="E997" s="206"/>
      <c r="F997" s="206"/>
      <c r="G997" s="207"/>
      <c r="H997" s="208"/>
      <c r="M997" s="205"/>
    </row>
    <row r="998" spans="5:13" ht="15.75" customHeight="1">
      <c r="E998" s="206"/>
      <c r="F998" s="206"/>
      <c r="G998" s="207"/>
      <c r="H998" s="208"/>
      <c r="M998" s="205"/>
    </row>
    <row r="999" spans="5:13" ht="15.75" customHeight="1">
      <c r="E999" s="206"/>
      <c r="F999" s="206"/>
      <c r="G999" s="207"/>
      <c r="H999" s="208"/>
      <c r="M999" s="205"/>
    </row>
    <row r="1000" spans="5:13" ht="15.75" customHeight="1">
      <c r="E1000" s="206"/>
      <c r="F1000" s="206"/>
      <c r="G1000" s="207"/>
      <c r="H1000" s="208"/>
      <c r="M1000" s="205"/>
    </row>
    <row r="1001" spans="5:13" ht="15.75" customHeight="1">
      <c r="E1001" s="206"/>
      <c r="F1001" s="206"/>
      <c r="G1001" s="207"/>
      <c r="H1001" s="208"/>
      <c r="M1001" s="205"/>
    </row>
    <row r="1002" spans="5:13" ht="15.75" customHeight="1">
      <c r="E1002" s="206"/>
      <c r="F1002" s="206"/>
      <c r="G1002" s="207"/>
      <c r="H1002" s="208"/>
      <c r="M1002" s="205"/>
    </row>
    <row r="1003" spans="5:13" ht="15.75" customHeight="1">
      <c r="E1003" s="206"/>
      <c r="F1003" s="206"/>
      <c r="G1003" s="207"/>
      <c r="H1003" s="208"/>
      <c r="M1003" s="205"/>
    </row>
    <row r="1004" spans="5:13" ht="15.75" customHeight="1">
      <c r="E1004" s="206"/>
      <c r="F1004" s="206"/>
      <c r="G1004" s="207"/>
      <c r="H1004" s="208"/>
      <c r="M1004" s="205"/>
    </row>
    <row r="1005" spans="5:13" ht="15.75" customHeight="1">
      <c r="E1005" s="206"/>
      <c r="F1005" s="206"/>
      <c r="G1005" s="207"/>
      <c r="H1005" s="208"/>
      <c r="M1005" s="205"/>
    </row>
    <row r="1006" spans="5:13" ht="15.75" customHeight="1">
      <c r="E1006" s="206"/>
      <c r="F1006" s="206"/>
      <c r="G1006" s="207"/>
      <c r="H1006" s="208"/>
      <c r="M1006" s="205"/>
    </row>
    <row r="1007" spans="5:13" ht="15.75" customHeight="1">
      <c r="E1007" s="206"/>
      <c r="F1007" s="206"/>
      <c r="G1007" s="207"/>
      <c r="H1007" s="208"/>
      <c r="M1007" s="205"/>
    </row>
    <row r="1008" spans="5:13" ht="15.75" customHeight="1">
      <c r="E1008" s="206"/>
      <c r="F1008" s="206"/>
      <c r="G1008" s="207"/>
      <c r="H1008" s="208"/>
      <c r="M1008" s="205"/>
    </row>
    <row r="1009" spans="5:13" ht="15.75" customHeight="1">
      <c r="E1009" s="206"/>
      <c r="F1009" s="206"/>
      <c r="G1009" s="207"/>
      <c r="H1009" s="208"/>
      <c r="M1009" s="205"/>
    </row>
    <row r="1010" spans="5:13" ht="15.75" customHeight="1">
      <c r="E1010" s="206"/>
      <c r="F1010" s="206"/>
      <c r="G1010" s="207"/>
      <c r="H1010" s="208"/>
      <c r="M1010" s="205"/>
    </row>
  </sheetData>
  <mergeCells count="1">
    <mergeCell ref="O1:AB1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1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4" customWidth="1"/>
    <col min="2" max="2" width="5.28515625" customWidth="1"/>
    <col min="3" max="3" width="28.85546875" customWidth="1"/>
    <col min="4" max="4" width="19.42578125" customWidth="1"/>
    <col min="5" max="5" width="24.85546875" customWidth="1"/>
    <col min="6" max="6" width="14.28515625" customWidth="1"/>
    <col min="7" max="7" width="14.85546875" customWidth="1"/>
    <col min="8" max="8" width="10.28515625" customWidth="1"/>
    <col min="9" max="9" width="24.7109375" customWidth="1"/>
    <col min="10" max="10" width="31.28515625" customWidth="1"/>
    <col min="11" max="11" width="6.42578125" customWidth="1"/>
    <col min="12" max="12" width="34.140625" customWidth="1"/>
    <col min="13" max="13" width="12.42578125" customWidth="1"/>
    <col min="14" max="15" width="11.42578125" customWidth="1"/>
    <col min="16" max="16" width="18.42578125" customWidth="1"/>
    <col min="17" max="17" width="14.28515625" customWidth="1"/>
    <col min="19" max="19" width="14.140625" customWidth="1"/>
    <col min="20" max="20" width="12.28515625" customWidth="1"/>
    <col min="21" max="21" width="12.85546875" customWidth="1"/>
    <col min="22" max="22" width="17.7109375" customWidth="1"/>
    <col min="23" max="23" width="18.5703125" customWidth="1"/>
    <col min="24" max="24" width="15.140625" customWidth="1"/>
    <col min="25" max="25" width="16.5703125" customWidth="1"/>
    <col min="26" max="26" width="17.7109375" customWidth="1"/>
    <col min="27" max="27" width="16.140625" customWidth="1"/>
    <col min="28" max="28" width="15" customWidth="1"/>
    <col min="29" max="29" width="14.85546875" customWidth="1"/>
    <col min="30" max="44" width="8.7109375" customWidth="1"/>
  </cols>
  <sheetData>
    <row r="1" spans="1:44" ht="30">
      <c r="A1" s="1" t="s">
        <v>0</v>
      </c>
      <c r="B1" s="2" t="s">
        <v>1</v>
      </c>
      <c r="C1" s="3" t="s">
        <v>2</v>
      </c>
      <c r="D1" s="4" t="s">
        <v>3</v>
      </c>
      <c r="E1" s="209" t="s">
        <v>4</v>
      </c>
      <c r="F1" s="209" t="s">
        <v>5</v>
      </c>
      <c r="G1" s="210" t="s">
        <v>6</v>
      </c>
      <c r="H1" s="7" t="s">
        <v>46</v>
      </c>
      <c r="I1" s="8" t="s">
        <v>8</v>
      </c>
      <c r="J1" s="9" t="s">
        <v>9</v>
      </c>
      <c r="K1" s="10"/>
      <c r="L1" s="13" t="s">
        <v>47</v>
      </c>
      <c r="M1" s="211" t="s">
        <v>6</v>
      </c>
      <c r="N1" s="13" t="s">
        <v>5</v>
      </c>
      <c r="O1" s="212" t="s">
        <v>48</v>
      </c>
      <c r="P1" s="547" t="s">
        <v>11</v>
      </c>
      <c r="Q1" s="548"/>
      <c r="R1" s="548"/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9"/>
      <c r="AD1" s="14"/>
      <c r="AE1" s="14"/>
      <c r="AF1" s="14"/>
      <c r="AG1" s="14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44" ht="16.5" customHeight="1">
      <c r="A2" s="1" t="s">
        <v>12</v>
      </c>
      <c r="B2" s="77">
        <v>1</v>
      </c>
      <c r="C2" s="102"/>
      <c r="D2" s="102"/>
      <c r="E2" s="102"/>
      <c r="F2" s="14"/>
      <c r="G2" s="213"/>
      <c r="H2" s="64"/>
      <c r="I2" s="64"/>
      <c r="J2" s="23"/>
      <c r="K2" s="214"/>
      <c r="L2" s="25"/>
      <c r="M2" s="144"/>
      <c r="N2" s="14"/>
      <c r="O2" s="215"/>
      <c r="P2" s="27" t="s">
        <v>0</v>
      </c>
      <c r="Q2" s="28" t="s">
        <v>13</v>
      </c>
      <c r="R2" s="28" t="s">
        <v>14</v>
      </c>
      <c r="S2" s="28" t="s">
        <v>15</v>
      </c>
      <c r="T2" s="29" t="s">
        <v>16</v>
      </c>
      <c r="U2" s="9" t="s">
        <v>17</v>
      </c>
      <c r="V2" s="9" t="s">
        <v>18</v>
      </c>
      <c r="W2" s="28" t="s">
        <v>19</v>
      </c>
      <c r="X2" s="28" t="s">
        <v>20</v>
      </c>
      <c r="Y2" s="9" t="s">
        <v>9</v>
      </c>
      <c r="Z2" s="30" t="s">
        <v>47</v>
      </c>
      <c r="AA2" s="30" t="s">
        <v>21</v>
      </c>
      <c r="AB2" s="30" t="s">
        <v>22</v>
      </c>
      <c r="AC2" s="30" t="s">
        <v>23</v>
      </c>
      <c r="AD2" s="199"/>
      <c r="AE2" s="199"/>
      <c r="AF2" s="199"/>
      <c r="AG2" s="216"/>
      <c r="AH2" s="202"/>
      <c r="AI2" s="202"/>
      <c r="AJ2" s="202"/>
      <c r="AK2" s="202"/>
      <c r="AL2" s="202"/>
      <c r="AM2" s="202"/>
      <c r="AN2" s="202"/>
      <c r="AO2" s="202"/>
      <c r="AP2" s="202"/>
      <c r="AQ2" s="202"/>
    </row>
    <row r="3" spans="1:44" ht="15.75">
      <c r="A3" s="33" t="str">
        <f t="shared" ref="A3:A11" si="0">A2</f>
        <v>ECOBANK</v>
      </c>
      <c r="B3" s="17">
        <v>2</v>
      </c>
      <c r="C3" s="140"/>
      <c r="D3" s="140"/>
      <c r="E3" s="140"/>
      <c r="F3" s="14"/>
      <c r="G3" s="217"/>
      <c r="H3" s="64"/>
      <c r="I3" s="64"/>
      <c r="J3" s="23"/>
      <c r="K3" s="37"/>
      <c r="L3" s="14"/>
      <c r="M3" s="218"/>
      <c r="N3" s="127"/>
      <c r="O3" s="215"/>
      <c r="P3" s="40" t="s">
        <v>12</v>
      </c>
      <c r="Q3" s="41">
        <f t="shared" ref="Q3:Q14" si="1">SUMIFS(G:G,A:A,P3,I:I,$Q$2)</f>
        <v>0</v>
      </c>
      <c r="R3" s="42">
        <f t="shared" ref="R3:R14" si="2">SUMIFS(G:G,A:A,P3,I:I,$R$2)</f>
        <v>0</v>
      </c>
      <c r="S3" s="41">
        <f t="shared" ref="S3:S14" si="3">SUM(Q3:R3)</f>
        <v>0</v>
      </c>
      <c r="T3" s="43">
        <f t="shared" ref="T3:T14" si="4">COUNTIFS(A:A,P3,G:G,"&gt;0")</f>
        <v>0</v>
      </c>
      <c r="U3" s="44">
        <v>7916666.6699999999</v>
      </c>
      <c r="V3" s="45" t="str">
        <f t="shared" ref="V3:V15" si="5">IF(S3&lt;U3,"LESS THAN TARGET","ABOVE TARGET")</f>
        <v>LESS THAN TARGET</v>
      </c>
      <c r="W3" s="45">
        <f t="shared" ref="W3:W14" si="6">SUMIFS(G:G,J:J,$Y$2,A:A,P3,I:I,$Q$2)</f>
        <v>0</v>
      </c>
      <c r="X3" s="45">
        <f t="shared" ref="X3:X14" si="7">SUMIFS(G:G,J:J,$Y$2,A:A,P3,I:I,$R$2)</f>
        <v>0</v>
      </c>
      <c r="Y3" s="44">
        <f t="shared" ref="Y3:Y14" si="8">SUM(W3:X3)</f>
        <v>0</v>
      </c>
      <c r="Z3" s="44">
        <f t="shared" ref="Z3:Z14" si="9">SUMIFS(M:M,A:A,P3)</f>
        <v>0</v>
      </c>
      <c r="AA3" s="44">
        <f t="shared" ref="AA3:AA14" si="10">Z3+Y3</f>
        <v>0</v>
      </c>
      <c r="AB3" s="46" t="e">
        <f t="shared" ref="AB3:AB15" si="11">Y3/S3</f>
        <v>#DIV/0!</v>
      </c>
      <c r="AC3" s="47">
        <f t="shared" ref="AC3:AC11" si="12">COUNTIFS(J:J,$Y$2,A:A,P3)+COUNTIFS(A:A,P3,M:M,"&gt;0")</f>
        <v>0</v>
      </c>
      <c r="AD3" s="219"/>
      <c r="AE3" s="14"/>
      <c r="AF3" s="14"/>
    </row>
    <row r="4" spans="1:44" ht="15.75">
      <c r="A4" s="33" t="str">
        <f t="shared" si="0"/>
        <v>ECOBANK</v>
      </c>
      <c r="B4" s="17">
        <v>3</v>
      </c>
      <c r="C4" s="140"/>
      <c r="D4" s="140"/>
      <c r="E4" s="140"/>
      <c r="F4" s="14"/>
      <c r="G4" s="217"/>
      <c r="H4" s="64"/>
      <c r="I4" s="64"/>
      <c r="J4" s="22"/>
      <c r="K4" s="37"/>
      <c r="L4" s="14"/>
      <c r="M4" s="218"/>
      <c r="N4" s="14"/>
      <c r="O4" s="220"/>
      <c r="P4" s="40" t="s">
        <v>24</v>
      </c>
      <c r="Q4" s="41">
        <f t="shared" si="1"/>
        <v>0</v>
      </c>
      <c r="R4" s="42">
        <f t="shared" si="2"/>
        <v>0</v>
      </c>
      <c r="S4" s="41">
        <f t="shared" si="3"/>
        <v>0</v>
      </c>
      <c r="T4" s="43">
        <f t="shared" si="4"/>
        <v>0</v>
      </c>
      <c r="U4" s="44">
        <v>5229166.67</v>
      </c>
      <c r="V4" s="45" t="str">
        <f t="shared" si="5"/>
        <v>LESS THAN TARGET</v>
      </c>
      <c r="W4" s="45">
        <f t="shared" si="6"/>
        <v>0</v>
      </c>
      <c r="X4" s="45">
        <f t="shared" si="7"/>
        <v>0</v>
      </c>
      <c r="Y4" s="44">
        <f t="shared" si="8"/>
        <v>0</v>
      </c>
      <c r="Z4" s="44">
        <f t="shared" si="9"/>
        <v>0</v>
      </c>
      <c r="AA4" s="44">
        <f t="shared" si="10"/>
        <v>0</v>
      </c>
      <c r="AB4" s="46" t="e">
        <f t="shared" si="11"/>
        <v>#DIV/0!</v>
      </c>
      <c r="AC4" s="47">
        <f t="shared" si="12"/>
        <v>0</v>
      </c>
      <c r="AD4" s="219"/>
      <c r="AE4" s="14"/>
      <c r="AF4" s="14"/>
    </row>
    <row r="5" spans="1:44" ht="15.75">
      <c r="A5" s="33" t="str">
        <f t="shared" si="0"/>
        <v>ECOBANK</v>
      </c>
      <c r="B5" s="17">
        <v>4</v>
      </c>
      <c r="C5" s="34"/>
      <c r="D5" s="34"/>
      <c r="E5" s="34"/>
      <c r="F5" s="14"/>
      <c r="G5" s="213"/>
      <c r="H5" s="34"/>
      <c r="I5" s="22"/>
      <c r="J5" s="23"/>
      <c r="K5" s="37"/>
      <c r="L5" s="14"/>
      <c r="M5" s="218"/>
      <c r="N5" s="14"/>
      <c r="O5" s="220"/>
      <c r="P5" s="40" t="s">
        <v>25</v>
      </c>
      <c r="Q5" s="41">
        <f t="shared" si="1"/>
        <v>0</v>
      </c>
      <c r="R5" s="42">
        <f t="shared" si="2"/>
        <v>0</v>
      </c>
      <c r="S5" s="41">
        <f t="shared" si="3"/>
        <v>0</v>
      </c>
      <c r="T5" s="43">
        <f t="shared" si="4"/>
        <v>0</v>
      </c>
      <c r="U5" s="44">
        <v>5437500</v>
      </c>
      <c r="V5" s="45" t="str">
        <f t="shared" si="5"/>
        <v>LESS THAN TARGET</v>
      </c>
      <c r="W5" s="45">
        <f t="shared" si="6"/>
        <v>0</v>
      </c>
      <c r="X5" s="45">
        <f t="shared" si="7"/>
        <v>0</v>
      </c>
      <c r="Y5" s="44">
        <f t="shared" si="8"/>
        <v>0</v>
      </c>
      <c r="Z5" s="44">
        <f t="shared" si="9"/>
        <v>0</v>
      </c>
      <c r="AA5" s="44">
        <f t="shared" si="10"/>
        <v>0</v>
      </c>
      <c r="AB5" s="46" t="e">
        <f t="shared" si="11"/>
        <v>#DIV/0!</v>
      </c>
      <c r="AC5" s="47">
        <f t="shared" si="12"/>
        <v>0</v>
      </c>
      <c r="AD5" s="219"/>
      <c r="AE5" s="14"/>
      <c r="AF5" s="14"/>
    </row>
    <row r="6" spans="1:44" ht="15.75">
      <c r="A6" s="33" t="str">
        <f t="shared" si="0"/>
        <v>ECOBANK</v>
      </c>
      <c r="B6" s="77">
        <v>5</v>
      </c>
      <c r="C6" s="50"/>
      <c r="D6" s="50"/>
      <c r="E6" s="50"/>
      <c r="F6" s="14"/>
      <c r="G6" s="221"/>
      <c r="H6" s="50"/>
      <c r="I6" s="22"/>
      <c r="J6" s="23"/>
      <c r="K6" s="37"/>
      <c r="L6" s="14"/>
      <c r="M6" s="218"/>
      <c r="N6" s="14"/>
      <c r="O6" s="220"/>
      <c r="P6" s="40" t="s">
        <v>26</v>
      </c>
      <c r="Q6" s="41">
        <f t="shared" si="1"/>
        <v>0</v>
      </c>
      <c r="R6" s="42">
        <f t="shared" si="2"/>
        <v>0</v>
      </c>
      <c r="S6" s="41">
        <f t="shared" si="3"/>
        <v>0</v>
      </c>
      <c r="T6" s="43">
        <f t="shared" si="4"/>
        <v>0</v>
      </c>
      <c r="U6" s="44">
        <v>3250000</v>
      </c>
      <c r="V6" s="45" t="str">
        <f t="shared" si="5"/>
        <v>LESS THAN TARGET</v>
      </c>
      <c r="W6" s="45">
        <f t="shared" si="6"/>
        <v>0</v>
      </c>
      <c r="X6" s="45">
        <f t="shared" si="7"/>
        <v>0</v>
      </c>
      <c r="Y6" s="44">
        <f t="shared" si="8"/>
        <v>0</v>
      </c>
      <c r="Z6" s="44">
        <f t="shared" si="9"/>
        <v>0</v>
      </c>
      <c r="AA6" s="44">
        <f t="shared" si="10"/>
        <v>0</v>
      </c>
      <c r="AB6" s="46" t="e">
        <f t="shared" si="11"/>
        <v>#DIV/0!</v>
      </c>
      <c r="AC6" s="47">
        <f t="shared" si="12"/>
        <v>0</v>
      </c>
      <c r="AD6" s="219"/>
      <c r="AE6" s="14"/>
      <c r="AF6" s="14"/>
    </row>
    <row r="7" spans="1:44">
      <c r="A7" s="33" t="str">
        <f t="shared" si="0"/>
        <v>ECOBANK</v>
      </c>
      <c r="B7" s="17">
        <v>6</v>
      </c>
      <c r="C7" s="55"/>
      <c r="D7" s="55"/>
      <c r="E7" s="55"/>
      <c r="F7" s="14"/>
      <c r="G7" s="221"/>
      <c r="H7" s="55"/>
      <c r="I7" s="22"/>
      <c r="J7" s="23"/>
      <c r="K7" s="37"/>
      <c r="L7" s="14"/>
      <c r="M7" s="218"/>
      <c r="N7" s="14"/>
      <c r="O7" s="220"/>
      <c r="P7" s="40" t="s">
        <v>27</v>
      </c>
      <c r="Q7" s="41">
        <f t="shared" si="1"/>
        <v>0</v>
      </c>
      <c r="R7" s="42">
        <f t="shared" si="2"/>
        <v>0</v>
      </c>
      <c r="S7" s="41">
        <f t="shared" si="3"/>
        <v>0</v>
      </c>
      <c r="T7" s="43">
        <f t="shared" si="4"/>
        <v>0</v>
      </c>
      <c r="U7" s="44">
        <v>2979166.67</v>
      </c>
      <c r="V7" s="45" t="str">
        <f t="shared" si="5"/>
        <v>LESS THAN TARGET</v>
      </c>
      <c r="W7" s="45">
        <f t="shared" si="6"/>
        <v>0</v>
      </c>
      <c r="X7" s="45">
        <f t="shared" si="7"/>
        <v>0</v>
      </c>
      <c r="Y7" s="44">
        <f t="shared" si="8"/>
        <v>0</v>
      </c>
      <c r="Z7" s="44">
        <f t="shared" si="9"/>
        <v>0</v>
      </c>
      <c r="AA7" s="44">
        <f t="shared" si="10"/>
        <v>0</v>
      </c>
      <c r="AB7" s="46" t="e">
        <f t="shared" si="11"/>
        <v>#DIV/0!</v>
      </c>
      <c r="AC7" s="47">
        <f t="shared" si="12"/>
        <v>0</v>
      </c>
      <c r="AD7" s="219"/>
      <c r="AE7" s="14"/>
      <c r="AF7" s="14"/>
    </row>
    <row r="8" spans="1:44">
      <c r="A8" s="33" t="str">
        <f t="shared" si="0"/>
        <v>ECOBANK</v>
      </c>
      <c r="B8" s="17">
        <v>7</v>
      </c>
      <c r="C8" s="64"/>
      <c r="D8" s="64"/>
      <c r="E8" s="64"/>
      <c r="F8" s="64"/>
      <c r="G8" s="222"/>
      <c r="H8" s="64"/>
      <c r="I8" s="22"/>
      <c r="J8" s="22"/>
      <c r="K8" s="37"/>
      <c r="L8" s="14"/>
      <c r="M8" s="218"/>
      <c r="N8" s="14"/>
      <c r="O8" s="220"/>
      <c r="P8" s="40" t="s">
        <v>28</v>
      </c>
      <c r="Q8" s="41">
        <f t="shared" si="1"/>
        <v>0</v>
      </c>
      <c r="R8" s="42">
        <f t="shared" si="2"/>
        <v>0</v>
      </c>
      <c r="S8" s="41">
        <f t="shared" si="3"/>
        <v>0</v>
      </c>
      <c r="T8" s="43">
        <f t="shared" si="4"/>
        <v>0</v>
      </c>
      <c r="U8" s="44">
        <v>1875000</v>
      </c>
      <c r="V8" s="45" t="str">
        <f t="shared" si="5"/>
        <v>LESS THAN TARGET</v>
      </c>
      <c r="W8" s="45">
        <f t="shared" si="6"/>
        <v>0</v>
      </c>
      <c r="X8" s="45">
        <f t="shared" si="7"/>
        <v>0</v>
      </c>
      <c r="Y8" s="44">
        <f t="shared" si="8"/>
        <v>0</v>
      </c>
      <c r="Z8" s="44">
        <f t="shared" si="9"/>
        <v>0</v>
      </c>
      <c r="AA8" s="44">
        <f t="shared" si="10"/>
        <v>0</v>
      </c>
      <c r="AB8" s="46" t="e">
        <f t="shared" si="11"/>
        <v>#DIV/0!</v>
      </c>
      <c r="AC8" s="47">
        <f t="shared" si="12"/>
        <v>0</v>
      </c>
      <c r="AD8" s="219"/>
      <c r="AE8" s="14"/>
      <c r="AF8" s="14"/>
    </row>
    <row r="9" spans="1:44">
      <c r="A9" s="33" t="str">
        <f t="shared" si="0"/>
        <v>ECOBANK</v>
      </c>
      <c r="B9" s="17">
        <v>8</v>
      </c>
      <c r="C9" s="64"/>
      <c r="D9" s="152"/>
      <c r="E9" s="152"/>
      <c r="F9" s="14"/>
      <c r="G9" s="223"/>
      <c r="H9" s="178"/>
      <c r="I9" s="22"/>
      <c r="J9" s="22"/>
      <c r="K9" s="37"/>
      <c r="L9" s="14"/>
      <c r="M9" s="218"/>
      <c r="N9" s="14"/>
      <c r="O9" s="220"/>
      <c r="P9" s="40" t="s">
        <v>29</v>
      </c>
      <c r="Q9" s="41">
        <f t="shared" si="1"/>
        <v>0</v>
      </c>
      <c r="R9" s="42">
        <f t="shared" si="2"/>
        <v>0</v>
      </c>
      <c r="S9" s="41">
        <f t="shared" si="3"/>
        <v>0</v>
      </c>
      <c r="T9" s="43">
        <f t="shared" si="4"/>
        <v>0</v>
      </c>
      <c r="U9" s="44">
        <v>1666666.67</v>
      </c>
      <c r="V9" s="45" t="str">
        <f t="shared" si="5"/>
        <v>LESS THAN TARGET</v>
      </c>
      <c r="W9" s="45">
        <f t="shared" si="6"/>
        <v>0</v>
      </c>
      <c r="X9" s="45">
        <f t="shared" si="7"/>
        <v>0</v>
      </c>
      <c r="Y9" s="44">
        <f t="shared" si="8"/>
        <v>0</v>
      </c>
      <c r="Z9" s="44">
        <f t="shared" si="9"/>
        <v>0</v>
      </c>
      <c r="AA9" s="44">
        <f t="shared" si="10"/>
        <v>0</v>
      </c>
      <c r="AB9" s="46" t="e">
        <f t="shared" si="11"/>
        <v>#DIV/0!</v>
      </c>
      <c r="AC9" s="47">
        <f t="shared" si="12"/>
        <v>0</v>
      </c>
      <c r="AD9" s="219"/>
      <c r="AE9" s="14"/>
      <c r="AF9" s="14"/>
    </row>
    <row r="10" spans="1:44">
      <c r="A10" s="33" t="str">
        <f t="shared" si="0"/>
        <v>ECOBANK</v>
      </c>
      <c r="B10" s="77">
        <v>9</v>
      </c>
      <c r="C10" s="152"/>
      <c r="D10" s="152"/>
      <c r="E10" s="152"/>
      <c r="F10" s="152"/>
      <c r="G10" s="224"/>
      <c r="H10" s="73"/>
      <c r="I10" s="22"/>
      <c r="J10" s="22"/>
      <c r="K10" s="37"/>
      <c r="L10" s="14"/>
      <c r="M10" s="218"/>
      <c r="N10" s="14"/>
      <c r="O10" s="220"/>
      <c r="P10" s="40" t="s">
        <v>30</v>
      </c>
      <c r="Q10" s="41">
        <f t="shared" si="1"/>
        <v>0</v>
      </c>
      <c r="R10" s="42">
        <f t="shared" si="2"/>
        <v>0</v>
      </c>
      <c r="S10" s="41">
        <f t="shared" si="3"/>
        <v>0</v>
      </c>
      <c r="T10" s="43">
        <f t="shared" si="4"/>
        <v>0</v>
      </c>
      <c r="U10" s="44">
        <v>3958333.33</v>
      </c>
      <c r="V10" s="45" t="str">
        <f t="shared" si="5"/>
        <v>LESS THAN TARGET</v>
      </c>
      <c r="W10" s="45">
        <f t="shared" si="6"/>
        <v>0</v>
      </c>
      <c r="X10" s="45">
        <f t="shared" si="7"/>
        <v>0</v>
      </c>
      <c r="Y10" s="44">
        <f t="shared" si="8"/>
        <v>0</v>
      </c>
      <c r="Z10" s="44">
        <f t="shared" si="9"/>
        <v>0</v>
      </c>
      <c r="AA10" s="44">
        <f t="shared" si="10"/>
        <v>0</v>
      </c>
      <c r="AB10" s="46" t="e">
        <f t="shared" si="11"/>
        <v>#DIV/0!</v>
      </c>
      <c r="AC10" s="47">
        <f t="shared" si="12"/>
        <v>0</v>
      </c>
      <c r="AD10" s="14"/>
      <c r="AE10" s="14"/>
      <c r="AF10" s="14"/>
    </row>
    <row r="11" spans="1:44">
      <c r="A11" s="33" t="str">
        <f t="shared" si="0"/>
        <v>ECOBANK</v>
      </c>
      <c r="B11" s="17">
        <v>10</v>
      </c>
      <c r="C11" s="152"/>
      <c r="D11" s="152"/>
      <c r="E11" s="152"/>
      <c r="F11" s="152"/>
      <c r="G11" s="224"/>
      <c r="H11" s="73"/>
      <c r="I11" s="22"/>
      <c r="J11" s="22"/>
      <c r="K11" s="37"/>
      <c r="L11" s="14"/>
      <c r="M11" s="218"/>
      <c r="N11" s="14"/>
      <c r="O11" s="220"/>
      <c r="P11" s="40" t="s">
        <v>31</v>
      </c>
      <c r="Q11" s="41">
        <f t="shared" si="1"/>
        <v>0</v>
      </c>
      <c r="R11" s="42">
        <f t="shared" si="2"/>
        <v>0</v>
      </c>
      <c r="S11" s="41">
        <f t="shared" si="3"/>
        <v>0</v>
      </c>
      <c r="T11" s="43">
        <f t="shared" si="4"/>
        <v>0</v>
      </c>
      <c r="U11" s="44">
        <v>2916666.67</v>
      </c>
      <c r="V11" s="45" t="str">
        <f t="shared" si="5"/>
        <v>LESS THAN TARGET</v>
      </c>
      <c r="W11" s="45">
        <f t="shared" si="6"/>
        <v>0</v>
      </c>
      <c r="X11" s="45">
        <f t="shared" si="7"/>
        <v>0</v>
      </c>
      <c r="Y11" s="44">
        <f t="shared" si="8"/>
        <v>0</v>
      </c>
      <c r="Z11" s="44">
        <f t="shared" si="9"/>
        <v>0</v>
      </c>
      <c r="AA11" s="44">
        <f t="shared" si="10"/>
        <v>0</v>
      </c>
      <c r="AB11" s="46" t="e">
        <f t="shared" si="11"/>
        <v>#DIV/0!</v>
      </c>
      <c r="AC11" s="47">
        <f t="shared" si="12"/>
        <v>0</v>
      </c>
      <c r="AD11" s="14"/>
      <c r="AE11" s="14"/>
      <c r="AF11" s="14"/>
    </row>
    <row r="12" spans="1:44">
      <c r="A12" s="16" t="s">
        <v>24</v>
      </c>
      <c r="B12" s="152">
        <v>1</v>
      </c>
      <c r="C12" s="225"/>
      <c r="D12" s="226"/>
      <c r="E12" s="226"/>
      <c r="F12" s="14"/>
      <c r="G12" s="227"/>
      <c r="H12" s="64"/>
      <c r="I12" s="64"/>
      <c r="J12" s="23"/>
      <c r="K12" s="37"/>
      <c r="L12" s="25"/>
      <c r="M12" s="144"/>
      <c r="N12" s="228"/>
      <c r="O12" s="220"/>
      <c r="P12" s="40" t="s">
        <v>32</v>
      </c>
      <c r="Q12" s="41">
        <f t="shared" si="1"/>
        <v>0</v>
      </c>
      <c r="R12" s="42">
        <f t="shared" si="2"/>
        <v>0</v>
      </c>
      <c r="S12" s="41">
        <f t="shared" si="3"/>
        <v>0</v>
      </c>
      <c r="T12" s="43">
        <f t="shared" si="4"/>
        <v>0</v>
      </c>
      <c r="U12" s="44">
        <v>2916666.67</v>
      </c>
      <c r="V12" s="45" t="str">
        <f t="shared" si="5"/>
        <v>LESS THAN TARGET</v>
      </c>
      <c r="W12" s="45">
        <f t="shared" si="6"/>
        <v>0</v>
      </c>
      <c r="X12" s="45">
        <f t="shared" si="7"/>
        <v>0</v>
      </c>
      <c r="Y12" s="44">
        <f t="shared" si="8"/>
        <v>0</v>
      </c>
      <c r="Z12" s="44">
        <f t="shared" si="9"/>
        <v>0</v>
      </c>
      <c r="AA12" s="44">
        <f t="shared" si="10"/>
        <v>0</v>
      </c>
      <c r="AB12" s="46" t="e">
        <f t="shared" si="11"/>
        <v>#DIV/0!</v>
      </c>
      <c r="AC12" s="47"/>
      <c r="AD12" s="14"/>
      <c r="AE12" s="14"/>
      <c r="AF12" s="14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</row>
    <row r="13" spans="1:44">
      <c r="A13" s="229" t="s">
        <v>24</v>
      </c>
      <c r="B13" s="152">
        <v>2</v>
      </c>
      <c r="C13" s="230"/>
      <c r="D13" s="231"/>
      <c r="E13" s="231"/>
      <c r="F13" s="14"/>
      <c r="G13" s="232"/>
      <c r="H13" s="64"/>
      <c r="I13" s="64"/>
      <c r="J13" s="23"/>
      <c r="K13" s="37"/>
      <c r="L13" s="160"/>
      <c r="M13" s="233"/>
      <c r="N13" s="14"/>
      <c r="O13" s="220"/>
      <c r="P13" s="40" t="s">
        <v>33</v>
      </c>
      <c r="Q13" s="41">
        <f t="shared" si="1"/>
        <v>0</v>
      </c>
      <c r="R13" s="42">
        <f t="shared" si="2"/>
        <v>0</v>
      </c>
      <c r="S13" s="41">
        <f t="shared" si="3"/>
        <v>0</v>
      </c>
      <c r="T13" s="43">
        <f t="shared" si="4"/>
        <v>0</v>
      </c>
      <c r="U13" s="44">
        <v>3104166.67</v>
      </c>
      <c r="V13" s="45" t="str">
        <f t="shared" si="5"/>
        <v>LESS THAN TARGET</v>
      </c>
      <c r="W13" s="45">
        <f t="shared" si="6"/>
        <v>0</v>
      </c>
      <c r="X13" s="45">
        <f t="shared" si="7"/>
        <v>0</v>
      </c>
      <c r="Y13" s="44">
        <f t="shared" si="8"/>
        <v>0</v>
      </c>
      <c r="Z13" s="44">
        <f t="shared" si="9"/>
        <v>0</v>
      </c>
      <c r="AA13" s="44">
        <f t="shared" si="10"/>
        <v>0</v>
      </c>
      <c r="AB13" s="46" t="e">
        <f t="shared" si="11"/>
        <v>#DIV/0!</v>
      </c>
      <c r="AC13" s="47">
        <f t="shared" ref="AC13:AC14" si="13">COUNTIFS(J:J,$Y$2,A:A,P13)+COUNTIFS(A:A,P13,M:M,"&gt;0")</f>
        <v>0</v>
      </c>
      <c r="AD13" s="14"/>
      <c r="AE13" s="14"/>
      <c r="AF13" s="14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</row>
    <row r="14" spans="1:44">
      <c r="A14" s="229" t="str">
        <f t="shared" ref="A14:A22" si="14">A13</f>
        <v>TRADE CENTER</v>
      </c>
      <c r="B14" s="152">
        <v>3</v>
      </c>
      <c r="C14" s="234"/>
      <c r="D14" s="231"/>
      <c r="E14" s="231"/>
      <c r="F14" s="14"/>
      <c r="G14" s="232"/>
      <c r="H14" s="235"/>
      <c r="I14" s="64"/>
      <c r="J14" s="23"/>
      <c r="K14" s="236"/>
      <c r="L14" s="104"/>
      <c r="M14" s="162"/>
      <c r="N14" s="14"/>
      <c r="O14" s="220"/>
      <c r="P14" s="40" t="s">
        <v>34</v>
      </c>
      <c r="Q14" s="41">
        <f t="shared" si="1"/>
        <v>0</v>
      </c>
      <c r="R14" s="42">
        <f t="shared" si="2"/>
        <v>0</v>
      </c>
      <c r="S14" s="41">
        <f t="shared" si="3"/>
        <v>0</v>
      </c>
      <c r="T14" s="43">
        <f t="shared" si="4"/>
        <v>0</v>
      </c>
      <c r="U14" s="44">
        <v>1666666.67</v>
      </c>
      <c r="V14" s="45" t="str">
        <f t="shared" si="5"/>
        <v>LESS THAN TARGET</v>
      </c>
      <c r="W14" s="45">
        <f t="shared" si="6"/>
        <v>0</v>
      </c>
      <c r="X14" s="45">
        <f t="shared" si="7"/>
        <v>0</v>
      </c>
      <c r="Y14" s="44">
        <f t="shared" si="8"/>
        <v>0</v>
      </c>
      <c r="Z14" s="44">
        <f t="shared" si="9"/>
        <v>0</v>
      </c>
      <c r="AA14" s="44">
        <f t="shared" si="10"/>
        <v>0</v>
      </c>
      <c r="AB14" s="46" t="e">
        <f t="shared" si="11"/>
        <v>#DIV/0!</v>
      </c>
      <c r="AC14" s="47">
        <f t="shared" si="13"/>
        <v>0</v>
      </c>
      <c r="AD14" s="14"/>
      <c r="AE14" s="14"/>
      <c r="AF14" s="14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</row>
    <row r="15" spans="1:44">
      <c r="A15" s="229" t="str">
        <f t="shared" si="14"/>
        <v>TRADE CENTER</v>
      </c>
      <c r="B15" s="152">
        <v>4</v>
      </c>
      <c r="C15" s="237"/>
      <c r="D15" s="238"/>
      <c r="E15" s="238"/>
      <c r="F15" s="14"/>
      <c r="G15" s="239"/>
      <c r="H15" s="240"/>
      <c r="I15" s="22"/>
      <c r="J15" s="23"/>
      <c r="K15" s="37"/>
      <c r="L15" s="14"/>
      <c r="M15" s="218"/>
      <c r="N15" s="14"/>
      <c r="O15" s="220"/>
      <c r="P15" s="83" t="s">
        <v>35</v>
      </c>
      <c r="Q15" s="84">
        <f t="shared" ref="Q15:U15" si="15">SUM(Q3:Q14)</f>
        <v>0</v>
      </c>
      <c r="R15" s="84">
        <f t="shared" si="15"/>
        <v>0</v>
      </c>
      <c r="S15" s="84">
        <f t="shared" si="15"/>
        <v>0</v>
      </c>
      <c r="T15" s="85">
        <f t="shared" si="15"/>
        <v>0</v>
      </c>
      <c r="U15" s="86">
        <f t="shared" si="15"/>
        <v>42916666.690000005</v>
      </c>
      <c r="V15" s="86" t="str">
        <f t="shared" si="5"/>
        <v>LESS THAN TARGET</v>
      </c>
      <c r="W15" s="86">
        <f t="shared" ref="W15:AA15" si="16">SUM(W3:W14)</f>
        <v>0</v>
      </c>
      <c r="X15" s="86">
        <f t="shared" si="16"/>
        <v>0</v>
      </c>
      <c r="Y15" s="86">
        <f t="shared" si="16"/>
        <v>0</v>
      </c>
      <c r="Z15" s="86">
        <f t="shared" si="16"/>
        <v>0</v>
      </c>
      <c r="AA15" s="86">
        <f t="shared" si="16"/>
        <v>0</v>
      </c>
      <c r="AB15" s="87" t="e">
        <f t="shared" si="11"/>
        <v>#DIV/0!</v>
      </c>
      <c r="AC15" s="88">
        <f>SUM(AC3:AC14)</f>
        <v>0</v>
      </c>
      <c r="AD15" s="145"/>
      <c r="AE15" s="145"/>
      <c r="AF15" s="145"/>
      <c r="AG15" s="241"/>
      <c r="AH15" s="242"/>
      <c r="AI15" s="242"/>
      <c r="AJ15" s="242"/>
      <c r="AK15" s="242"/>
      <c r="AL15" s="242"/>
      <c r="AM15" s="242"/>
      <c r="AN15" s="242"/>
      <c r="AO15" s="242"/>
      <c r="AP15" s="242"/>
      <c r="AQ15" s="242"/>
      <c r="AR15" s="242"/>
    </row>
    <row r="16" spans="1:44" ht="17.25" customHeight="1">
      <c r="A16" s="229" t="str">
        <f t="shared" si="14"/>
        <v>TRADE CENTER</v>
      </c>
      <c r="B16" s="152">
        <v>5</v>
      </c>
      <c r="C16" s="243"/>
      <c r="D16" s="244"/>
      <c r="E16" s="244"/>
      <c r="F16" s="14"/>
      <c r="G16" s="245"/>
      <c r="H16" s="246"/>
      <c r="I16" s="22"/>
      <c r="J16" s="122"/>
      <c r="K16" s="37"/>
      <c r="L16" s="14"/>
      <c r="M16" s="218"/>
      <c r="N16" s="14"/>
      <c r="O16" s="220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45"/>
      <c r="AC16" s="145"/>
      <c r="AD16" s="145"/>
      <c r="AE16" s="145"/>
      <c r="AF16" s="241"/>
      <c r="AG16" s="242"/>
      <c r="AH16" s="242"/>
      <c r="AI16" s="242"/>
      <c r="AJ16" s="242"/>
      <c r="AK16" s="247"/>
      <c r="AL16" s="247"/>
      <c r="AM16" s="247"/>
      <c r="AN16" s="247"/>
      <c r="AO16" s="247"/>
      <c r="AP16" s="247"/>
      <c r="AQ16" s="247"/>
      <c r="AR16" s="247"/>
    </row>
    <row r="17" spans="1:44" ht="14.25" customHeight="1">
      <c r="A17" s="229" t="str">
        <f t="shared" si="14"/>
        <v>TRADE CENTER</v>
      </c>
      <c r="B17" s="152">
        <v>6</v>
      </c>
      <c r="C17" s="243"/>
      <c r="D17" s="244"/>
      <c r="E17" s="244"/>
      <c r="F17" s="244"/>
      <c r="G17" s="245"/>
      <c r="H17" s="246"/>
      <c r="I17" s="22"/>
      <c r="J17" s="122"/>
      <c r="K17" s="37"/>
      <c r="L17" s="14"/>
      <c r="M17" s="218"/>
      <c r="N17" s="14"/>
      <c r="O17" s="220"/>
      <c r="P17" s="91" t="s">
        <v>5</v>
      </c>
      <c r="Q17" s="92" t="s">
        <v>13</v>
      </c>
      <c r="R17" s="92" t="s">
        <v>14</v>
      </c>
      <c r="S17" s="28" t="s">
        <v>15</v>
      </c>
      <c r="T17" s="29" t="s">
        <v>16</v>
      </c>
      <c r="U17" s="28" t="s">
        <v>19</v>
      </c>
      <c r="V17" s="28" t="s">
        <v>20</v>
      </c>
      <c r="W17" s="9" t="s">
        <v>9</v>
      </c>
      <c r="X17" s="30" t="s">
        <v>47</v>
      </c>
      <c r="Y17" s="30" t="s">
        <v>21</v>
      </c>
      <c r="Z17" s="30" t="s">
        <v>22</v>
      </c>
      <c r="AA17" s="30" t="s">
        <v>23</v>
      </c>
      <c r="AB17" s="145"/>
      <c r="AC17" s="145"/>
      <c r="AD17" s="145"/>
      <c r="AE17" s="145"/>
      <c r="AF17" s="145"/>
      <c r="AG17" s="241"/>
      <c r="AH17" s="242"/>
      <c r="AI17" s="242"/>
      <c r="AJ17" s="242"/>
      <c r="AK17" s="247"/>
      <c r="AL17" s="247"/>
      <c r="AM17" s="247"/>
      <c r="AN17" s="247"/>
      <c r="AO17" s="247"/>
      <c r="AP17" s="247"/>
      <c r="AQ17" s="247"/>
      <c r="AR17" s="247"/>
    </row>
    <row r="18" spans="1:44">
      <c r="A18" s="229" t="str">
        <f t="shared" si="14"/>
        <v>TRADE CENTER</v>
      </c>
      <c r="B18" s="152">
        <v>7</v>
      </c>
      <c r="C18" s="243"/>
      <c r="D18" s="244"/>
      <c r="E18" s="244"/>
      <c r="F18" s="14"/>
      <c r="G18" s="248"/>
      <c r="H18" s="246"/>
      <c r="I18" s="22"/>
      <c r="J18" s="122"/>
      <c r="K18" s="37"/>
      <c r="L18" s="14"/>
      <c r="M18" s="218"/>
      <c r="N18" s="14"/>
      <c r="O18" s="220"/>
      <c r="P18" s="14" t="s">
        <v>36</v>
      </c>
      <c r="Q18" s="42">
        <f t="shared" ref="Q18:Q25" si="17">SUMIFS(G:G,F:F,P18,I:I,$Q$17)</f>
        <v>0</v>
      </c>
      <c r="R18" s="42">
        <f t="shared" ref="R18:R25" si="18">SUMIFS(G:G,F:F,P18,I:I,$R$17)</f>
        <v>0</v>
      </c>
      <c r="S18" s="93">
        <f t="shared" ref="S18:S25" si="19">SUM(Q18:R18)</f>
        <v>0</v>
      </c>
      <c r="T18" s="94">
        <f t="shared" ref="T18:T25" si="20">COUNTIFS(F:F,P18,G:G,"&gt;0")</f>
        <v>0</v>
      </c>
      <c r="U18" s="95">
        <f t="shared" ref="U18:U25" si="21">SUMIFS(G:G,F:F,P18,I:I,$Q$17,J:J,$W$17)</f>
        <v>0</v>
      </c>
      <c r="V18" s="45">
        <f t="shared" ref="V18:V25" si="22">SUMIFS(G:G,F:F,P18,I:I,$R$17,J:J,$W$17)</f>
        <v>0</v>
      </c>
      <c r="W18" s="95">
        <f t="shared" ref="W18:W25" si="23">SUM(U18:V18)</f>
        <v>0</v>
      </c>
      <c r="X18" s="95">
        <f t="shared" ref="X18:X25" si="24">SUMIFS(M:M,N:N,P18)</f>
        <v>0</v>
      </c>
      <c r="Y18" s="95">
        <f t="shared" ref="Y18:Y25" si="25">X18+W18</f>
        <v>0</v>
      </c>
      <c r="Z18" s="96" t="e">
        <f t="shared" ref="Z18:Z26" si="26">W18/S18</f>
        <v>#DIV/0!</v>
      </c>
      <c r="AA18" s="97">
        <f t="shared" ref="AA18:AA25" si="27">COUNTIFS(F:F,P18,J:J,$Y$2)+COUNTIFS(N:N,P18,M:M,"&gt;0")</f>
        <v>0</v>
      </c>
      <c r="AB18" s="145"/>
      <c r="AC18" s="145"/>
      <c r="AD18" s="249"/>
      <c r="AE18" s="97"/>
      <c r="AF18" s="145"/>
      <c r="AG18" s="145"/>
      <c r="AH18" s="145"/>
      <c r="AI18" s="145"/>
      <c r="AJ18" s="145"/>
      <c r="AK18" s="145"/>
      <c r="AL18" s="145"/>
      <c r="AM18" s="145"/>
      <c r="AN18" s="145"/>
      <c r="AO18" s="241"/>
      <c r="AP18" s="242"/>
      <c r="AQ18" s="242"/>
      <c r="AR18" s="242"/>
    </row>
    <row r="19" spans="1:44">
      <c r="A19" s="229" t="str">
        <f t="shared" si="14"/>
        <v>TRADE CENTER</v>
      </c>
      <c r="B19" s="152">
        <v>8</v>
      </c>
      <c r="C19" s="250"/>
      <c r="D19" s="64"/>
      <c r="E19" s="64"/>
      <c r="F19" s="14"/>
      <c r="G19" s="251"/>
      <c r="H19" s="252"/>
      <c r="I19" s="22"/>
      <c r="J19" s="22"/>
      <c r="K19" s="37"/>
      <c r="L19" s="14"/>
      <c r="M19" s="218"/>
      <c r="N19" s="14"/>
      <c r="O19" s="220"/>
      <c r="P19" s="244" t="s">
        <v>49</v>
      </c>
      <c r="Q19" s="42">
        <f t="shared" si="17"/>
        <v>0</v>
      </c>
      <c r="R19" s="42">
        <f t="shared" si="18"/>
        <v>0</v>
      </c>
      <c r="S19" s="93">
        <f t="shared" si="19"/>
        <v>0</v>
      </c>
      <c r="T19" s="94">
        <f t="shared" si="20"/>
        <v>0</v>
      </c>
      <c r="U19" s="95">
        <f t="shared" si="21"/>
        <v>0</v>
      </c>
      <c r="V19" s="45">
        <f t="shared" si="22"/>
        <v>0</v>
      </c>
      <c r="W19" s="95">
        <f t="shared" si="23"/>
        <v>0</v>
      </c>
      <c r="X19" s="95">
        <f t="shared" si="24"/>
        <v>0</v>
      </c>
      <c r="Y19" s="95">
        <f t="shared" si="25"/>
        <v>0</v>
      </c>
      <c r="Z19" s="96" t="e">
        <f t="shared" si="26"/>
        <v>#DIV/0!</v>
      </c>
      <c r="AA19" s="97">
        <f t="shared" si="27"/>
        <v>0</v>
      </c>
      <c r="AB19" s="253"/>
      <c r="AC19" s="253"/>
      <c r="AD19" s="145"/>
      <c r="AE19" s="145"/>
      <c r="AF19" s="145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</row>
    <row r="20" spans="1:44">
      <c r="A20" s="229" t="str">
        <f t="shared" si="14"/>
        <v>TRADE CENTER</v>
      </c>
      <c r="B20" s="152">
        <v>9</v>
      </c>
      <c r="C20" s="152"/>
      <c r="D20" s="64"/>
      <c r="E20" s="64"/>
      <c r="F20" s="152"/>
      <c r="G20" s="224"/>
      <c r="H20" s="73"/>
      <c r="I20" s="22"/>
      <c r="J20" s="22"/>
      <c r="K20" s="37"/>
      <c r="L20" s="14"/>
      <c r="M20" s="218"/>
      <c r="N20" s="14"/>
      <c r="O20" s="220"/>
      <c r="P20" s="228" t="s">
        <v>40</v>
      </c>
      <c r="Q20" s="42">
        <f t="shared" si="17"/>
        <v>0</v>
      </c>
      <c r="R20" s="42">
        <f t="shared" si="18"/>
        <v>0</v>
      </c>
      <c r="S20" s="93">
        <f t="shared" si="19"/>
        <v>0</v>
      </c>
      <c r="T20" s="94">
        <f t="shared" si="20"/>
        <v>0</v>
      </c>
      <c r="U20" s="95">
        <f t="shared" si="21"/>
        <v>0</v>
      </c>
      <c r="V20" s="45">
        <f t="shared" si="22"/>
        <v>0</v>
      </c>
      <c r="W20" s="95">
        <f t="shared" si="23"/>
        <v>0</v>
      </c>
      <c r="X20" s="95">
        <f t="shared" si="24"/>
        <v>0</v>
      </c>
      <c r="Y20" s="95">
        <f t="shared" si="25"/>
        <v>0</v>
      </c>
      <c r="Z20" s="96" t="e">
        <f t="shared" si="26"/>
        <v>#DIV/0!</v>
      </c>
      <c r="AA20" s="97">
        <f t="shared" si="27"/>
        <v>0</v>
      </c>
      <c r="AB20" s="145"/>
      <c r="AC20" s="145"/>
      <c r="AD20" s="145"/>
      <c r="AE20" s="145"/>
      <c r="AF20" s="145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</row>
    <row r="21" spans="1:44" ht="15.75" customHeight="1">
      <c r="A21" s="229" t="str">
        <f t="shared" si="14"/>
        <v>TRADE CENTER</v>
      </c>
      <c r="B21" s="152">
        <v>10</v>
      </c>
      <c r="C21" s="152"/>
      <c r="D21" s="64"/>
      <c r="E21" s="152"/>
      <c r="F21" s="152"/>
      <c r="G21" s="224"/>
      <c r="H21" s="73"/>
      <c r="I21" s="22"/>
      <c r="J21" s="22"/>
      <c r="K21" s="37"/>
      <c r="L21" s="14"/>
      <c r="M21" s="218"/>
      <c r="N21" s="14"/>
      <c r="O21" s="220"/>
      <c r="P21" s="14" t="s">
        <v>38</v>
      </c>
      <c r="Q21" s="42">
        <f t="shared" si="17"/>
        <v>0</v>
      </c>
      <c r="R21" s="42">
        <f t="shared" si="18"/>
        <v>0</v>
      </c>
      <c r="S21" s="93">
        <f t="shared" si="19"/>
        <v>0</v>
      </c>
      <c r="T21" s="94">
        <f t="shared" si="20"/>
        <v>0</v>
      </c>
      <c r="U21" s="95">
        <f t="shared" si="21"/>
        <v>0</v>
      </c>
      <c r="V21" s="45">
        <f t="shared" si="22"/>
        <v>0</v>
      </c>
      <c r="W21" s="95">
        <f t="shared" si="23"/>
        <v>0</v>
      </c>
      <c r="X21" s="95">
        <f t="shared" si="24"/>
        <v>0</v>
      </c>
      <c r="Y21" s="95">
        <f t="shared" si="25"/>
        <v>0</v>
      </c>
      <c r="Z21" s="96" t="e">
        <f t="shared" si="26"/>
        <v>#DIV/0!</v>
      </c>
      <c r="AA21" s="97">
        <f t="shared" si="27"/>
        <v>0</v>
      </c>
      <c r="AB21" s="145"/>
      <c r="AC21" s="145"/>
      <c r="AD21" s="145"/>
      <c r="AE21" s="145"/>
      <c r="AF21" s="145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</row>
    <row r="22" spans="1:44" ht="15.75" customHeight="1">
      <c r="A22" s="229" t="str">
        <f t="shared" si="14"/>
        <v>TRADE CENTER</v>
      </c>
      <c r="B22" s="152">
        <v>11</v>
      </c>
      <c r="C22" s="152"/>
      <c r="D22" s="64"/>
      <c r="E22" s="152"/>
      <c r="F22" s="152"/>
      <c r="G22" s="224"/>
      <c r="H22" s="73"/>
      <c r="I22" s="22"/>
      <c r="J22" s="22"/>
      <c r="K22" s="37"/>
      <c r="L22" s="14"/>
      <c r="M22" s="218"/>
      <c r="N22" s="14"/>
      <c r="O22" s="220"/>
      <c r="P22" s="14" t="s">
        <v>39</v>
      </c>
      <c r="Q22" s="42">
        <f t="shared" si="17"/>
        <v>0</v>
      </c>
      <c r="R22" s="42">
        <f t="shared" si="18"/>
        <v>0</v>
      </c>
      <c r="S22" s="93">
        <f t="shared" si="19"/>
        <v>0</v>
      </c>
      <c r="T22" s="94">
        <f t="shared" si="20"/>
        <v>0</v>
      </c>
      <c r="U22" s="95">
        <f t="shared" si="21"/>
        <v>0</v>
      </c>
      <c r="V22" s="45">
        <f t="shared" si="22"/>
        <v>0</v>
      </c>
      <c r="W22" s="95">
        <f t="shared" si="23"/>
        <v>0</v>
      </c>
      <c r="X22" s="95">
        <f t="shared" si="24"/>
        <v>0</v>
      </c>
      <c r="Y22" s="95">
        <f t="shared" si="25"/>
        <v>0</v>
      </c>
      <c r="Z22" s="96" t="e">
        <f t="shared" si="26"/>
        <v>#DIV/0!</v>
      </c>
      <c r="AA22" s="97">
        <f t="shared" si="27"/>
        <v>0</v>
      </c>
      <c r="AB22" s="145"/>
      <c r="AC22" s="145"/>
      <c r="AD22" s="145"/>
      <c r="AE22" s="145"/>
      <c r="AF22" s="145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</row>
    <row r="23" spans="1:44" ht="15.75" customHeight="1">
      <c r="A23" s="1" t="s">
        <v>25</v>
      </c>
      <c r="B23" s="152">
        <v>1</v>
      </c>
      <c r="C23" s="102"/>
      <c r="D23" s="64"/>
      <c r="E23" s="102"/>
      <c r="F23" s="14"/>
      <c r="G23" s="213"/>
      <c r="H23" s="103"/>
      <c r="I23" s="22"/>
      <c r="J23" s="23"/>
      <c r="K23" s="37"/>
      <c r="L23" s="25"/>
      <c r="M23" s="254"/>
      <c r="N23" s="14"/>
      <c r="O23" s="220"/>
      <c r="P23" s="14" t="s">
        <v>50</v>
      </c>
      <c r="Q23" s="42">
        <f t="shared" si="17"/>
        <v>0</v>
      </c>
      <c r="R23" s="42">
        <f t="shared" si="18"/>
        <v>0</v>
      </c>
      <c r="S23" s="93">
        <f t="shared" si="19"/>
        <v>0</v>
      </c>
      <c r="T23" s="94">
        <f t="shared" si="20"/>
        <v>0</v>
      </c>
      <c r="U23" s="95">
        <f t="shared" si="21"/>
        <v>0</v>
      </c>
      <c r="V23" s="45">
        <f t="shared" si="22"/>
        <v>0</v>
      </c>
      <c r="W23" s="95">
        <f t="shared" si="23"/>
        <v>0</v>
      </c>
      <c r="X23" s="95">
        <f t="shared" si="24"/>
        <v>0</v>
      </c>
      <c r="Y23" s="95">
        <f t="shared" si="25"/>
        <v>0</v>
      </c>
      <c r="Z23" s="96" t="e">
        <f t="shared" si="26"/>
        <v>#DIV/0!</v>
      </c>
      <c r="AA23" s="97">
        <f t="shared" si="27"/>
        <v>0</v>
      </c>
      <c r="AB23" s="145"/>
      <c r="AC23" s="145"/>
      <c r="AD23" s="145"/>
      <c r="AE23" s="145"/>
      <c r="AF23" s="145"/>
      <c r="AG23" s="241"/>
      <c r="AH23" s="242"/>
      <c r="AI23" s="242"/>
      <c r="AJ23" s="242"/>
      <c r="AK23" s="247"/>
      <c r="AL23" s="247"/>
      <c r="AM23" s="247"/>
      <c r="AN23" s="247"/>
      <c r="AO23" s="247"/>
      <c r="AP23" s="247"/>
      <c r="AQ23" s="247"/>
      <c r="AR23" s="247"/>
    </row>
    <row r="24" spans="1:44" ht="15.75" customHeight="1">
      <c r="A24" s="229" t="str">
        <f t="shared" ref="A24:A33" si="28">A23</f>
        <v>PENSION</v>
      </c>
      <c r="B24" s="152">
        <v>2</v>
      </c>
      <c r="C24" s="55"/>
      <c r="D24" s="64"/>
      <c r="E24" s="55"/>
      <c r="F24" s="14"/>
      <c r="G24" s="221"/>
      <c r="H24" s="106"/>
      <c r="I24" s="22"/>
      <c r="J24" s="23"/>
      <c r="K24" s="37"/>
      <c r="L24" s="115"/>
      <c r="M24" s="116"/>
      <c r="N24" s="14"/>
      <c r="O24" s="215"/>
      <c r="P24" s="55" t="s">
        <v>41</v>
      </c>
      <c r="Q24" s="42">
        <f t="shared" si="17"/>
        <v>0</v>
      </c>
      <c r="R24" s="42">
        <f t="shared" si="18"/>
        <v>0</v>
      </c>
      <c r="S24" s="93">
        <f t="shared" si="19"/>
        <v>0</v>
      </c>
      <c r="T24" s="94">
        <f t="shared" si="20"/>
        <v>0</v>
      </c>
      <c r="U24" s="95">
        <f t="shared" si="21"/>
        <v>0</v>
      </c>
      <c r="V24" s="45">
        <f t="shared" si="22"/>
        <v>0</v>
      </c>
      <c r="W24" s="95">
        <f t="shared" si="23"/>
        <v>0</v>
      </c>
      <c r="X24" s="95">
        <f t="shared" si="24"/>
        <v>0</v>
      </c>
      <c r="Y24" s="95">
        <f t="shared" si="25"/>
        <v>0</v>
      </c>
      <c r="Z24" s="96" t="e">
        <f t="shared" si="26"/>
        <v>#DIV/0!</v>
      </c>
      <c r="AA24" s="97">
        <f t="shared" si="27"/>
        <v>0</v>
      </c>
      <c r="AB24" s="145"/>
      <c r="AC24" s="145"/>
      <c r="AD24" s="145"/>
      <c r="AE24" s="145"/>
      <c r="AF24" s="145"/>
      <c r="AG24" s="145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</row>
    <row r="25" spans="1:44" ht="15.75" customHeight="1">
      <c r="A25" s="229" t="str">
        <f t="shared" si="28"/>
        <v>PENSION</v>
      </c>
      <c r="B25" s="152">
        <v>3</v>
      </c>
      <c r="C25" s="55"/>
      <c r="D25" s="90"/>
      <c r="E25" s="55"/>
      <c r="F25" s="14"/>
      <c r="G25" s="221"/>
      <c r="H25" s="106"/>
      <c r="I25" s="22"/>
      <c r="J25" s="23"/>
      <c r="K25" s="37"/>
      <c r="L25" s="119"/>
      <c r="M25" s="120"/>
      <c r="N25" s="55"/>
      <c r="O25" s="215"/>
      <c r="P25" s="14" t="s">
        <v>42</v>
      </c>
      <c r="Q25" s="42">
        <f t="shared" si="17"/>
        <v>0</v>
      </c>
      <c r="R25" s="42">
        <f t="shared" si="18"/>
        <v>0</v>
      </c>
      <c r="S25" s="93">
        <f t="shared" si="19"/>
        <v>0</v>
      </c>
      <c r="T25" s="94">
        <f t="shared" si="20"/>
        <v>0</v>
      </c>
      <c r="U25" s="95">
        <f t="shared" si="21"/>
        <v>0</v>
      </c>
      <c r="V25" s="45">
        <f t="shared" si="22"/>
        <v>0</v>
      </c>
      <c r="W25" s="95">
        <f t="shared" si="23"/>
        <v>0</v>
      </c>
      <c r="X25" s="95">
        <f t="shared" si="24"/>
        <v>0</v>
      </c>
      <c r="Y25" s="95">
        <f t="shared" si="25"/>
        <v>0</v>
      </c>
      <c r="Z25" s="96" t="e">
        <f t="shared" si="26"/>
        <v>#DIV/0!</v>
      </c>
      <c r="AA25" s="97">
        <f t="shared" si="27"/>
        <v>0</v>
      </c>
      <c r="AB25" s="145"/>
      <c r="AC25" s="145"/>
      <c r="AD25" s="145"/>
      <c r="AE25" s="145"/>
      <c r="AF25" s="145"/>
      <c r="AG25" s="145"/>
      <c r="AH25" s="145"/>
      <c r="AI25" s="242"/>
      <c r="AJ25" s="242"/>
      <c r="AK25" s="242"/>
      <c r="AL25" s="242"/>
      <c r="AM25" s="242"/>
      <c r="AN25" s="242"/>
      <c r="AO25" s="242"/>
      <c r="AP25" s="242"/>
      <c r="AQ25" s="242"/>
      <c r="AR25" s="242"/>
    </row>
    <row r="26" spans="1:44" ht="15.75" customHeight="1">
      <c r="A26" s="229" t="str">
        <f t="shared" si="28"/>
        <v>PENSION</v>
      </c>
      <c r="B26" s="152">
        <v>4</v>
      </c>
      <c r="C26" s="102"/>
      <c r="D26" s="90"/>
      <c r="E26" s="102"/>
      <c r="F26" s="14"/>
      <c r="G26" s="213"/>
      <c r="H26" s="169"/>
      <c r="I26" s="64"/>
      <c r="J26" s="23"/>
      <c r="K26" s="37"/>
      <c r="L26" s="255"/>
      <c r="M26" s="233"/>
      <c r="N26" s="22"/>
      <c r="O26" s="256"/>
      <c r="P26" s="88" t="s">
        <v>35</v>
      </c>
      <c r="Q26" s="108">
        <f t="shared" ref="Q26:Y26" si="29">SUM(Q18:Q25)</f>
        <v>0</v>
      </c>
      <c r="R26" s="108">
        <f t="shared" si="29"/>
        <v>0</v>
      </c>
      <c r="S26" s="108">
        <f t="shared" si="29"/>
        <v>0</v>
      </c>
      <c r="T26" s="109">
        <f t="shared" si="29"/>
        <v>0</v>
      </c>
      <c r="U26" s="86">
        <f t="shared" si="29"/>
        <v>0</v>
      </c>
      <c r="V26" s="86">
        <f t="shared" si="29"/>
        <v>0</v>
      </c>
      <c r="W26" s="86">
        <f t="shared" si="29"/>
        <v>0</v>
      </c>
      <c r="X26" s="86">
        <f t="shared" si="29"/>
        <v>0</v>
      </c>
      <c r="Y26" s="86">
        <f t="shared" si="29"/>
        <v>0</v>
      </c>
      <c r="Z26" s="87" t="e">
        <f t="shared" si="26"/>
        <v>#DIV/0!</v>
      </c>
      <c r="AA26" s="88">
        <f>SUM(AA18:AA25)</f>
        <v>0</v>
      </c>
      <c r="AB26" s="145"/>
      <c r="AC26" s="145"/>
      <c r="AD26" s="145"/>
      <c r="AE26" s="145"/>
      <c r="AF26" s="145"/>
      <c r="AG26" s="145"/>
      <c r="AH26" s="145"/>
      <c r="AI26" s="145"/>
      <c r="AJ26" s="242"/>
      <c r="AK26" s="242"/>
      <c r="AL26" s="242"/>
      <c r="AM26" s="242"/>
      <c r="AN26" s="242"/>
      <c r="AO26" s="242"/>
      <c r="AP26" s="242"/>
      <c r="AQ26" s="242"/>
      <c r="AR26" s="242"/>
    </row>
    <row r="27" spans="1:44" ht="15.75" customHeight="1">
      <c r="A27" s="229" t="str">
        <f t="shared" si="28"/>
        <v>PENSION</v>
      </c>
      <c r="B27" s="152">
        <v>5</v>
      </c>
      <c r="C27" s="90"/>
      <c r="D27" s="90"/>
      <c r="E27" s="90"/>
      <c r="F27" s="14"/>
      <c r="G27" s="257"/>
      <c r="H27" s="258"/>
      <c r="I27" s="64"/>
      <c r="J27" s="22"/>
      <c r="K27" s="37"/>
      <c r="L27" s="64"/>
      <c r="M27" s="64"/>
      <c r="N27" s="127"/>
      <c r="O27" s="215"/>
      <c r="P27" s="14"/>
      <c r="Q27" s="14"/>
      <c r="R27" s="14"/>
      <c r="S27" s="14"/>
      <c r="T27" s="14"/>
      <c r="U27" s="14"/>
      <c r="V27" s="14"/>
      <c r="W27" s="14"/>
      <c r="Y27" s="14"/>
      <c r="Z27" s="14"/>
      <c r="AA27" s="14"/>
      <c r="AB27" s="145"/>
      <c r="AC27" s="145"/>
      <c r="AD27" s="145"/>
      <c r="AE27" s="145"/>
      <c r="AF27" s="145"/>
      <c r="AG27" s="145"/>
      <c r="AH27" s="145"/>
      <c r="AI27" s="145"/>
      <c r="AJ27" s="242"/>
      <c r="AK27" s="242"/>
      <c r="AL27" s="242"/>
      <c r="AM27" s="242"/>
      <c r="AN27" s="242"/>
      <c r="AO27" s="242"/>
      <c r="AP27" s="242"/>
      <c r="AQ27" s="242"/>
      <c r="AR27" s="242"/>
    </row>
    <row r="28" spans="1:44" ht="15.75" customHeight="1">
      <c r="A28" s="229" t="str">
        <f t="shared" si="28"/>
        <v>PENSION</v>
      </c>
      <c r="B28" s="152">
        <v>6</v>
      </c>
      <c r="C28" s="90"/>
      <c r="D28" s="90"/>
      <c r="E28" s="90"/>
      <c r="F28" s="259"/>
      <c r="G28" s="257"/>
      <c r="H28" s="258"/>
      <c r="I28" s="22"/>
      <c r="J28" s="22"/>
      <c r="K28" s="37"/>
      <c r="L28" s="14"/>
      <c r="M28" s="218"/>
      <c r="N28" s="127"/>
      <c r="O28" s="215"/>
      <c r="P28" s="260" t="s">
        <v>0</v>
      </c>
      <c r="Q28" s="261" t="s">
        <v>51</v>
      </c>
      <c r="R28" s="261" t="s">
        <v>41</v>
      </c>
      <c r="S28" s="261" t="s">
        <v>52</v>
      </c>
      <c r="T28" s="262" t="s">
        <v>53</v>
      </c>
      <c r="U28" s="263" t="s">
        <v>54</v>
      </c>
      <c r="V28" s="264" t="s">
        <v>55</v>
      </c>
      <c r="W28" s="261" t="s">
        <v>56</v>
      </c>
      <c r="X28" s="260" t="s">
        <v>35</v>
      </c>
      <c r="Y28" s="14"/>
      <c r="Z28" s="14"/>
      <c r="AA28" s="14"/>
      <c r="AB28" s="145"/>
      <c r="AC28" s="145"/>
      <c r="AD28" s="145"/>
      <c r="AE28" s="145"/>
      <c r="AF28" s="145"/>
      <c r="AG28" s="145"/>
      <c r="AH28" s="145"/>
      <c r="AI28" s="145"/>
      <c r="AJ28" s="242"/>
      <c r="AK28" s="242"/>
      <c r="AL28" s="242"/>
      <c r="AM28" s="242"/>
      <c r="AN28" s="242"/>
      <c r="AO28" s="242"/>
      <c r="AP28" s="242"/>
      <c r="AQ28" s="242"/>
      <c r="AR28" s="242"/>
    </row>
    <row r="29" spans="1:44" ht="15.75" customHeight="1">
      <c r="A29" s="229" t="str">
        <f t="shared" si="28"/>
        <v>PENSION</v>
      </c>
      <c r="B29" s="152">
        <v>7</v>
      </c>
      <c r="C29" s="125"/>
      <c r="D29" s="125"/>
      <c r="E29" s="127"/>
      <c r="F29" s="259"/>
      <c r="G29" s="265"/>
      <c r="H29" s="258"/>
      <c r="I29" s="22"/>
      <c r="J29" s="22"/>
      <c r="K29" s="37"/>
      <c r="L29" s="14"/>
      <c r="M29" s="218"/>
      <c r="N29" s="127"/>
      <c r="O29" s="215"/>
      <c r="P29" s="266" t="s">
        <v>12</v>
      </c>
      <c r="Q29" s="93">
        <f t="shared" ref="Q29:Q40" si="30">SUMIFS(G:G,F:F,$Q$28,A:A,P29)</f>
        <v>0</v>
      </c>
      <c r="R29" s="93">
        <f t="shared" ref="R29:R40" si="31">SUMIFS(G:G,F:F,$R$28,A:A,P29)</f>
        <v>0</v>
      </c>
      <c r="S29" s="93">
        <f t="shared" ref="S29:S40" si="32">SUMIFS(G:G,F:F,$S$28,A:A,P29)</f>
        <v>0</v>
      </c>
      <c r="T29" s="93">
        <f t="shared" ref="T29:T40" si="33">SUMIFS(G:G,F:F,$T$28,A:A,P29)</f>
        <v>0</v>
      </c>
      <c r="U29" s="267">
        <f t="shared" ref="U29:U40" si="34">SUMIFS(G:G,F:F,$U$28,A:A,P29)</f>
        <v>0</v>
      </c>
      <c r="V29" s="267">
        <f t="shared" ref="V29:V40" si="35">SUMIFS(G:G,F:F,$V$28,A:A,P29)</f>
        <v>0</v>
      </c>
      <c r="W29" s="93">
        <f t="shared" ref="W29:W40" si="36">SUMIFS(G:G,F:F,$W$28,A:A,P29)</f>
        <v>0</v>
      </c>
      <c r="X29" s="93">
        <f t="shared" ref="X29:X40" si="37">SUM(Q29:W29)</f>
        <v>0</v>
      </c>
      <c r="Y29" s="14"/>
      <c r="Z29" s="14"/>
      <c r="AA29" s="14"/>
      <c r="AB29" s="145"/>
      <c r="AC29" s="145"/>
      <c r="AD29" s="145"/>
      <c r="AE29" s="145"/>
      <c r="AF29" s="145"/>
      <c r="AG29" s="145"/>
      <c r="AH29" s="145"/>
      <c r="AI29" s="145"/>
      <c r="AJ29" s="242"/>
      <c r="AK29" s="242"/>
      <c r="AL29" s="242"/>
      <c r="AM29" s="242"/>
      <c r="AN29" s="242"/>
      <c r="AO29" s="242"/>
      <c r="AP29" s="242"/>
      <c r="AQ29" s="242"/>
      <c r="AR29" s="242"/>
    </row>
    <row r="30" spans="1:44" ht="15.75" customHeight="1">
      <c r="A30" s="229" t="str">
        <f t="shared" si="28"/>
        <v>PENSION</v>
      </c>
      <c r="B30" s="152">
        <v>8</v>
      </c>
      <c r="C30" s="125"/>
      <c r="D30" s="125"/>
      <c r="E30" s="127"/>
      <c r="F30" s="259"/>
      <c r="G30" s="265"/>
      <c r="H30" s="258"/>
      <c r="I30" s="22"/>
      <c r="J30" s="22"/>
      <c r="K30" s="37"/>
      <c r="L30" s="14"/>
      <c r="M30" s="218"/>
      <c r="N30" s="14"/>
      <c r="O30" s="220"/>
      <c r="P30" s="266" t="s">
        <v>24</v>
      </c>
      <c r="Q30" s="93">
        <f t="shared" si="30"/>
        <v>0</v>
      </c>
      <c r="R30" s="93">
        <f t="shared" si="31"/>
        <v>0</v>
      </c>
      <c r="S30" s="93">
        <f t="shared" si="32"/>
        <v>0</v>
      </c>
      <c r="T30" s="93">
        <f t="shared" si="33"/>
        <v>0</v>
      </c>
      <c r="U30" s="267">
        <f t="shared" si="34"/>
        <v>0</v>
      </c>
      <c r="V30" s="267">
        <f t="shared" si="35"/>
        <v>0</v>
      </c>
      <c r="W30" s="93">
        <f t="shared" si="36"/>
        <v>0</v>
      </c>
      <c r="X30" s="93">
        <f t="shared" si="37"/>
        <v>0</v>
      </c>
      <c r="Y30" s="14"/>
      <c r="Z30" s="14"/>
      <c r="AA30" s="14"/>
      <c r="AB30" s="145"/>
      <c r="AC30" s="145"/>
      <c r="AD30" s="145"/>
      <c r="AE30" s="145"/>
      <c r="AF30" s="145"/>
      <c r="AG30" s="145"/>
      <c r="AH30" s="145"/>
      <c r="AI30" s="145"/>
      <c r="AJ30" s="242"/>
      <c r="AK30" s="242"/>
      <c r="AL30" s="242"/>
      <c r="AM30" s="242"/>
      <c r="AN30" s="242"/>
      <c r="AO30" s="242"/>
      <c r="AP30" s="242"/>
      <c r="AQ30" s="242"/>
      <c r="AR30" s="242"/>
    </row>
    <row r="31" spans="1:44" ht="15.75" customHeight="1">
      <c r="A31" s="229" t="str">
        <f t="shared" si="28"/>
        <v>PENSION</v>
      </c>
      <c r="B31" s="152">
        <v>9</v>
      </c>
      <c r="C31" s="125"/>
      <c r="D31" s="125"/>
      <c r="E31" s="14"/>
      <c r="F31" s="259"/>
      <c r="G31" s="265"/>
      <c r="H31" s="258"/>
      <c r="I31" s="22"/>
      <c r="J31" s="22"/>
      <c r="K31" s="37"/>
      <c r="L31" s="14"/>
      <c r="M31" s="218"/>
      <c r="N31" s="14"/>
      <c r="O31" s="220"/>
      <c r="P31" s="266" t="s">
        <v>25</v>
      </c>
      <c r="Q31" s="93">
        <f t="shared" si="30"/>
        <v>0</v>
      </c>
      <c r="R31" s="93">
        <f t="shared" si="31"/>
        <v>0</v>
      </c>
      <c r="S31" s="93">
        <f t="shared" si="32"/>
        <v>0</v>
      </c>
      <c r="T31" s="93">
        <f t="shared" si="33"/>
        <v>0</v>
      </c>
      <c r="U31" s="267">
        <f t="shared" si="34"/>
        <v>0</v>
      </c>
      <c r="V31" s="267">
        <f t="shared" si="35"/>
        <v>0</v>
      </c>
      <c r="W31" s="93">
        <f t="shared" si="36"/>
        <v>0</v>
      </c>
      <c r="X31" s="93">
        <f t="shared" si="37"/>
        <v>0</v>
      </c>
      <c r="Y31" s="14"/>
      <c r="Z31" s="14"/>
      <c r="AA31" s="14"/>
      <c r="AB31" s="145"/>
      <c r="AC31" s="145"/>
      <c r="AD31" s="145"/>
      <c r="AE31" s="145"/>
      <c r="AF31" s="145"/>
      <c r="AG31" s="145"/>
      <c r="AH31" s="145"/>
      <c r="AI31" s="145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ht="15.75" customHeight="1">
      <c r="A32" s="229" t="str">
        <f t="shared" si="28"/>
        <v>PENSION</v>
      </c>
      <c r="B32" s="152">
        <v>10</v>
      </c>
      <c r="C32" s="14"/>
      <c r="D32" s="14"/>
      <c r="E32" s="14"/>
      <c r="F32" s="14"/>
      <c r="G32" s="224"/>
      <c r="H32" s="73"/>
      <c r="I32" s="22"/>
      <c r="J32" s="22"/>
      <c r="K32" s="37"/>
      <c r="L32" s="14"/>
      <c r="M32" s="218"/>
      <c r="N32" s="14"/>
      <c r="O32" s="220"/>
      <c r="P32" s="266" t="s">
        <v>26</v>
      </c>
      <c r="Q32" s="93">
        <f t="shared" si="30"/>
        <v>0</v>
      </c>
      <c r="R32" s="93">
        <f t="shared" si="31"/>
        <v>0</v>
      </c>
      <c r="S32" s="93">
        <f t="shared" si="32"/>
        <v>0</v>
      </c>
      <c r="T32" s="93">
        <f t="shared" si="33"/>
        <v>0</v>
      </c>
      <c r="U32" s="267">
        <f t="shared" si="34"/>
        <v>0</v>
      </c>
      <c r="V32" s="267">
        <f t="shared" si="35"/>
        <v>0</v>
      </c>
      <c r="W32" s="93">
        <f t="shared" si="36"/>
        <v>0</v>
      </c>
      <c r="X32" s="93">
        <f t="shared" si="37"/>
        <v>0</v>
      </c>
      <c r="Y32" s="14"/>
      <c r="Z32" s="14"/>
      <c r="AA32" s="14"/>
      <c r="AB32" s="145"/>
      <c r="AC32" s="145"/>
      <c r="AD32" s="145"/>
      <c r="AE32" s="145"/>
      <c r="AF32" s="145"/>
      <c r="AG32" s="145"/>
      <c r="AH32" s="145"/>
      <c r="AI32" s="145"/>
      <c r="AJ32" s="242"/>
      <c r="AK32" s="242"/>
      <c r="AL32" s="242"/>
      <c r="AM32" s="242"/>
      <c r="AN32" s="242"/>
      <c r="AO32" s="242"/>
      <c r="AP32" s="242"/>
      <c r="AQ32" s="242"/>
      <c r="AR32" s="242"/>
    </row>
    <row r="33" spans="1:44" ht="15.75" customHeight="1">
      <c r="A33" s="229" t="str">
        <f t="shared" si="28"/>
        <v>PENSION</v>
      </c>
      <c r="B33" s="152">
        <v>11</v>
      </c>
      <c r="C33" s="14"/>
      <c r="D33" s="14"/>
      <c r="E33" s="14"/>
      <c r="F33" s="14"/>
      <c r="G33" s="224"/>
      <c r="H33" s="73"/>
      <c r="I33" s="22"/>
      <c r="J33" s="22"/>
      <c r="K33" s="37"/>
      <c r="L33" s="14"/>
      <c r="M33" s="218"/>
      <c r="N33" s="14"/>
      <c r="O33" s="220"/>
      <c r="P33" s="266" t="s">
        <v>27</v>
      </c>
      <c r="Q33" s="93">
        <f t="shared" si="30"/>
        <v>0</v>
      </c>
      <c r="R33" s="93">
        <f t="shared" si="31"/>
        <v>0</v>
      </c>
      <c r="S33" s="93">
        <f t="shared" si="32"/>
        <v>0</v>
      </c>
      <c r="T33" s="93">
        <f t="shared" si="33"/>
        <v>0</v>
      </c>
      <c r="U33" s="267">
        <f t="shared" si="34"/>
        <v>0</v>
      </c>
      <c r="V33" s="267">
        <f t="shared" si="35"/>
        <v>0</v>
      </c>
      <c r="W33" s="93">
        <f t="shared" si="36"/>
        <v>0</v>
      </c>
      <c r="X33" s="93">
        <f t="shared" si="37"/>
        <v>0</v>
      </c>
      <c r="Y33" s="14"/>
      <c r="Z33" s="14"/>
      <c r="AA33" s="14"/>
      <c r="AB33" s="145"/>
      <c r="AC33" s="145"/>
      <c r="AD33" s="145"/>
      <c r="AE33" s="145"/>
      <c r="AF33" s="145"/>
      <c r="AG33" s="145"/>
      <c r="AH33" s="145"/>
      <c r="AI33" s="145"/>
      <c r="AJ33" s="242"/>
      <c r="AK33" s="242"/>
      <c r="AL33" s="242"/>
      <c r="AM33" s="242"/>
      <c r="AN33" s="242"/>
      <c r="AO33" s="242"/>
      <c r="AP33" s="242"/>
      <c r="AQ33" s="242"/>
      <c r="AR33" s="242"/>
    </row>
    <row r="34" spans="1:44" ht="15.75" customHeight="1">
      <c r="A34" s="1" t="s">
        <v>26</v>
      </c>
      <c r="B34" s="268">
        <v>1</v>
      </c>
      <c r="C34" s="102"/>
      <c r="D34" s="102"/>
      <c r="E34" s="102"/>
      <c r="F34" s="14"/>
      <c r="G34" s="213"/>
      <c r="H34" s="102"/>
      <c r="I34" s="64"/>
      <c r="J34" s="23"/>
      <c r="K34" s="37"/>
      <c r="L34" s="104"/>
      <c r="M34" s="269"/>
      <c r="N34" s="14"/>
      <c r="O34" s="256"/>
      <c r="P34" s="270" t="s">
        <v>28</v>
      </c>
      <c r="Q34" s="93">
        <f t="shared" si="30"/>
        <v>0</v>
      </c>
      <c r="R34" s="93">
        <f t="shared" si="31"/>
        <v>0</v>
      </c>
      <c r="S34" s="93">
        <f t="shared" si="32"/>
        <v>0</v>
      </c>
      <c r="T34" s="93">
        <f t="shared" si="33"/>
        <v>0</v>
      </c>
      <c r="U34" s="267">
        <f t="shared" si="34"/>
        <v>0</v>
      </c>
      <c r="V34" s="267">
        <f t="shared" si="35"/>
        <v>0</v>
      </c>
      <c r="W34" s="93">
        <f t="shared" si="36"/>
        <v>0</v>
      </c>
      <c r="X34" s="93">
        <f t="shared" si="37"/>
        <v>0</v>
      </c>
      <c r="Y34" s="14"/>
      <c r="Z34" s="14"/>
      <c r="AA34" s="14"/>
      <c r="AB34" s="145"/>
      <c r="AC34" s="145"/>
      <c r="AD34" s="145"/>
      <c r="AE34" s="145"/>
      <c r="AF34" s="145"/>
      <c r="AG34" s="145"/>
      <c r="AH34" s="145"/>
      <c r="AI34" s="145"/>
      <c r="AJ34" s="242"/>
      <c r="AK34" s="242"/>
      <c r="AL34" s="242"/>
      <c r="AM34" s="242"/>
      <c r="AN34" s="242"/>
      <c r="AO34" s="242"/>
      <c r="AP34" s="242"/>
      <c r="AQ34" s="242"/>
      <c r="AR34" s="242"/>
    </row>
    <row r="35" spans="1:44" ht="15.75" customHeight="1">
      <c r="A35" s="229" t="str">
        <f t="shared" ref="A35:A46" si="38">A34</f>
        <v>KITENGELA</v>
      </c>
      <c r="B35" s="268">
        <v>2</v>
      </c>
      <c r="C35" s="55"/>
      <c r="D35" s="55"/>
      <c r="E35" s="55"/>
      <c r="F35" s="14"/>
      <c r="G35" s="221"/>
      <c r="H35" s="55"/>
      <c r="I35" s="64"/>
      <c r="J35" s="22"/>
      <c r="K35" s="37"/>
      <c r="L35" s="271"/>
      <c r="M35" s="272"/>
      <c r="N35" s="14"/>
      <c r="O35" s="220"/>
      <c r="P35" s="273" t="s">
        <v>29</v>
      </c>
      <c r="Q35" s="93">
        <f t="shared" si="30"/>
        <v>0</v>
      </c>
      <c r="R35" s="93">
        <f t="shared" si="31"/>
        <v>0</v>
      </c>
      <c r="S35" s="93">
        <f t="shared" si="32"/>
        <v>0</v>
      </c>
      <c r="T35" s="93">
        <f t="shared" si="33"/>
        <v>0</v>
      </c>
      <c r="U35" s="267">
        <f t="shared" si="34"/>
        <v>0</v>
      </c>
      <c r="V35" s="267">
        <f t="shared" si="35"/>
        <v>0</v>
      </c>
      <c r="W35" s="93">
        <f t="shared" si="36"/>
        <v>0</v>
      </c>
      <c r="X35" s="93">
        <f t="shared" si="37"/>
        <v>0</v>
      </c>
      <c r="Y35" s="14"/>
      <c r="Z35" s="14"/>
      <c r="AA35" s="14"/>
      <c r="AB35" s="145"/>
      <c r="AC35" s="145"/>
      <c r="AD35" s="145"/>
      <c r="AE35" s="145"/>
      <c r="AF35" s="145"/>
      <c r="AG35" s="145"/>
      <c r="AH35" s="145"/>
      <c r="AI35" s="145"/>
      <c r="AJ35" s="242"/>
      <c r="AK35" s="242"/>
      <c r="AL35" s="242"/>
      <c r="AM35" s="242"/>
      <c r="AN35" s="242"/>
      <c r="AO35" s="242"/>
      <c r="AP35" s="242"/>
      <c r="AQ35" s="242"/>
      <c r="AR35" s="242"/>
    </row>
    <row r="36" spans="1:44" ht="15.75" customHeight="1">
      <c r="A36" s="229" t="str">
        <f t="shared" si="38"/>
        <v>KITENGELA</v>
      </c>
      <c r="B36" s="268">
        <v>3</v>
      </c>
      <c r="C36" s="55"/>
      <c r="D36" s="55"/>
      <c r="E36" s="55"/>
      <c r="F36" s="14"/>
      <c r="G36" s="221"/>
      <c r="H36" s="55"/>
      <c r="I36" s="64"/>
      <c r="J36" s="23"/>
      <c r="K36" s="37"/>
      <c r="L36" s="14"/>
      <c r="M36" s="218"/>
      <c r="N36" s="14"/>
      <c r="O36" s="220"/>
      <c r="P36" s="273" t="s">
        <v>45</v>
      </c>
      <c r="Q36" s="93">
        <f t="shared" si="30"/>
        <v>0</v>
      </c>
      <c r="R36" s="93">
        <f t="shared" si="31"/>
        <v>0</v>
      </c>
      <c r="S36" s="93">
        <f t="shared" si="32"/>
        <v>0</v>
      </c>
      <c r="T36" s="93">
        <f t="shared" si="33"/>
        <v>0</v>
      </c>
      <c r="U36" s="267">
        <f t="shared" si="34"/>
        <v>0</v>
      </c>
      <c r="V36" s="267">
        <f t="shared" si="35"/>
        <v>0</v>
      </c>
      <c r="W36" s="93">
        <f t="shared" si="36"/>
        <v>0</v>
      </c>
      <c r="X36" s="93">
        <f t="shared" si="37"/>
        <v>0</v>
      </c>
      <c r="Y36" s="199"/>
      <c r="Z36" s="199"/>
      <c r="AA36" s="37"/>
      <c r="AB36" s="145"/>
      <c r="AC36" s="145"/>
      <c r="AD36" s="145"/>
      <c r="AE36" s="145"/>
      <c r="AF36" s="145"/>
      <c r="AG36" s="145"/>
      <c r="AH36" s="145"/>
      <c r="AI36" s="145"/>
      <c r="AJ36" s="242"/>
      <c r="AK36" s="242"/>
      <c r="AL36" s="242"/>
      <c r="AM36" s="242"/>
      <c r="AN36" s="242"/>
      <c r="AO36" s="242"/>
      <c r="AP36" s="242"/>
      <c r="AQ36" s="242"/>
      <c r="AR36" s="242"/>
    </row>
    <row r="37" spans="1:44" ht="15.75" customHeight="1">
      <c r="A37" s="229" t="str">
        <f t="shared" si="38"/>
        <v>KITENGELA</v>
      </c>
      <c r="B37" s="152">
        <v>4</v>
      </c>
      <c r="C37" s="55"/>
      <c r="D37" s="55"/>
      <c r="E37" s="55"/>
      <c r="F37" s="14"/>
      <c r="G37" s="221"/>
      <c r="H37" s="55"/>
      <c r="I37" s="64"/>
      <c r="J37" s="22"/>
      <c r="K37" s="274"/>
      <c r="L37" s="14"/>
      <c r="M37" s="218"/>
      <c r="N37" s="14"/>
      <c r="O37" s="220"/>
      <c r="P37" s="275" t="s">
        <v>32</v>
      </c>
      <c r="Q37" s="276">
        <f t="shared" si="30"/>
        <v>0</v>
      </c>
      <c r="R37" s="93">
        <f t="shared" si="31"/>
        <v>0</v>
      </c>
      <c r="S37" s="276">
        <f t="shared" si="32"/>
        <v>0</v>
      </c>
      <c r="T37" s="93">
        <f t="shared" si="33"/>
        <v>0</v>
      </c>
      <c r="U37" s="277">
        <f t="shared" si="34"/>
        <v>0</v>
      </c>
      <c r="V37" s="267">
        <f t="shared" si="35"/>
        <v>0</v>
      </c>
      <c r="W37" s="276">
        <f t="shared" si="36"/>
        <v>0</v>
      </c>
      <c r="X37" s="276">
        <f t="shared" si="37"/>
        <v>0</v>
      </c>
      <c r="Y37" s="199"/>
      <c r="Z37" s="199"/>
      <c r="AA37" s="22"/>
      <c r="AB37" s="145"/>
      <c r="AC37" s="145"/>
      <c r="AD37" s="145"/>
      <c r="AE37" s="145"/>
      <c r="AF37" s="145"/>
      <c r="AG37" s="145"/>
      <c r="AH37" s="145"/>
      <c r="AI37" s="145"/>
      <c r="AJ37" s="242"/>
      <c r="AK37" s="242"/>
      <c r="AL37" s="242"/>
      <c r="AM37" s="242"/>
      <c r="AN37" s="242"/>
      <c r="AO37" s="242"/>
      <c r="AP37" s="242"/>
      <c r="AQ37" s="242"/>
      <c r="AR37" s="242"/>
    </row>
    <row r="38" spans="1:44" ht="15.75" customHeight="1">
      <c r="A38" s="229" t="str">
        <f t="shared" si="38"/>
        <v>KITENGELA</v>
      </c>
      <c r="B38" s="152">
        <v>5</v>
      </c>
      <c r="C38" s="278"/>
      <c r="D38" s="102"/>
      <c r="E38" s="102"/>
      <c r="F38" s="14"/>
      <c r="G38" s="213"/>
      <c r="H38" s="102"/>
      <c r="I38" s="22"/>
      <c r="J38" s="23"/>
      <c r="K38" s="37"/>
      <c r="L38" s="14"/>
      <c r="M38" s="218"/>
      <c r="N38" s="14"/>
      <c r="O38" s="220"/>
      <c r="P38" s="275" t="s">
        <v>30</v>
      </c>
      <c r="Q38" s="276">
        <f t="shared" si="30"/>
        <v>0</v>
      </c>
      <c r="R38" s="93">
        <f t="shared" si="31"/>
        <v>0</v>
      </c>
      <c r="S38" s="276">
        <f t="shared" si="32"/>
        <v>0</v>
      </c>
      <c r="T38" s="93">
        <f t="shared" si="33"/>
        <v>0</v>
      </c>
      <c r="U38" s="277">
        <f t="shared" si="34"/>
        <v>0</v>
      </c>
      <c r="V38" s="267">
        <f t="shared" si="35"/>
        <v>0</v>
      </c>
      <c r="W38" s="276">
        <f t="shared" si="36"/>
        <v>0</v>
      </c>
      <c r="X38" s="276">
        <f t="shared" si="37"/>
        <v>0</v>
      </c>
      <c r="Y38" s="199"/>
      <c r="Z38" s="199"/>
      <c r="AA38" s="37"/>
      <c r="AB38" s="145"/>
      <c r="AC38" s="145"/>
      <c r="AD38" s="145"/>
      <c r="AE38" s="145"/>
      <c r="AF38" s="145"/>
      <c r="AG38" s="145"/>
      <c r="AH38" s="145"/>
      <c r="AI38" s="242"/>
      <c r="AJ38" s="242"/>
      <c r="AK38" s="242"/>
      <c r="AL38" s="242"/>
      <c r="AM38" s="242"/>
      <c r="AN38" s="242"/>
      <c r="AO38" s="242"/>
      <c r="AP38" s="242"/>
      <c r="AQ38" s="242"/>
      <c r="AR38" s="242"/>
    </row>
    <row r="39" spans="1:44" ht="15.75" customHeight="1">
      <c r="A39" s="229" t="str">
        <f t="shared" si="38"/>
        <v>KITENGELA</v>
      </c>
      <c r="B39" s="268">
        <v>6</v>
      </c>
      <c r="C39" s="279"/>
      <c r="D39" s="55"/>
      <c r="E39" s="55"/>
      <c r="F39" s="14"/>
      <c r="G39" s="221"/>
      <c r="H39" s="55"/>
      <c r="I39" s="22"/>
      <c r="J39" s="23"/>
      <c r="K39" s="37"/>
      <c r="L39" s="14"/>
      <c r="M39" s="218"/>
      <c r="N39" s="14"/>
      <c r="O39" s="220"/>
      <c r="P39" s="273" t="s">
        <v>33</v>
      </c>
      <c r="Q39" s="280">
        <f t="shared" si="30"/>
        <v>0</v>
      </c>
      <c r="R39" s="93">
        <f t="shared" si="31"/>
        <v>0</v>
      </c>
      <c r="S39" s="280">
        <f t="shared" si="32"/>
        <v>0</v>
      </c>
      <c r="T39" s="93">
        <f t="shared" si="33"/>
        <v>0</v>
      </c>
      <c r="U39" s="281">
        <f t="shared" si="34"/>
        <v>0</v>
      </c>
      <c r="V39" s="267">
        <f t="shared" si="35"/>
        <v>0</v>
      </c>
      <c r="W39" s="280">
        <f t="shared" si="36"/>
        <v>0</v>
      </c>
      <c r="X39" s="280">
        <f t="shared" si="37"/>
        <v>0</v>
      </c>
      <c r="Y39" s="199"/>
      <c r="Z39" s="199"/>
      <c r="AA39" s="37"/>
      <c r="AB39" s="145"/>
      <c r="AC39" s="145"/>
      <c r="AD39" s="145"/>
      <c r="AE39" s="145"/>
      <c r="AF39" s="145"/>
      <c r="AG39" s="145"/>
      <c r="AH39" s="242"/>
      <c r="AI39" s="242"/>
      <c r="AJ39" s="242"/>
      <c r="AK39" s="242"/>
      <c r="AL39" s="242"/>
      <c r="AM39" s="242"/>
      <c r="AN39" s="242"/>
      <c r="AO39" s="242"/>
      <c r="AP39" s="242"/>
      <c r="AQ39" s="242"/>
      <c r="AR39" s="242"/>
    </row>
    <row r="40" spans="1:44" ht="15.75" customHeight="1">
      <c r="A40" s="229" t="str">
        <f t="shared" si="38"/>
        <v>KITENGELA</v>
      </c>
      <c r="B40" s="268">
        <v>7</v>
      </c>
      <c r="C40" s="279"/>
      <c r="D40" s="55"/>
      <c r="E40" s="55"/>
      <c r="F40" s="14"/>
      <c r="G40" s="221"/>
      <c r="H40" s="55"/>
      <c r="I40" s="22"/>
      <c r="J40" s="22"/>
      <c r="K40" s="37"/>
      <c r="L40" s="14"/>
      <c r="M40" s="218"/>
      <c r="N40" s="14"/>
      <c r="O40" s="220"/>
      <c r="P40" s="282" t="s">
        <v>34</v>
      </c>
      <c r="Q40" s="280">
        <f t="shared" si="30"/>
        <v>0</v>
      </c>
      <c r="R40" s="93">
        <f t="shared" si="31"/>
        <v>0</v>
      </c>
      <c r="S40" s="280">
        <f t="shared" si="32"/>
        <v>0</v>
      </c>
      <c r="T40" s="93">
        <f t="shared" si="33"/>
        <v>0</v>
      </c>
      <c r="U40" s="281">
        <f t="shared" si="34"/>
        <v>0</v>
      </c>
      <c r="V40" s="267">
        <f t="shared" si="35"/>
        <v>0</v>
      </c>
      <c r="W40" s="280">
        <f t="shared" si="36"/>
        <v>0</v>
      </c>
      <c r="X40" s="280">
        <f t="shared" si="37"/>
        <v>0</v>
      </c>
      <c r="Y40" s="199"/>
      <c r="Z40" s="199"/>
      <c r="AA40" s="37"/>
      <c r="AB40" s="145"/>
      <c r="AC40" s="145"/>
      <c r="AD40" s="145"/>
      <c r="AE40" s="145"/>
      <c r="AF40" s="145"/>
      <c r="AG40" s="145"/>
      <c r="AH40" s="242"/>
      <c r="AI40" s="242"/>
      <c r="AJ40" s="242"/>
      <c r="AK40" s="242"/>
      <c r="AL40" s="242"/>
      <c r="AM40" s="242"/>
      <c r="AN40" s="242"/>
      <c r="AO40" s="242"/>
      <c r="AP40" s="242"/>
      <c r="AQ40" s="242"/>
      <c r="AR40" s="242"/>
    </row>
    <row r="41" spans="1:44" ht="15.75" customHeight="1">
      <c r="A41" s="229" t="str">
        <f t="shared" si="38"/>
        <v>KITENGELA</v>
      </c>
      <c r="B41" s="152">
        <v>8</v>
      </c>
      <c r="C41" s="279"/>
      <c r="D41" s="55"/>
      <c r="E41" s="55"/>
      <c r="F41" s="55"/>
      <c r="G41" s="221"/>
      <c r="H41" s="55"/>
      <c r="I41" s="22"/>
      <c r="J41" s="22"/>
      <c r="K41" s="37"/>
      <c r="L41" s="14"/>
      <c r="M41" s="218"/>
      <c r="N41" s="14"/>
      <c r="O41" s="220"/>
      <c r="P41" s="283" t="s">
        <v>35</v>
      </c>
      <c r="Q41" s="284">
        <f t="shared" ref="Q41:X41" si="39">SUM(Q29:Q40)</f>
        <v>0</v>
      </c>
      <c r="R41" s="284">
        <f t="shared" si="39"/>
        <v>0</v>
      </c>
      <c r="S41" s="284">
        <f t="shared" si="39"/>
        <v>0</v>
      </c>
      <c r="T41" s="284">
        <f t="shared" si="39"/>
        <v>0</v>
      </c>
      <c r="U41" s="284">
        <f t="shared" si="39"/>
        <v>0</v>
      </c>
      <c r="V41" s="284">
        <f t="shared" si="39"/>
        <v>0</v>
      </c>
      <c r="W41" s="284">
        <f t="shared" si="39"/>
        <v>0</v>
      </c>
      <c r="X41" s="284">
        <f t="shared" si="39"/>
        <v>0</v>
      </c>
      <c r="Y41" s="14"/>
      <c r="Z41" s="14"/>
      <c r="AA41" s="14"/>
      <c r="AB41" s="145"/>
      <c r="AC41" s="145"/>
      <c r="AD41" s="145"/>
      <c r="AE41" s="145"/>
      <c r="AF41" s="145"/>
      <c r="AG41" s="145"/>
      <c r="AH41" s="242"/>
      <c r="AI41" s="242"/>
      <c r="AJ41" s="242"/>
      <c r="AK41" s="242"/>
      <c r="AL41" s="242"/>
      <c r="AM41" s="242"/>
      <c r="AN41" s="242"/>
      <c r="AO41" s="242"/>
      <c r="AP41" s="242"/>
      <c r="AQ41" s="242"/>
      <c r="AR41" s="242"/>
    </row>
    <row r="42" spans="1:44" ht="15.75" customHeight="1">
      <c r="A42" s="229" t="str">
        <f t="shared" si="38"/>
        <v>KITENGELA</v>
      </c>
      <c r="B42" s="152">
        <v>9</v>
      </c>
      <c r="C42" s="102"/>
      <c r="D42" s="102"/>
      <c r="E42" s="102"/>
      <c r="F42" s="14"/>
      <c r="G42" s="213"/>
      <c r="H42" s="169"/>
      <c r="I42" s="22"/>
      <c r="J42" s="22"/>
      <c r="K42" s="37"/>
      <c r="L42" s="14"/>
      <c r="M42" s="218"/>
      <c r="N42" s="14"/>
      <c r="O42" s="220"/>
      <c r="P42" s="199"/>
      <c r="Q42" s="199"/>
      <c r="R42" s="199"/>
      <c r="S42" s="199"/>
      <c r="T42" s="199"/>
      <c r="U42" s="199"/>
      <c r="V42" s="199"/>
      <c r="W42" s="14"/>
      <c r="X42" s="14"/>
      <c r="Y42" s="14"/>
      <c r="Z42" s="14"/>
      <c r="AA42" s="14"/>
      <c r="AB42" s="145"/>
      <c r="AC42" s="145"/>
      <c r="AD42" s="145"/>
      <c r="AE42" s="145"/>
      <c r="AF42" s="145"/>
      <c r="AG42" s="145"/>
      <c r="AH42" s="242"/>
      <c r="AI42" s="242"/>
      <c r="AJ42" s="242"/>
      <c r="AK42" s="242"/>
      <c r="AL42" s="242"/>
      <c r="AM42" s="242"/>
      <c r="AN42" s="242"/>
      <c r="AO42" s="242"/>
      <c r="AP42" s="242"/>
      <c r="AQ42" s="242"/>
      <c r="AR42" s="242"/>
    </row>
    <row r="43" spans="1:44" ht="15.75" customHeight="1">
      <c r="A43" s="229" t="str">
        <f t="shared" si="38"/>
        <v>KITENGELA</v>
      </c>
      <c r="B43" s="268">
        <v>10</v>
      </c>
      <c r="C43" s="102"/>
      <c r="D43" s="102"/>
      <c r="E43" s="102"/>
      <c r="F43" s="14"/>
      <c r="G43" s="213"/>
      <c r="H43" s="21"/>
      <c r="I43" s="22"/>
      <c r="J43" s="23"/>
      <c r="K43" s="37"/>
      <c r="L43" s="14"/>
      <c r="M43" s="218"/>
      <c r="N43" s="14"/>
      <c r="O43" s="220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5"/>
      <c r="AC43" s="145"/>
      <c r="AD43" s="145"/>
      <c r="AE43" s="145"/>
      <c r="AF43" s="145"/>
      <c r="AG43" s="145"/>
      <c r="AH43" s="242"/>
      <c r="AI43" s="242"/>
      <c r="AJ43" s="242"/>
      <c r="AK43" s="242"/>
      <c r="AL43" s="242"/>
      <c r="AM43" s="242"/>
      <c r="AN43" s="242"/>
      <c r="AO43" s="242"/>
      <c r="AP43" s="242"/>
      <c r="AQ43" s="242"/>
      <c r="AR43" s="242"/>
    </row>
    <row r="44" spans="1:44" ht="15.75" customHeight="1">
      <c r="A44" s="229" t="str">
        <f t="shared" si="38"/>
        <v>KITENGELA</v>
      </c>
      <c r="B44" s="268">
        <v>11</v>
      </c>
      <c r="C44" s="102"/>
      <c r="D44" s="102"/>
      <c r="E44" s="102"/>
      <c r="F44" s="14"/>
      <c r="G44" s="285"/>
      <c r="H44" s="21"/>
      <c r="I44" s="22"/>
      <c r="J44" s="22"/>
      <c r="K44" s="37"/>
      <c r="L44" s="14"/>
      <c r="M44" s="218"/>
      <c r="N44" s="14"/>
      <c r="O44" s="220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5"/>
      <c r="AC44" s="145"/>
      <c r="AD44" s="145"/>
      <c r="AE44" s="145"/>
      <c r="AF44" s="145"/>
      <c r="AG44" s="145"/>
      <c r="AH44" s="242"/>
      <c r="AI44" s="242"/>
      <c r="AJ44" s="242"/>
      <c r="AK44" s="242"/>
      <c r="AL44" s="242"/>
      <c r="AM44" s="242"/>
      <c r="AN44" s="242"/>
      <c r="AO44" s="242"/>
      <c r="AP44" s="242"/>
      <c r="AQ44" s="242"/>
      <c r="AR44" s="242"/>
    </row>
    <row r="45" spans="1:44" ht="15.75" customHeight="1">
      <c r="A45" s="229" t="str">
        <f t="shared" si="38"/>
        <v>KITENGELA</v>
      </c>
      <c r="B45" s="268">
        <v>12</v>
      </c>
      <c r="C45" s="102"/>
      <c r="D45" s="102"/>
      <c r="E45" s="102"/>
      <c r="F45" s="14"/>
      <c r="G45" s="213"/>
      <c r="H45" s="21"/>
      <c r="I45" s="286"/>
      <c r="J45" s="22"/>
      <c r="K45" s="37"/>
      <c r="L45" s="14"/>
      <c r="M45" s="218"/>
      <c r="N45" s="14"/>
      <c r="O45" s="220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5"/>
      <c r="AC45" s="145"/>
      <c r="AD45" s="145"/>
      <c r="AE45" s="145"/>
      <c r="AF45" s="145"/>
      <c r="AG45" s="145"/>
      <c r="AH45" s="242"/>
      <c r="AI45" s="242"/>
      <c r="AJ45" s="242"/>
      <c r="AK45" s="242"/>
      <c r="AL45" s="242"/>
      <c r="AM45" s="242"/>
      <c r="AN45" s="242"/>
      <c r="AO45" s="242"/>
      <c r="AP45" s="242"/>
      <c r="AQ45" s="242"/>
      <c r="AR45" s="242"/>
    </row>
    <row r="46" spans="1:44" ht="15.75" customHeight="1">
      <c r="A46" s="229" t="str">
        <f t="shared" si="38"/>
        <v>KITENGELA</v>
      </c>
      <c r="B46" s="268">
        <v>13</v>
      </c>
      <c r="C46" s="102"/>
      <c r="D46" s="102"/>
      <c r="E46" s="102"/>
      <c r="F46" s="14"/>
      <c r="G46" s="213"/>
      <c r="H46" s="21"/>
      <c r="I46" s="22"/>
      <c r="J46" s="22"/>
      <c r="K46" s="37"/>
      <c r="L46" s="14"/>
      <c r="M46" s="218"/>
      <c r="N46" s="14"/>
      <c r="O46" s="220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5"/>
      <c r="AC46" s="145"/>
      <c r="AD46" s="145"/>
      <c r="AE46" s="145"/>
      <c r="AF46" s="145"/>
      <c r="AG46" s="145"/>
      <c r="AH46" s="242"/>
      <c r="AI46" s="242"/>
      <c r="AJ46" s="242"/>
      <c r="AK46" s="242"/>
      <c r="AL46" s="242"/>
      <c r="AM46" s="242"/>
      <c r="AN46" s="242"/>
      <c r="AO46" s="242"/>
      <c r="AP46" s="242"/>
      <c r="AQ46" s="242"/>
      <c r="AR46" s="242"/>
    </row>
    <row r="47" spans="1:44" ht="15.75" customHeight="1">
      <c r="A47" s="229" t="str">
        <f>A45</f>
        <v>KITENGELA</v>
      </c>
      <c r="B47" s="152">
        <v>14</v>
      </c>
      <c r="C47" s="102"/>
      <c r="D47" s="102"/>
      <c r="E47" s="68"/>
      <c r="F47" s="68"/>
      <c r="G47" s="224"/>
      <c r="H47" s="73"/>
      <c r="I47" s="22"/>
      <c r="J47" s="22"/>
      <c r="K47" s="37"/>
      <c r="L47" s="14"/>
      <c r="M47" s="218"/>
      <c r="N47" s="14"/>
      <c r="O47" s="220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5"/>
      <c r="AC47" s="145"/>
      <c r="AD47" s="145"/>
      <c r="AE47" s="145"/>
      <c r="AF47" s="145"/>
      <c r="AG47" s="145"/>
      <c r="AH47" s="242"/>
      <c r="AI47" s="242"/>
      <c r="AJ47" s="242"/>
      <c r="AK47" s="242"/>
      <c r="AL47" s="242"/>
      <c r="AM47" s="242"/>
      <c r="AN47" s="242"/>
      <c r="AO47" s="242"/>
      <c r="AP47" s="242"/>
      <c r="AQ47" s="242"/>
      <c r="AR47" s="242"/>
    </row>
    <row r="48" spans="1:44" ht="15.75" customHeight="1">
      <c r="A48" s="16" t="s">
        <v>27</v>
      </c>
      <c r="B48" s="152">
        <v>1</v>
      </c>
      <c r="C48" s="21"/>
      <c r="D48" s="21"/>
      <c r="E48" s="59"/>
      <c r="F48" s="14"/>
      <c r="G48" s="213"/>
      <c r="H48" s="287"/>
      <c r="I48" s="64"/>
      <c r="J48" s="23"/>
      <c r="K48" s="37"/>
      <c r="L48" s="99"/>
      <c r="M48" s="288"/>
      <c r="N48" s="289"/>
      <c r="O48" s="256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5"/>
      <c r="AC48" s="145"/>
      <c r="AD48" s="145"/>
      <c r="AE48" s="145"/>
      <c r="AF48" s="145"/>
      <c r="AG48" s="145"/>
      <c r="AH48" s="242"/>
      <c r="AI48" s="242"/>
      <c r="AJ48" s="242"/>
      <c r="AK48" s="242"/>
      <c r="AL48" s="242"/>
      <c r="AM48" s="242"/>
      <c r="AN48" s="242"/>
      <c r="AO48" s="242"/>
      <c r="AP48" s="242"/>
      <c r="AQ48" s="242"/>
      <c r="AR48" s="242"/>
    </row>
    <row r="49" spans="1:44" ht="15.75" customHeight="1">
      <c r="A49" s="229" t="str">
        <f t="shared" ref="A49:A57" si="40">A48</f>
        <v>ELDORET</v>
      </c>
      <c r="B49" s="152">
        <v>2</v>
      </c>
      <c r="C49" s="157"/>
      <c r="D49" s="140"/>
      <c r="E49" s="140"/>
      <c r="F49" s="14"/>
      <c r="G49" s="217"/>
      <c r="H49" s="290"/>
      <c r="I49" s="64"/>
      <c r="J49" s="22"/>
      <c r="K49" s="37"/>
      <c r="L49" s="123"/>
      <c r="M49" s="288"/>
      <c r="N49" s="259"/>
      <c r="O49" s="220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5"/>
      <c r="AC49" s="145"/>
      <c r="AD49" s="145"/>
      <c r="AE49" s="145"/>
      <c r="AF49" s="145"/>
      <c r="AG49" s="145"/>
      <c r="AH49" s="242"/>
      <c r="AI49" s="242"/>
      <c r="AJ49" s="242"/>
      <c r="AK49" s="242"/>
      <c r="AL49" s="242"/>
      <c r="AM49" s="242"/>
      <c r="AN49" s="242"/>
      <c r="AO49" s="242"/>
      <c r="AP49" s="242"/>
      <c r="AQ49" s="242"/>
      <c r="AR49" s="242"/>
    </row>
    <row r="50" spans="1:44" ht="15.75" customHeight="1">
      <c r="A50" s="229" t="str">
        <f t="shared" si="40"/>
        <v>ELDORET</v>
      </c>
      <c r="B50" s="152">
        <v>3</v>
      </c>
      <c r="C50" s="140"/>
      <c r="D50" s="140"/>
      <c r="E50" s="140"/>
      <c r="F50" s="14"/>
      <c r="G50" s="217"/>
      <c r="H50" s="291"/>
      <c r="I50" s="64"/>
      <c r="J50" s="23"/>
      <c r="K50" s="37"/>
      <c r="L50" s="14"/>
      <c r="M50" s="218"/>
      <c r="N50" s="14"/>
      <c r="O50" s="220"/>
      <c r="P50" s="14"/>
      <c r="Q50" s="14"/>
      <c r="R50" s="14"/>
      <c r="S50" s="14"/>
      <c r="T50" s="14"/>
      <c r="U50" s="14"/>
      <c r="V50" s="14"/>
      <c r="W50" s="14"/>
      <c r="X50" s="14"/>
      <c r="Y50" s="199"/>
      <c r="Z50" s="199"/>
      <c r="AA50" s="199"/>
      <c r="AB50" s="145"/>
      <c r="AC50" s="145"/>
      <c r="AD50" s="145"/>
      <c r="AE50" s="145"/>
      <c r="AF50" s="145"/>
      <c r="AG50" s="145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  <c r="AR50" s="242"/>
    </row>
    <row r="51" spans="1:44" ht="15.75" customHeight="1">
      <c r="A51" s="229" t="str">
        <f t="shared" si="40"/>
        <v>ELDORET</v>
      </c>
      <c r="B51" s="152">
        <v>4</v>
      </c>
      <c r="C51" s="18"/>
      <c r="D51" s="140"/>
      <c r="E51" s="18"/>
      <c r="F51" s="14"/>
      <c r="G51" s="292"/>
      <c r="H51" s="291"/>
      <c r="I51" s="22"/>
      <c r="J51" s="23"/>
      <c r="K51" s="37"/>
      <c r="L51" s="14"/>
      <c r="M51" s="218"/>
      <c r="N51" s="14"/>
      <c r="O51" s="220"/>
      <c r="P51" s="14"/>
      <c r="Q51" s="14"/>
      <c r="R51" s="14"/>
      <c r="S51" s="14"/>
      <c r="T51" s="14"/>
      <c r="U51" s="14"/>
      <c r="V51" s="14"/>
      <c r="W51" s="199"/>
      <c r="X51" s="199"/>
      <c r="Y51" s="199"/>
      <c r="Z51" s="199"/>
      <c r="AA51" s="199"/>
      <c r="AB51" s="145"/>
      <c r="AC51" s="145"/>
      <c r="AD51" s="145"/>
      <c r="AE51" s="145"/>
      <c r="AF51" s="145"/>
      <c r="AG51" s="145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</row>
    <row r="52" spans="1:44" ht="15.75" customHeight="1">
      <c r="A52" s="229" t="str">
        <f t="shared" si="40"/>
        <v>ELDORET</v>
      </c>
      <c r="B52" s="152">
        <v>5</v>
      </c>
      <c r="C52" s="102"/>
      <c r="D52" s="74"/>
      <c r="E52" s="102"/>
      <c r="F52" s="14"/>
      <c r="G52" s="213"/>
      <c r="H52" s="291"/>
      <c r="I52" s="22"/>
      <c r="J52" s="23"/>
      <c r="K52" s="37"/>
      <c r="L52" s="14"/>
      <c r="M52" s="218"/>
      <c r="N52" s="14"/>
      <c r="O52" s="220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45"/>
      <c r="AC52" s="145"/>
      <c r="AD52" s="145"/>
      <c r="AE52" s="145"/>
      <c r="AF52" s="145"/>
      <c r="AG52" s="145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</row>
    <row r="53" spans="1:44" ht="15.75" customHeight="1">
      <c r="A53" s="229" t="str">
        <f t="shared" si="40"/>
        <v>ELDORET</v>
      </c>
      <c r="B53" s="152">
        <v>6</v>
      </c>
      <c r="C53" s="102"/>
      <c r="D53" s="293"/>
      <c r="E53" s="102"/>
      <c r="F53" s="14"/>
      <c r="G53" s="213"/>
      <c r="H53" s="291"/>
      <c r="I53" s="22"/>
      <c r="J53" s="22"/>
      <c r="K53" s="37"/>
      <c r="L53" s="14"/>
      <c r="M53" s="218"/>
      <c r="N53" s="14"/>
      <c r="O53" s="220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45"/>
      <c r="AC53" s="145"/>
      <c r="AD53" s="145"/>
      <c r="AE53" s="145"/>
      <c r="AF53" s="145"/>
      <c r="AG53" s="145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</row>
    <row r="54" spans="1:44" ht="15.75" customHeight="1">
      <c r="A54" s="229" t="str">
        <f t="shared" si="40"/>
        <v>ELDORET</v>
      </c>
      <c r="B54" s="152">
        <v>7</v>
      </c>
      <c r="C54" s="90"/>
      <c r="D54" s="127"/>
      <c r="E54" s="90"/>
      <c r="F54" s="289"/>
      <c r="G54" s="294"/>
      <c r="H54" s="114"/>
      <c r="I54" s="22"/>
      <c r="J54" s="22"/>
      <c r="K54" s="37"/>
      <c r="L54" s="14"/>
      <c r="M54" s="218"/>
      <c r="N54" s="14"/>
      <c r="O54" s="220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45"/>
      <c r="AC54" s="145"/>
      <c r="AD54" s="145"/>
      <c r="AE54" s="145"/>
      <c r="AF54" s="145"/>
      <c r="AG54" s="145"/>
      <c r="AH54" s="242"/>
      <c r="AI54" s="242"/>
      <c r="AJ54" s="242"/>
      <c r="AK54" s="242"/>
      <c r="AL54" s="242"/>
      <c r="AM54" s="242"/>
      <c r="AN54" s="242"/>
      <c r="AO54" s="242"/>
      <c r="AP54" s="242"/>
      <c r="AQ54" s="242"/>
      <c r="AR54" s="242"/>
    </row>
    <row r="55" spans="1:44" ht="15.75" customHeight="1">
      <c r="A55" s="229" t="str">
        <f t="shared" si="40"/>
        <v>ELDORET</v>
      </c>
      <c r="B55" s="152">
        <v>8</v>
      </c>
      <c r="C55" s="295"/>
      <c r="D55" s="295"/>
      <c r="E55" s="295"/>
      <c r="F55" s="296"/>
      <c r="G55" s="224"/>
      <c r="H55" s="73"/>
      <c r="I55" s="22"/>
      <c r="J55" s="22"/>
      <c r="K55" s="37"/>
      <c r="L55" s="14"/>
      <c r="M55" s="218"/>
      <c r="N55" s="14"/>
      <c r="O55" s="220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45"/>
      <c r="AC55" s="145"/>
      <c r="AD55" s="145"/>
      <c r="AE55" s="145"/>
      <c r="AF55" s="145"/>
      <c r="AG55" s="145"/>
      <c r="AH55" s="242"/>
      <c r="AI55" s="242"/>
      <c r="AJ55" s="242"/>
      <c r="AK55" s="242"/>
      <c r="AL55" s="242"/>
      <c r="AM55" s="242"/>
      <c r="AN55" s="242"/>
      <c r="AO55" s="242"/>
      <c r="AP55" s="242"/>
      <c r="AQ55" s="242"/>
      <c r="AR55" s="242"/>
    </row>
    <row r="56" spans="1:44" ht="15.75" customHeight="1">
      <c r="A56" s="229" t="str">
        <f t="shared" si="40"/>
        <v>ELDORET</v>
      </c>
      <c r="B56" s="152">
        <v>9</v>
      </c>
      <c r="C56" s="152"/>
      <c r="D56" s="152"/>
      <c r="E56" s="152"/>
      <c r="F56" s="152"/>
      <c r="G56" s="224"/>
      <c r="H56" s="73"/>
      <c r="I56" s="22"/>
      <c r="J56" s="22"/>
      <c r="K56" s="37"/>
      <c r="L56" s="14"/>
      <c r="M56" s="218"/>
      <c r="N56" s="14"/>
      <c r="O56" s="220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45"/>
      <c r="AC56" s="145"/>
      <c r="AD56" s="145"/>
      <c r="AE56" s="145"/>
      <c r="AF56" s="145"/>
      <c r="AG56" s="145"/>
      <c r="AH56" s="242"/>
      <c r="AI56" s="242"/>
      <c r="AJ56" s="242"/>
      <c r="AK56" s="242"/>
      <c r="AL56" s="242"/>
      <c r="AM56" s="242"/>
      <c r="AN56" s="242"/>
      <c r="AO56" s="242"/>
      <c r="AP56" s="242"/>
      <c r="AQ56" s="242"/>
      <c r="AR56" s="242"/>
    </row>
    <row r="57" spans="1:44" ht="15.75" customHeight="1">
      <c r="A57" s="229" t="str">
        <f t="shared" si="40"/>
        <v>ELDORET</v>
      </c>
      <c r="B57" s="152">
        <v>10</v>
      </c>
      <c r="C57" s="152"/>
      <c r="D57" s="152"/>
      <c r="E57" s="152"/>
      <c r="F57" s="152"/>
      <c r="G57" s="224"/>
      <c r="H57" s="73"/>
      <c r="I57" s="22"/>
      <c r="J57" s="22"/>
      <c r="K57" s="37"/>
      <c r="L57" s="14"/>
      <c r="M57" s="218"/>
      <c r="N57" s="14"/>
      <c r="O57" s="220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45"/>
      <c r="AC57" s="145"/>
      <c r="AD57" s="145"/>
      <c r="AE57" s="145"/>
      <c r="AF57" s="145"/>
      <c r="AG57" s="145"/>
      <c r="AH57" s="242"/>
      <c r="AI57" s="242"/>
      <c r="AJ57" s="242"/>
      <c r="AK57" s="242"/>
      <c r="AL57" s="242"/>
      <c r="AM57" s="242"/>
      <c r="AN57" s="242"/>
      <c r="AO57" s="242"/>
      <c r="AP57" s="242"/>
      <c r="AQ57" s="242"/>
      <c r="AR57" s="242"/>
    </row>
    <row r="58" spans="1:44" ht="15.75" customHeight="1">
      <c r="A58" s="16" t="s">
        <v>28</v>
      </c>
      <c r="B58" s="152">
        <v>1</v>
      </c>
      <c r="C58" s="59"/>
      <c r="D58" s="59"/>
      <c r="E58" s="59"/>
      <c r="F58" s="14"/>
      <c r="G58" s="297"/>
      <c r="H58" s="21"/>
      <c r="I58" s="64"/>
      <c r="J58" s="23"/>
      <c r="K58" s="37"/>
      <c r="L58" s="61"/>
      <c r="M58" s="39"/>
      <c r="N58" s="14"/>
      <c r="O58" s="256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45"/>
      <c r="AC58" s="145"/>
      <c r="AD58" s="145"/>
      <c r="AE58" s="145"/>
      <c r="AF58" s="145"/>
      <c r="AG58" s="145"/>
      <c r="AH58" s="242"/>
      <c r="AI58" s="242"/>
      <c r="AJ58" s="242"/>
      <c r="AK58" s="242"/>
      <c r="AL58" s="242"/>
      <c r="AM58" s="242"/>
      <c r="AN58" s="242"/>
      <c r="AO58" s="242"/>
      <c r="AP58" s="242"/>
      <c r="AQ58" s="242"/>
      <c r="AR58" s="242"/>
    </row>
    <row r="59" spans="1:44" ht="15.75" customHeight="1">
      <c r="A59" s="229" t="str">
        <f t="shared" ref="A59:A67" si="41">A58</f>
        <v>NAKURU</v>
      </c>
      <c r="B59" s="152">
        <v>2</v>
      </c>
      <c r="C59" s="140"/>
      <c r="D59" s="140"/>
      <c r="E59" s="298"/>
      <c r="F59" s="14"/>
      <c r="G59" s="217"/>
      <c r="H59" s="21"/>
      <c r="I59" s="64"/>
      <c r="J59" s="23"/>
      <c r="K59" s="37"/>
      <c r="L59" s="14"/>
      <c r="M59" s="218"/>
      <c r="N59" s="14"/>
      <c r="O59" s="220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45"/>
      <c r="AC59" s="145"/>
      <c r="AD59" s="145"/>
      <c r="AE59" s="145"/>
      <c r="AF59" s="145"/>
      <c r="AG59" s="145"/>
      <c r="AH59" s="242"/>
      <c r="AI59" s="242"/>
      <c r="AJ59" s="242"/>
      <c r="AK59" s="242"/>
      <c r="AL59" s="242"/>
      <c r="AM59" s="242"/>
      <c r="AN59" s="242"/>
      <c r="AO59" s="242"/>
      <c r="AP59" s="242"/>
      <c r="AQ59" s="242"/>
      <c r="AR59" s="242"/>
    </row>
    <row r="60" spans="1:44" ht="15.75" customHeight="1">
      <c r="A60" s="229" t="str">
        <f t="shared" si="41"/>
        <v>NAKURU</v>
      </c>
      <c r="B60" s="152">
        <v>3</v>
      </c>
      <c r="C60" s="102"/>
      <c r="D60" s="102"/>
      <c r="E60" s="102"/>
      <c r="F60" s="14"/>
      <c r="G60" s="213"/>
      <c r="H60" s="102"/>
      <c r="I60" s="22"/>
      <c r="J60" s="22"/>
      <c r="K60" s="37"/>
      <c r="L60" s="14"/>
      <c r="M60" s="218"/>
      <c r="N60" s="14"/>
      <c r="O60" s="220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45"/>
      <c r="AC60" s="145"/>
      <c r="AD60" s="145"/>
      <c r="AE60" s="145"/>
      <c r="AF60" s="145"/>
      <c r="AG60" s="145"/>
      <c r="AH60" s="242"/>
      <c r="AI60" s="242"/>
      <c r="AJ60" s="242"/>
      <c r="AK60" s="242"/>
      <c r="AL60" s="242"/>
      <c r="AM60" s="242"/>
      <c r="AN60" s="242"/>
      <c r="AO60" s="242"/>
      <c r="AP60" s="242"/>
      <c r="AQ60" s="242"/>
      <c r="AR60" s="242"/>
    </row>
    <row r="61" spans="1:44" ht="15.75" customHeight="1">
      <c r="A61" s="229" t="str">
        <f t="shared" si="41"/>
        <v>NAKURU</v>
      </c>
      <c r="B61" s="152">
        <v>4</v>
      </c>
      <c r="C61" s="55"/>
      <c r="D61" s="55"/>
      <c r="E61" s="55"/>
      <c r="F61" s="14"/>
      <c r="G61" s="221"/>
      <c r="H61" s="55"/>
      <c r="I61" s="22"/>
      <c r="J61" s="23"/>
      <c r="K61" s="37"/>
      <c r="L61" s="14"/>
      <c r="M61" s="218"/>
      <c r="N61" s="14"/>
      <c r="O61" s="220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45"/>
      <c r="AC61" s="145"/>
      <c r="AD61" s="145"/>
      <c r="AE61" s="145"/>
      <c r="AF61" s="145"/>
      <c r="AG61" s="145"/>
      <c r="AH61" s="242"/>
      <c r="AI61" s="242"/>
      <c r="AJ61" s="242"/>
      <c r="AK61" s="242"/>
      <c r="AL61" s="242"/>
      <c r="AM61" s="242"/>
      <c r="AN61" s="242"/>
      <c r="AO61" s="242"/>
      <c r="AP61" s="242"/>
      <c r="AQ61" s="242"/>
      <c r="AR61" s="242"/>
    </row>
    <row r="62" spans="1:44" ht="15.75" customHeight="1">
      <c r="A62" s="229" t="str">
        <f t="shared" si="41"/>
        <v>NAKURU</v>
      </c>
      <c r="B62" s="152">
        <v>5</v>
      </c>
      <c r="C62" s="55"/>
      <c r="D62" s="55"/>
      <c r="E62" s="55"/>
      <c r="F62" s="14"/>
      <c r="G62" s="221"/>
      <c r="H62" s="157"/>
      <c r="I62" s="22"/>
      <c r="J62" s="22"/>
      <c r="K62" s="37"/>
      <c r="L62" s="14"/>
      <c r="M62" s="218"/>
      <c r="N62" s="14"/>
      <c r="O62" s="220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45"/>
      <c r="AC62" s="145"/>
      <c r="AD62" s="145"/>
      <c r="AE62" s="145"/>
      <c r="AF62" s="145"/>
      <c r="AG62" s="145"/>
      <c r="AH62" s="242"/>
      <c r="AI62" s="242"/>
      <c r="AJ62" s="242"/>
      <c r="AK62" s="242"/>
      <c r="AL62" s="242"/>
      <c r="AM62" s="242"/>
      <c r="AN62" s="242"/>
      <c r="AO62" s="242"/>
      <c r="AP62" s="242"/>
      <c r="AQ62" s="242"/>
      <c r="AR62" s="242"/>
    </row>
    <row r="63" spans="1:44" ht="15.75" customHeight="1">
      <c r="A63" s="229" t="str">
        <f t="shared" si="41"/>
        <v>NAKURU</v>
      </c>
      <c r="B63" s="152">
        <v>6</v>
      </c>
      <c r="C63" s="102"/>
      <c r="D63" s="102"/>
      <c r="E63" s="102"/>
      <c r="F63" s="14"/>
      <c r="G63" s="213"/>
      <c r="H63" s="21"/>
      <c r="I63" s="22"/>
      <c r="J63" s="22"/>
      <c r="K63" s="37"/>
      <c r="L63" s="14"/>
      <c r="M63" s="218"/>
      <c r="N63" s="14"/>
      <c r="O63" s="220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45"/>
      <c r="AC63" s="145"/>
      <c r="AD63" s="145"/>
      <c r="AE63" s="145"/>
      <c r="AF63" s="145"/>
      <c r="AG63" s="145"/>
      <c r="AH63" s="242"/>
      <c r="AI63" s="242"/>
      <c r="AJ63" s="242"/>
      <c r="AK63" s="242"/>
      <c r="AL63" s="242"/>
      <c r="AM63" s="242"/>
      <c r="AN63" s="242"/>
      <c r="AO63" s="242"/>
      <c r="AP63" s="242"/>
      <c r="AQ63" s="242"/>
      <c r="AR63" s="242"/>
    </row>
    <row r="64" spans="1:44" ht="15.75" customHeight="1">
      <c r="A64" s="229" t="str">
        <f t="shared" si="41"/>
        <v>NAKURU</v>
      </c>
      <c r="B64" s="152">
        <v>7</v>
      </c>
      <c r="C64" s="152"/>
      <c r="D64" s="152"/>
      <c r="E64" s="152"/>
      <c r="F64" s="152"/>
      <c r="G64" s="224"/>
      <c r="H64" s="73"/>
      <c r="I64" s="22"/>
      <c r="J64" s="22"/>
      <c r="K64" s="37"/>
      <c r="L64" s="14"/>
      <c r="M64" s="218"/>
      <c r="N64" s="14"/>
      <c r="O64" s="220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45"/>
      <c r="AC64" s="145"/>
      <c r="AD64" s="145"/>
      <c r="AE64" s="145"/>
      <c r="AF64" s="145"/>
      <c r="AG64" s="145"/>
      <c r="AH64" s="242"/>
      <c r="AI64" s="242"/>
      <c r="AJ64" s="242"/>
      <c r="AK64" s="242"/>
      <c r="AL64" s="242"/>
      <c r="AM64" s="242"/>
      <c r="AN64" s="242"/>
      <c r="AO64" s="242"/>
      <c r="AP64" s="242"/>
      <c r="AQ64" s="242"/>
      <c r="AR64" s="242"/>
    </row>
    <row r="65" spans="1:44" ht="15.75" customHeight="1">
      <c r="A65" s="229" t="str">
        <f t="shared" si="41"/>
        <v>NAKURU</v>
      </c>
      <c r="B65" s="152">
        <v>8</v>
      </c>
      <c r="C65" s="152"/>
      <c r="D65" s="152"/>
      <c r="E65" s="152"/>
      <c r="F65" s="152"/>
      <c r="G65" s="224"/>
      <c r="H65" s="73"/>
      <c r="I65" s="22"/>
      <c r="J65" s="22"/>
      <c r="K65" s="37"/>
      <c r="L65" s="14"/>
      <c r="M65" s="218"/>
      <c r="N65" s="14"/>
      <c r="O65" s="220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45"/>
      <c r="AC65" s="145"/>
      <c r="AD65" s="145"/>
      <c r="AE65" s="145"/>
      <c r="AF65" s="145"/>
      <c r="AG65" s="145"/>
      <c r="AH65" s="242"/>
      <c r="AI65" s="242"/>
      <c r="AJ65" s="242"/>
      <c r="AK65" s="242"/>
      <c r="AL65" s="242"/>
      <c r="AM65" s="242"/>
      <c r="AN65" s="242"/>
      <c r="AO65" s="242"/>
      <c r="AP65" s="242"/>
      <c r="AQ65" s="242"/>
      <c r="AR65" s="242"/>
    </row>
    <row r="66" spans="1:44" ht="15.75" customHeight="1">
      <c r="A66" s="229" t="str">
        <f t="shared" si="41"/>
        <v>NAKURU</v>
      </c>
      <c r="B66" s="152">
        <v>9</v>
      </c>
      <c r="C66" s="152"/>
      <c r="D66" s="152"/>
      <c r="E66" s="152"/>
      <c r="F66" s="152"/>
      <c r="G66" s="224"/>
      <c r="H66" s="73"/>
      <c r="I66" s="22"/>
      <c r="J66" s="22"/>
      <c r="K66" s="37"/>
      <c r="L66" s="14"/>
      <c r="M66" s="218"/>
      <c r="N66" s="14"/>
      <c r="O66" s="220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45"/>
      <c r="AC66" s="145"/>
      <c r="AD66" s="145"/>
      <c r="AE66" s="145"/>
      <c r="AF66" s="145"/>
      <c r="AG66" s="145"/>
      <c r="AH66" s="242"/>
      <c r="AI66" s="242"/>
      <c r="AJ66" s="242"/>
      <c r="AK66" s="242"/>
      <c r="AL66" s="242"/>
      <c r="AM66" s="242"/>
      <c r="AN66" s="242"/>
      <c r="AO66" s="242"/>
      <c r="AP66" s="242"/>
      <c r="AQ66" s="242"/>
      <c r="AR66" s="242"/>
    </row>
    <row r="67" spans="1:44" ht="15.75" customHeight="1">
      <c r="A67" s="229" t="str">
        <f t="shared" si="41"/>
        <v>NAKURU</v>
      </c>
      <c r="B67" s="152">
        <v>10</v>
      </c>
      <c r="C67" s="152"/>
      <c r="D67" s="152"/>
      <c r="E67" s="152"/>
      <c r="F67" s="152"/>
      <c r="G67" s="224"/>
      <c r="H67" s="73"/>
      <c r="I67" s="22"/>
      <c r="J67" s="22"/>
      <c r="K67" s="37"/>
      <c r="L67" s="14"/>
      <c r="M67" s="218"/>
      <c r="N67" s="14"/>
      <c r="O67" s="220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45"/>
      <c r="AC67" s="145"/>
      <c r="AD67" s="145"/>
      <c r="AE67" s="145"/>
      <c r="AF67" s="145"/>
      <c r="AG67" s="145"/>
      <c r="AH67" s="242"/>
      <c r="AI67" s="242"/>
      <c r="AJ67" s="242"/>
      <c r="AK67" s="242"/>
      <c r="AL67" s="242"/>
      <c r="AM67" s="242"/>
      <c r="AN67" s="242"/>
      <c r="AO67" s="242"/>
      <c r="AP67" s="242"/>
      <c r="AQ67" s="242"/>
      <c r="AR67" s="242"/>
    </row>
    <row r="68" spans="1:44" ht="15.75" customHeight="1">
      <c r="A68" s="16" t="s">
        <v>29</v>
      </c>
      <c r="B68" s="152">
        <v>1</v>
      </c>
      <c r="C68" s="59"/>
      <c r="D68" s="59"/>
      <c r="E68" s="59"/>
      <c r="F68" s="14"/>
      <c r="G68" s="297"/>
      <c r="H68" s="90"/>
      <c r="I68" s="64"/>
      <c r="J68" s="23"/>
      <c r="K68" s="37"/>
      <c r="L68" s="160"/>
      <c r="M68" s="218"/>
      <c r="N68" s="22"/>
      <c r="O68" s="256"/>
      <c r="P68" s="199"/>
      <c r="Q68" s="199"/>
      <c r="R68" s="199"/>
      <c r="S68" s="299"/>
      <c r="T68" s="199"/>
      <c r="U68" s="199"/>
      <c r="V68" s="199"/>
      <c r="W68" s="199"/>
      <c r="X68" s="199"/>
      <c r="Y68" s="199"/>
      <c r="Z68" s="199"/>
      <c r="AA68" s="199"/>
      <c r="AB68" s="145"/>
      <c r="AC68" s="145"/>
      <c r="AD68" s="145"/>
      <c r="AE68" s="145"/>
      <c r="AF68" s="145"/>
      <c r="AG68" s="145"/>
      <c r="AH68" s="242"/>
      <c r="AI68" s="242"/>
      <c r="AJ68" s="242"/>
      <c r="AK68" s="242"/>
      <c r="AL68" s="242"/>
      <c r="AM68" s="242"/>
      <c r="AN68" s="242"/>
      <c r="AO68" s="242"/>
      <c r="AP68" s="242"/>
      <c r="AQ68" s="242"/>
      <c r="AR68" s="242"/>
    </row>
    <row r="69" spans="1:44" ht="15.75" customHeight="1">
      <c r="A69" s="229" t="str">
        <f t="shared" ref="A69:A78" si="42">A68</f>
        <v>HOMABAY</v>
      </c>
      <c r="B69" s="152">
        <v>2</v>
      </c>
      <c r="C69" s="140"/>
      <c r="D69" s="140"/>
      <c r="E69" s="140"/>
      <c r="F69" s="14"/>
      <c r="G69" s="217"/>
      <c r="H69" s="90"/>
      <c r="I69" s="64"/>
      <c r="J69" s="23"/>
      <c r="K69" s="37"/>
      <c r="L69" s="14"/>
      <c r="M69" s="218"/>
      <c r="N69" s="22"/>
      <c r="O69" s="256"/>
      <c r="P69" s="300"/>
      <c r="Q69" s="199"/>
      <c r="R69" s="300"/>
      <c r="S69" s="301"/>
      <c r="T69" s="300"/>
      <c r="U69" s="199"/>
      <c r="V69" s="199"/>
      <c r="W69" s="199"/>
      <c r="X69" s="199"/>
      <c r="Y69" s="14"/>
      <c r="Z69" s="14"/>
      <c r="AA69" s="14"/>
      <c r="AB69" s="145"/>
      <c r="AC69" s="145"/>
      <c r="AD69" s="145"/>
      <c r="AE69" s="145"/>
      <c r="AF69" s="145"/>
      <c r="AG69" s="145"/>
      <c r="AH69" s="242"/>
      <c r="AI69" s="242"/>
      <c r="AJ69" s="242"/>
      <c r="AK69" s="242"/>
      <c r="AL69" s="242"/>
      <c r="AM69" s="242"/>
      <c r="AN69" s="242"/>
      <c r="AO69" s="242"/>
      <c r="AP69" s="242"/>
      <c r="AQ69" s="242"/>
      <c r="AR69" s="242"/>
    </row>
    <row r="70" spans="1:44" ht="15.75" customHeight="1">
      <c r="A70" s="229" t="str">
        <f t="shared" si="42"/>
        <v>HOMABAY</v>
      </c>
      <c r="B70" s="152">
        <v>3</v>
      </c>
      <c r="C70" s="140"/>
      <c r="D70" s="140"/>
      <c r="E70" s="140"/>
      <c r="F70" s="14"/>
      <c r="G70" s="217"/>
      <c r="H70" s="90"/>
      <c r="I70" s="64"/>
      <c r="J70" s="22"/>
      <c r="K70" s="37"/>
      <c r="L70" s="14"/>
      <c r="M70" s="218"/>
      <c r="N70" s="14"/>
      <c r="O70" s="220"/>
      <c r="P70" s="300"/>
      <c r="Q70" s="199"/>
      <c r="R70" s="300"/>
      <c r="S70" s="301"/>
      <c r="T70" s="300"/>
      <c r="U70" s="199"/>
      <c r="V70" s="199"/>
      <c r="W70" s="14"/>
      <c r="X70" s="14"/>
      <c r="Y70" s="37"/>
      <c r="Z70" s="37"/>
      <c r="AA70" s="37"/>
      <c r="AB70" s="145"/>
      <c r="AC70" s="145"/>
      <c r="AD70" s="145"/>
      <c r="AE70" s="145"/>
      <c r="AF70" s="145"/>
      <c r="AG70" s="145"/>
      <c r="AH70" s="242"/>
      <c r="AI70" s="242"/>
      <c r="AJ70" s="242"/>
      <c r="AK70" s="242"/>
      <c r="AL70" s="242"/>
      <c r="AM70" s="242"/>
      <c r="AN70" s="242"/>
      <c r="AO70" s="242"/>
      <c r="AP70" s="242"/>
      <c r="AQ70" s="242"/>
      <c r="AR70" s="242"/>
    </row>
    <row r="71" spans="1:44" ht="15.75" customHeight="1">
      <c r="A71" s="229" t="str">
        <f t="shared" si="42"/>
        <v>HOMABAY</v>
      </c>
      <c r="B71" s="152">
        <v>4</v>
      </c>
      <c r="C71" s="140"/>
      <c r="D71" s="140"/>
      <c r="E71" s="140"/>
      <c r="F71" s="14"/>
      <c r="G71" s="217"/>
      <c r="H71" s="90"/>
      <c r="I71" s="64"/>
      <c r="J71" s="23"/>
      <c r="K71" s="37"/>
      <c r="L71" s="14"/>
      <c r="M71" s="218"/>
      <c r="N71" s="14"/>
      <c r="O71" s="220"/>
      <c r="P71" s="146"/>
      <c r="Q71" s="14"/>
      <c r="R71" s="146"/>
      <c r="S71" s="147"/>
      <c r="T71" s="141"/>
      <c r="U71" s="14"/>
      <c r="V71" s="14"/>
      <c r="W71" s="37"/>
      <c r="X71" s="37"/>
      <c r="Y71" s="37"/>
      <c r="Z71" s="37"/>
      <c r="AA71" s="37"/>
      <c r="AB71" s="145"/>
      <c r="AC71" s="145"/>
      <c r="AD71" s="145"/>
      <c r="AE71" s="145"/>
      <c r="AF71" s="145"/>
      <c r="AG71" s="145"/>
      <c r="AH71" s="242"/>
      <c r="AI71" s="242"/>
      <c r="AJ71" s="242"/>
      <c r="AK71" s="242"/>
      <c r="AL71" s="242"/>
      <c r="AM71" s="242"/>
      <c r="AN71" s="242"/>
      <c r="AO71" s="242"/>
      <c r="AP71" s="242"/>
      <c r="AQ71" s="242"/>
      <c r="AR71" s="242"/>
    </row>
    <row r="72" spans="1:44" ht="15.75" customHeight="1">
      <c r="A72" s="229" t="str">
        <f t="shared" si="42"/>
        <v>HOMABAY</v>
      </c>
      <c r="B72" s="152">
        <v>5</v>
      </c>
      <c r="C72" s="140"/>
      <c r="D72" s="140"/>
      <c r="E72" s="140"/>
      <c r="F72" s="14"/>
      <c r="G72" s="217"/>
      <c r="H72" s="90"/>
      <c r="I72" s="64"/>
      <c r="J72" s="22"/>
      <c r="K72" s="37"/>
      <c r="L72" s="14"/>
      <c r="M72" s="218"/>
      <c r="N72" s="14"/>
      <c r="O72" s="220"/>
      <c r="P72" s="302"/>
      <c r="Q72" s="37"/>
      <c r="R72" s="302"/>
      <c r="S72" s="303"/>
      <c r="T72" s="302"/>
      <c r="U72" s="37"/>
      <c r="V72" s="37"/>
      <c r="W72" s="37"/>
      <c r="X72" s="37"/>
      <c r="Y72" s="37"/>
      <c r="Z72" s="37"/>
      <c r="AA72" s="37"/>
      <c r="AB72" s="145"/>
      <c r="AC72" s="145"/>
      <c r="AD72" s="145"/>
      <c r="AE72" s="145"/>
      <c r="AF72" s="145"/>
      <c r="AG72" s="145"/>
      <c r="AH72" s="242"/>
      <c r="AI72" s="242"/>
      <c r="AJ72" s="242"/>
      <c r="AK72" s="242"/>
      <c r="AL72" s="242"/>
      <c r="AM72" s="242"/>
      <c r="AN72" s="242"/>
      <c r="AO72" s="242"/>
      <c r="AP72" s="242"/>
      <c r="AQ72" s="242"/>
      <c r="AR72" s="242"/>
    </row>
    <row r="73" spans="1:44" ht="15.75" customHeight="1">
      <c r="A73" s="229" t="str">
        <f t="shared" si="42"/>
        <v>HOMABAY</v>
      </c>
      <c r="B73" s="152">
        <v>6</v>
      </c>
      <c r="C73" s="102"/>
      <c r="D73" s="102"/>
      <c r="E73" s="102"/>
      <c r="F73" s="14"/>
      <c r="G73" s="213"/>
      <c r="H73" s="102"/>
      <c r="I73" s="22"/>
      <c r="J73" s="22"/>
      <c r="K73" s="37"/>
      <c r="L73" s="14"/>
      <c r="M73" s="218"/>
      <c r="N73" s="14"/>
      <c r="O73" s="220"/>
      <c r="P73" s="302"/>
      <c r="Q73" s="37"/>
      <c r="R73" s="302"/>
      <c r="S73" s="303"/>
      <c r="T73" s="302"/>
      <c r="U73" s="37"/>
      <c r="V73" s="37"/>
      <c r="W73" s="37"/>
      <c r="X73" s="37"/>
      <c r="Y73" s="14"/>
      <c r="Z73" s="14"/>
      <c r="AA73" s="14"/>
      <c r="AB73" s="145"/>
      <c r="AC73" s="145"/>
      <c r="AD73" s="145"/>
      <c r="AE73" s="145"/>
      <c r="AF73" s="145"/>
      <c r="AG73" s="145"/>
      <c r="AH73" s="242"/>
      <c r="AI73" s="242"/>
      <c r="AJ73" s="242"/>
      <c r="AK73" s="242"/>
      <c r="AL73" s="242"/>
      <c r="AM73" s="242"/>
      <c r="AN73" s="242"/>
      <c r="AO73" s="242"/>
      <c r="AP73" s="242"/>
      <c r="AQ73" s="242"/>
      <c r="AR73" s="242"/>
    </row>
    <row r="74" spans="1:44" ht="15.75" customHeight="1">
      <c r="A74" s="229" t="str">
        <f t="shared" si="42"/>
        <v>HOMABAY</v>
      </c>
      <c r="B74" s="152">
        <v>7</v>
      </c>
      <c r="C74" s="55"/>
      <c r="D74" s="55"/>
      <c r="E74" s="55"/>
      <c r="F74" s="14"/>
      <c r="G74" s="221"/>
      <c r="H74" s="55"/>
      <c r="I74" s="22"/>
      <c r="J74" s="22"/>
      <c r="K74" s="37"/>
      <c r="L74" s="14"/>
      <c r="M74" s="218"/>
      <c r="N74" s="14"/>
      <c r="O74" s="220"/>
      <c r="P74" s="302"/>
      <c r="Q74" s="37"/>
      <c r="R74" s="302"/>
      <c r="S74" s="303"/>
      <c r="T74" s="302"/>
      <c r="U74" s="37"/>
      <c r="V74" s="37"/>
      <c r="W74" s="14"/>
      <c r="X74" s="14"/>
      <c r="Y74" s="14"/>
      <c r="Z74" s="14"/>
      <c r="AA74" s="14"/>
      <c r="AB74" s="145"/>
      <c r="AC74" s="145"/>
      <c r="AD74" s="145"/>
      <c r="AE74" s="145"/>
      <c r="AF74" s="145"/>
      <c r="AG74" s="145"/>
      <c r="AH74" s="242"/>
      <c r="AI74" s="242"/>
      <c r="AJ74" s="242"/>
      <c r="AK74" s="242"/>
      <c r="AL74" s="242"/>
      <c r="AM74" s="242"/>
      <c r="AN74" s="242"/>
      <c r="AO74" s="242"/>
      <c r="AP74" s="242"/>
      <c r="AQ74" s="242"/>
      <c r="AR74" s="242"/>
    </row>
    <row r="75" spans="1:44" ht="15.75" customHeight="1">
      <c r="A75" s="229" t="str">
        <f t="shared" si="42"/>
        <v>HOMABAY</v>
      </c>
      <c r="B75" s="152">
        <v>8</v>
      </c>
      <c r="C75" s="102"/>
      <c r="D75" s="102"/>
      <c r="E75" s="102"/>
      <c r="F75" s="14"/>
      <c r="G75" s="213"/>
      <c r="H75" s="21"/>
      <c r="I75" s="22"/>
      <c r="J75" s="22"/>
      <c r="K75" s="37"/>
      <c r="L75" s="14"/>
      <c r="M75" s="218"/>
      <c r="N75" s="14"/>
      <c r="O75" s="220"/>
      <c r="P75" s="146"/>
      <c r="Q75" s="14"/>
      <c r="R75" s="141"/>
      <c r="S75" s="147"/>
      <c r="T75" s="141"/>
      <c r="U75" s="14"/>
      <c r="V75" s="14"/>
      <c r="W75" s="14"/>
      <c r="X75" s="14"/>
      <c r="Y75" s="14"/>
      <c r="Z75" s="14"/>
      <c r="AA75" s="14"/>
      <c r="AB75" s="145"/>
      <c r="AC75" s="145"/>
      <c r="AD75" s="145"/>
      <c r="AE75" s="145"/>
      <c r="AF75" s="145"/>
      <c r="AG75" s="145"/>
      <c r="AH75" s="242"/>
      <c r="AI75" s="242"/>
      <c r="AJ75" s="242"/>
      <c r="AK75" s="242"/>
      <c r="AL75" s="242"/>
      <c r="AM75" s="242"/>
      <c r="AN75" s="242"/>
      <c r="AO75" s="242"/>
      <c r="AP75" s="242"/>
      <c r="AQ75" s="242"/>
      <c r="AR75" s="242"/>
    </row>
    <row r="76" spans="1:44" ht="15.75" customHeight="1">
      <c r="A76" s="229" t="str">
        <f t="shared" si="42"/>
        <v>HOMABAY</v>
      </c>
      <c r="B76" s="152">
        <v>9</v>
      </c>
      <c r="C76" s="55"/>
      <c r="D76" s="55"/>
      <c r="E76" s="55"/>
      <c r="F76" s="14"/>
      <c r="G76" s="221"/>
      <c r="H76" s="157"/>
      <c r="I76" s="22"/>
      <c r="J76" s="22"/>
      <c r="K76" s="37"/>
      <c r="L76" s="14"/>
      <c r="M76" s="218"/>
      <c r="N76" s="14"/>
      <c r="O76" s="220"/>
      <c r="P76" s="146"/>
      <c r="Q76" s="14"/>
      <c r="R76" s="146"/>
      <c r="S76" s="147"/>
      <c r="T76" s="141"/>
      <c r="U76" s="14"/>
      <c r="V76" s="14"/>
      <c r="W76" s="14"/>
      <c r="X76" s="14"/>
      <c r="Y76" s="14"/>
      <c r="Z76" s="14"/>
      <c r="AA76" s="14"/>
      <c r="AB76" s="145"/>
      <c r="AC76" s="145"/>
      <c r="AD76" s="145"/>
      <c r="AE76" s="145"/>
      <c r="AF76" s="145"/>
      <c r="AG76" s="145"/>
      <c r="AH76" s="242"/>
      <c r="AI76" s="242"/>
      <c r="AJ76" s="242"/>
      <c r="AK76" s="242"/>
      <c r="AL76" s="242"/>
      <c r="AM76" s="242"/>
      <c r="AN76" s="242"/>
      <c r="AO76" s="242"/>
      <c r="AP76" s="242"/>
      <c r="AQ76" s="242"/>
      <c r="AR76" s="242"/>
    </row>
    <row r="77" spans="1:44" ht="15.75" customHeight="1">
      <c r="A77" s="229" t="str">
        <f t="shared" si="42"/>
        <v>HOMABAY</v>
      </c>
      <c r="B77" s="152">
        <v>10</v>
      </c>
      <c r="C77" s="102"/>
      <c r="D77" s="152"/>
      <c r="E77" s="102"/>
      <c r="F77" s="14"/>
      <c r="G77" s="213"/>
      <c r="H77" s="21"/>
      <c r="I77" s="22"/>
      <c r="J77" s="22"/>
      <c r="K77" s="37"/>
      <c r="L77" s="14"/>
      <c r="M77" s="218"/>
      <c r="N77" s="14"/>
      <c r="O77" s="220"/>
      <c r="P77" s="146"/>
      <c r="Q77" s="14"/>
      <c r="R77" s="141"/>
      <c r="S77" s="147"/>
      <c r="T77" s="141"/>
      <c r="U77" s="14"/>
      <c r="V77" s="14"/>
      <c r="W77" s="14"/>
      <c r="X77" s="14"/>
      <c r="Y77" s="14"/>
      <c r="Z77" s="14"/>
      <c r="AA77" s="14"/>
      <c r="AB77" s="145"/>
      <c r="AC77" s="145"/>
      <c r="AD77" s="145"/>
      <c r="AE77" s="145"/>
      <c r="AF77" s="145"/>
      <c r="AG77" s="145"/>
      <c r="AH77" s="242"/>
      <c r="AI77" s="242"/>
      <c r="AJ77" s="242"/>
      <c r="AK77" s="242"/>
      <c r="AL77" s="242"/>
      <c r="AM77" s="242"/>
      <c r="AN77" s="242"/>
      <c r="AO77" s="242"/>
      <c r="AP77" s="242"/>
      <c r="AQ77" s="242"/>
      <c r="AR77" s="242"/>
    </row>
    <row r="78" spans="1:44" ht="15.75" customHeight="1">
      <c r="A78" s="229" t="str">
        <f t="shared" si="42"/>
        <v>HOMABAY</v>
      </c>
      <c r="B78" s="152">
        <v>11</v>
      </c>
      <c r="C78" s="152"/>
      <c r="D78" s="152"/>
      <c r="E78" s="152"/>
      <c r="F78" s="152"/>
      <c r="G78" s="224"/>
      <c r="H78" s="73"/>
      <c r="I78" s="22"/>
      <c r="J78" s="22"/>
      <c r="K78" s="37"/>
      <c r="L78" s="14"/>
      <c r="M78" s="218"/>
      <c r="N78" s="14"/>
      <c r="O78" s="220"/>
      <c r="P78" s="146"/>
      <c r="Q78" s="14"/>
      <c r="R78" s="141"/>
      <c r="S78" s="147"/>
      <c r="T78" s="141"/>
      <c r="U78" s="14"/>
      <c r="V78" s="14"/>
      <c r="W78" s="14"/>
      <c r="X78" s="14"/>
      <c r="Y78" s="14"/>
      <c r="Z78" s="14"/>
      <c r="AA78" s="14"/>
      <c r="AB78" s="145"/>
      <c r="AC78" s="145"/>
      <c r="AD78" s="145"/>
      <c r="AE78" s="145"/>
      <c r="AF78" s="145"/>
      <c r="AG78" s="145"/>
      <c r="AH78" s="242"/>
      <c r="AI78" s="242"/>
      <c r="AJ78" s="242"/>
      <c r="AK78" s="242"/>
      <c r="AL78" s="242"/>
      <c r="AM78" s="242"/>
      <c r="AN78" s="242"/>
      <c r="AO78" s="242"/>
      <c r="AP78" s="242"/>
      <c r="AQ78" s="242"/>
      <c r="AR78" s="242"/>
    </row>
    <row r="79" spans="1:44" ht="15.75" customHeight="1">
      <c r="A79" s="16" t="s">
        <v>45</v>
      </c>
      <c r="B79" s="152">
        <v>1</v>
      </c>
      <c r="C79" s="21"/>
      <c r="D79" s="21"/>
      <c r="E79" s="21"/>
      <c r="F79" s="14"/>
      <c r="G79" s="213"/>
      <c r="H79" s="21"/>
      <c r="I79" s="64"/>
      <c r="J79" s="22"/>
      <c r="K79" s="37"/>
      <c r="L79" s="25"/>
      <c r="M79" s="144"/>
      <c r="N79" s="14"/>
      <c r="O79" s="256"/>
      <c r="P79" s="146"/>
      <c r="Q79" s="14"/>
      <c r="R79" s="146"/>
      <c r="S79" s="147"/>
      <c r="T79" s="141"/>
      <c r="U79" s="14"/>
      <c r="V79" s="14"/>
      <c r="W79" s="14"/>
      <c r="X79" s="14"/>
      <c r="Y79" s="14"/>
      <c r="Z79" s="14"/>
      <c r="AA79" s="14"/>
      <c r="AB79" s="145"/>
      <c r="AC79" s="145"/>
      <c r="AD79" s="145"/>
      <c r="AE79" s="145"/>
      <c r="AF79" s="145"/>
      <c r="AG79" s="145"/>
      <c r="AH79" s="242"/>
      <c r="AI79" s="242"/>
      <c r="AJ79" s="242"/>
      <c r="AK79" s="242"/>
      <c r="AL79" s="242"/>
      <c r="AM79" s="242"/>
      <c r="AN79" s="242"/>
      <c r="AO79" s="242"/>
      <c r="AP79" s="242"/>
      <c r="AQ79" s="242"/>
      <c r="AR79" s="242"/>
    </row>
    <row r="80" spans="1:44" ht="15.75" customHeight="1">
      <c r="A80" s="229" t="str">
        <f t="shared" ref="A80:A85" si="43">A79</f>
        <v>KISUMU</v>
      </c>
      <c r="B80" s="152">
        <v>2</v>
      </c>
      <c r="C80" s="157"/>
      <c r="D80" s="157"/>
      <c r="E80" s="157"/>
      <c r="F80" s="14"/>
      <c r="G80" s="217"/>
      <c r="H80" s="157"/>
      <c r="I80" s="64"/>
      <c r="J80" s="23"/>
      <c r="K80" s="37"/>
      <c r="L80" s="25"/>
      <c r="M80" s="144"/>
      <c r="N80" s="259"/>
      <c r="O80" s="256"/>
      <c r="P80" s="146"/>
      <c r="Q80" s="14"/>
      <c r="R80" s="146"/>
      <c r="S80" s="147"/>
      <c r="T80" s="141"/>
      <c r="U80" s="14"/>
      <c r="V80" s="14"/>
      <c r="W80" s="14"/>
      <c r="X80" s="14"/>
      <c r="Y80" s="14"/>
      <c r="Z80" s="14"/>
      <c r="AA80" s="14"/>
      <c r="AB80" s="145"/>
      <c r="AC80" s="145"/>
      <c r="AD80" s="145"/>
      <c r="AE80" s="145"/>
      <c r="AF80" s="145"/>
      <c r="AG80" s="145"/>
      <c r="AH80" s="242"/>
      <c r="AI80" s="242"/>
      <c r="AJ80" s="242"/>
      <c r="AK80" s="242"/>
      <c r="AL80" s="242"/>
      <c r="AM80" s="242"/>
      <c r="AN80" s="242"/>
      <c r="AO80" s="242"/>
      <c r="AP80" s="242"/>
      <c r="AQ80" s="242"/>
      <c r="AR80" s="242"/>
    </row>
    <row r="81" spans="1:44" ht="15.75" customHeight="1">
      <c r="A81" s="229" t="str">
        <f t="shared" si="43"/>
        <v>KISUMU</v>
      </c>
      <c r="B81" s="152">
        <v>3</v>
      </c>
      <c r="C81" s="157"/>
      <c r="D81" s="157"/>
      <c r="E81" s="157"/>
      <c r="F81" s="14"/>
      <c r="G81" s="221"/>
      <c r="H81" s="157"/>
      <c r="I81" s="64"/>
      <c r="J81" s="23"/>
      <c r="K81" s="37"/>
      <c r="L81" s="25"/>
      <c r="M81" s="144"/>
      <c r="N81" s="22"/>
      <c r="O81" s="256"/>
      <c r="P81" s="146"/>
      <c r="Q81" s="14"/>
      <c r="R81" s="146"/>
      <c r="S81" s="147"/>
      <c r="T81" s="141"/>
      <c r="U81" s="14"/>
      <c r="V81" s="14"/>
      <c r="W81" s="14"/>
      <c r="X81" s="14"/>
      <c r="Y81" s="37"/>
      <c r="Z81" s="37"/>
      <c r="AA81" s="37"/>
      <c r="AB81" s="145"/>
      <c r="AC81" s="145"/>
      <c r="AD81" s="145"/>
      <c r="AE81" s="145"/>
      <c r="AF81" s="145"/>
      <c r="AG81" s="145"/>
      <c r="AH81" s="242"/>
      <c r="AI81" s="242"/>
      <c r="AJ81" s="242"/>
      <c r="AK81" s="242"/>
      <c r="AL81" s="242"/>
      <c r="AM81" s="242"/>
      <c r="AN81" s="242"/>
      <c r="AO81" s="242"/>
      <c r="AP81" s="242"/>
      <c r="AQ81" s="242"/>
      <c r="AR81" s="242"/>
    </row>
    <row r="82" spans="1:44" ht="15.75" customHeight="1">
      <c r="A82" s="229" t="str">
        <f t="shared" si="43"/>
        <v>KISUMU</v>
      </c>
      <c r="B82" s="152">
        <v>4</v>
      </c>
      <c r="C82" s="140"/>
      <c r="D82" s="140"/>
      <c r="E82" s="140"/>
      <c r="F82" s="14"/>
      <c r="G82" s="217"/>
      <c r="H82" s="157"/>
      <c r="I82" s="64"/>
      <c r="J82" s="22"/>
      <c r="K82" s="37"/>
      <c r="L82" s="14"/>
      <c r="M82" s="218"/>
      <c r="N82" s="14"/>
      <c r="O82" s="220"/>
      <c r="P82" s="146"/>
      <c r="Q82" s="14"/>
      <c r="R82" s="146"/>
      <c r="S82" s="147"/>
      <c r="T82" s="141"/>
      <c r="U82" s="14"/>
      <c r="V82" s="14"/>
      <c r="W82" s="37"/>
      <c r="X82" s="37"/>
      <c r="Y82" s="37"/>
      <c r="Z82" s="37"/>
      <c r="AA82" s="37"/>
      <c r="AB82" s="145"/>
      <c r="AC82" s="145"/>
      <c r="AD82" s="145"/>
      <c r="AE82" s="145"/>
      <c r="AF82" s="145"/>
      <c r="AG82" s="145"/>
      <c r="AH82" s="242"/>
      <c r="AI82" s="242"/>
      <c r="AJ82" s="242"/>
      <c r="AK82" s="242"/>
      <c r="AL82" s="242"/>
      <c r="AM82" s="242"/>
      <c r="AN82" s="242"/>
      <c r="AO82" s="242"/>
      <c r="AP82" s="242"/>
      <c r="AQ82" s="242"/>
      <c r="AR82" s="242"/>
    </row>
    <row r="83" spans="1:44" ht="15.75" customHeight="1">
      <c r="A83" s="229" t="str">
        <f t="shared" si="43"/>
        <v>KISUMU</v>
      </c>
      <c r="B83" s="152">
        <v>5</v>
      </c>
      <c r="C83" s="102"/>
      <c r="D83" s="102"/>
      <c r="E83" s="102"/>
      <c r="F83" s="14"/>
      <c r="G83" s="213"/>
      <c r="H83" s="102"/>
      <c r="I83" s="22"/>
      <c r="J83" s="23"/>
      <c r="K83" s="37"/>
      <c r="L83" s="14"/>
      <c r="M83" s="218"/>
      <c r="N83" s="14"/>
      <c r="O83" s="220"/>
      <c r="P83" s="302"/>
      <c r="Q83" s="37"/>
      <c r="R83" s="302"/>
      <c r="S83" s="303"/>
      <c r="T83" s="302"/>
      <c r="U83" s="37"/>
      <c r="V83" s="37"/>
      <c r="W83" s="37"/>
      <c r="X83" s="37"/>
      <c r="Y83" s="37"/>
      <c r="Z83" s="37"/>
      <c r="AA83" s="37"/>
      <c r="AB83" s="145"/>
      <c r="AC83" s="145"/>
      <c r="AD83" s="145"/>
      <c r="AE83" s="145"/>
      <c r="AF83" s="145"/>
      <c r="AG83" s="145"/>
      <c r="AH83" s="242"/>
      <c r="AI83" s="242"/>
      <c r="AJ83" s="242"/>
      <c r="AK83" s="242"/>
      <c r="AL83" s="242"/>
      <c r="AM83" s="242"/>
      <c r="AN83" s="242"/>
      <c r="AO83" s="242"/>
      <c r="AP83" s="242"/>
      <c r="AQ83" s="242"/>
      <c r="AR83" s="242"/>
    </row>
    <row r="84" spans="1:44" ht="15.75" customHeight="1">
      <c r="A84" s="229" t="str">
        <f t="shared" si="43"/>
        <v>KISUMU</v>
      </c>
      <c r="B84" s="152">
        <v>6</v>
      </c>
      <c r="C84" s="55"/>
      <c r="D84" s="55"/>
      <c r="E84" s="55"/>
      <c r="F84" s="14"/>
      <c r="G84" s="221"/>
      <c r="H84" s="55"/>
      <c r="I84" s="22"/>
      <c r="J84" s="22"/>
      <c r="K84" s="37"/>
      <c r="L84" s="14"/>
      <c r="M84" s="218"/>
      <c r="N84" s="14"/>
      <c r="O84" s="220"/>
      <c r="P84" s="302"/>
      <c r="Q84" s="37"/>
      <c r="R84" s="302"/>
      <c r="S84" s="303"/>
      <c r="T84" s="302"/>
      <c r="U84" s="37"/>
      <c r="V84" s="37"/>
      <c r="W84" s="37"/>
      <c r="X84" s="37"/>
      <c r="Y84" s="37"/>
      <c r="Z84" s="37"/>
      <c r="AA84" s="37"/>
      <c r="AB84" s="145"/>
      <c r="AC84" s="145"/>
      <c r="AD84" s="145"/>
      <c r="AE84" s="145"/>
      <c r="AF84" s="145"/>
      <c r="AG84" s="145"/>
      <c r="AH84" s="242"/>
      <c r="AI84" s="242"/>
      <c r="AJ84" s="242"/>
      <c r="AK84" s="242"/>
      <c r="AL84" s="242"/>
      <c r="AM84" s="242"/>
      <c r="AN84" s="242"/>
      <c r="AO84" s="242"/>
      <c r="AP84" s="242"/>
      <c r="AQ84" s="242"/>
      <c r="AR84" s="242"/>
    </row>
    <row r="85" spans="1:44" ht="15.75" customHeight="1">
      <c r="A85" s="229" t="str">
        <f t="shared" si="43"/>
        <v>KISUMU</v>
      </c>
      <c r="B85" s="152"/>
      <c r="C85" s="55"/>
      <c r="D85" s="55"/>
      <c r="E85" s="55"/>
      <c r="F85" s="14"/>
      <c r="G85" s="304"/>
      <c r="H85" s="55"/>
      <c r="I85" s="22"/>
      <c r="J85" s="23"/>
      <c r="K85" s="37"/>
      <c r="L85" s="14"/>
      <c r="M85" s="218"/>
      <c r="N85" s="14"/>
      <c r="O85" s="220"/>
      <c r="P85" s="302"/>
      <c r="Q85" s="37"/>
      <c r="R85" s="302"/>
      <c r="S85" s="303"/>
      <c r="T85" s="302"/>
      <c r="U85" s="37"/>
      <c r="V85" s="37"/>
      <c r="W85" s="37"/>
      <c r="X85" s="37"/>
      <c r="Y85" s="14"/>
      <c r="Z85" s="14"/>
      <c r="AA85" s="14"/>
      <c r="AB85" s="145"/>
      <c r="AC85" s="145"/>
      <c r="AD85" s="145"/>
      <c r="AE85" s="145"/>
      <c r="AF85" s="145"/>
      <c r="AG85" s="145"/>
      <c r="AH85" s="242"/>
      <c r="AI85" s="242"/>
      <c r="AJ85" s="242"/>
      <c r="AK85" s="242"/>
      <c r="AL85" s="242"/>
      <c r="AM85" s="242"/>
      <c r="AN85" s="242"/>
      <c r="AO85" s="242"/>
      <c r="AP85" s="242"/>
      <c r="AQ85" s="242"/>
      <c r="AR85" s="242"/>
    </row>
    <row r="86" spans="1:44" ht="15.75" customHeight="1">
      <c r="A86" s="229" t="str">
        <f>A84</f>
        <v>KISUMU</v>
      </c>
      <c r="B86" s="152">
        <v>7</v>
      </c>
      <c r="C86" s="55"/>
      <c r="D86" s="55"/>
      <c r="E86" s="55"/>
      <c r="F86" s="55"/>
      <c r="G86" s="221"/>
      <c r="H86" s="55"/>
      <c r="I86" s="22"/>
      <c r="J86" s="23"/>
      <c r="K86" s="37"/>
      <c r="L86" s="14"/>
      <c r="M86" s="218"/>
      <c r="N86" s="14"/>
      <c r="O86" s="220"/>
      <c r="P86" s="302"/>
      <c r="Q86" s="37"/>
      <c r="R86" s="302"/>
      <c r="S86" s="303"/>
      <c r="T86" s="302"/>
      <c r="U86" s="37"/>
      <c r="V86" s="37"/>
      <c r="W86" s="14"/>
      <c r="X86" s="14"/>
      <c r="Y86" s="37"/>
      <c r="Z86" s="37"/>
      <c r="AA86" s="37"/>
      <c r="AB86" s="145"/>
      <c r="AC86" s="145"/>
      <c r="AD86" s="145"/>
      <c r="AE86" s="145"/>
      <c r="AF86" s="145"/>
      <c r="AG86" s="145"/>
      <c r="AH86" s="242"/>
      <c r="AI86" s="242"/>
      <c r="AJ86" s="242"/>
      <c r="AK86" s="242"/>
      <c r="AL86" s="242"/>
      <c r="AM86" s="242"/>
      <c r="AN86" s="242"/>
      <c r="AO86" s="242"/>
      <c r="AP86" s="242"/>
      <c r="AQ86" s="242"/>
      <c r="AR86" s="242"/>
    </row>
    <row r="87" spans="1:44" ht="15.75" customHeight="1">
      <c r="A87" s="229" t="str">
        <f t="shared" ref="A87:A92" si="44">A86</f>
        <v>KISUMU</v>
      </c>
      <c r="B87" s="152">
        <v>8</v>
      </c>
      <c r="C87" s="55"/>
      <c r="D87" s="55"/>
      <c r="E87" s="55"/>
      <c r="F87" s="14"/>
      <c r="G87" s="221"/>
      <c r="H87" s="55"/>
      <c r="I87" s="22"/>
      <c r="J87" s="23"/>
      <c r="K87" s="37"/>
      <c r="L87" s="14"/>
      <c r="M87" s="218"/>
      <c r="N87" s="14"/>
      <c r="O87" s="220"/>
      <c r="P87" s="302"/>
      <c r="Q87" s="37"/>
      <c r="R87" s="302"/>
      <c r="S87" s="303"/>
      <c r="T87" s="302"/>
      <c r="U87" s="37"/>
      <c r="V87" s="37"/>
      <c r="W87" s="14"/>
      <c r="X87" s="14"/>
      <c r="Y87" s="37"/>
      <c r="Z87" s="37"/>
      <c r="AA87" s="37"/>
      <c r="AB87" s="145"/>
      <c r="AC87" s="145"/>
      <c r="AD87" s="145"/>
      <c r="AE87" s="145"/>
      <c r="AF87" s="145"/>
      <c r="AG87" s="145"/>
      <c r="AH87" s="242"/>
      <c r="AI87" s="242"/>
      <c r="AJ87" s="242"/>
      <c r="AK87" s="242"/>
      <c r="AL87" s="242"/>
      <c r="AM87" s="242"/>
      <c r="AN87" s="242"/>
      <c r="AO87" s="242"/>
      <c r="AP87" s="242"/>
      <c r="AQ87" s="242"/>
      <c r="AR87" s="242"/>
    </row>
    <row r="88" spans="1:44" ht="15.75" customHeight="1">
      <c r="A88" s="229" t="str">
        <f t="shared" si="44"/>
        <v>KISUMU</v>
      </c>
      <c r="B88" s="152">
        <v>9</v>
      </c>
      <c r="C88" s="55"/>
      <c r="D88" s="55"/>
      <c r="E88" s="158"/>
      <c r="F88" s="14"/>
      <c r="G88" s="221"/>
      <c r="H88" s="55"/>
      <c r="I88" s="22"/>
      <c r="J88" s="23"/>
      <c r="K88" s="37"/>
      <c r="L88" s="14"/>
      <c r="M88" s="218"/>
      <c r="N88" s="14"/>
      <c r="O88" s="220"/>
      <c r="P88" s="146"/>
      <c r="Q88" s="14"/>
      <c r="R88" s="141"/>
      <c r="S88" s="147"/>
      <c r="T88" s="141"/>
      <c r="U88" s="14"/>
      <c r="V88" s="14"/>
      <c r="W88" s="37"/>
      <c r="X88" s="37"/>
      <c r="Y88" s="14"/>
      <c r="Z88" s="14"/>
      <c r="AA88" s="14"/>
      <c r="AB88" s="145"/>
      <c r="AC88" s="145"/>
      <c r="AD88" s="145"/>
      <c r="AE88" s="145"/>
      <c r="AF88" s="145"/>
      <c r="AG88" s="145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</row>
    <row r="89" spans="1:44" ht="15.75" customHeight="1">
      <c r="A89" s="229" t="str">
        <f t="shared" si="44"/>
        <v>KISUMU</v>
      </c>
      <c r="B89" s="152">
        <v>10</v>
      </c>
      <c r="C89" s="55"/>
      <c r="D89" s="55"/>
      <c r="E89" s="55"/>
      <c r="F89" s="14"/>
      <c r="G89" s="221"/>
      <c r="H89" s="55"/>
      <c r="I89" s="22"/>
      <c r="J89" s="23"/>
      <c r="K89" s="37"/>
      <c r="L89" s="14"/>
      <c r="M89" s="218"/>
      <c r="N89" s="14"/>
      <c r="O89" s="220"/>
      <c r="P89" s="302"/>
      <c r="Q89" s="37"/>
      <c r="R89" s="302"/>
      <c r="S89" s="303"/>
      <c r="T89" s="302"/>
      <c r="U89" s="37"/>
      <c r="V89" s="37"/>
      <c r="W89" s="14"/>
      <c r="X89" s="14"/>
      <c r="Y89" s="14"/>
      <c r="Z89" s="14"/>
      <c r="AA89" s="14"/>
      <c r="AB89" s="145"/>
      <c r="AC89" s="145"/>
      <c r="AD89" s="145"/>
      <c r="AE89" s="145"/>
      <c r="AF89" s="145"/>
      <c r="AG89" s="145"/>
      <c r="AH89" s="242"/>
      <c r="AI89" s="242"/>
      <c r="AJ89" s="242"/>
      <c r="AK89" s="242"/>
      <c r="AL89" s="242"/>
      <c r="AM89" s="242"/>
      <c r="AN89" s="242"/>
      <c r="AO89" s="242"/>
      <c r="AP89" s="242"/>
      <c r="AQ89" s="242"/>
      <c r="AR89" s="242"/>
    </row>
    <row r="90" spans="1:44" ht="15.75" customHeight="1">
      <c r="A90" s="229" t="str">
        <f t="shared" si="44"/>
        <v>KISUMU</v>
      </c>
      <c r="B90" s="152">
        <v>11</v>
      </c>
      <c r="C90" s="55"/>
      <c r="D90" s="55"/>
      <c r="E90" s="55"/>
      <c r="F90" s="14"/>
      <c r="G90" s="221"/>
      <c r="H90" s="55"/>
      <c r="I90" s="22"/>
      <c r="J90" s="22"/>
      <c r="K90" s="37"/>
      <c r="L90" s="14"/>
      <c r="M90" s="218"/>
      <c r="N90" s="14"/>
      <c r="O90" s="220"/>
      <c r="P90" s="146"/>
      <c r="Q90" s="14"/>
      <c r="R90" s="146"/>
      <c r="S90" s="147"/>
      <c r="T90" s="141"/>
      <c r="U90" s="14"/>
      <c r="V90" s="14"/>
      <c r="W90" s="14"/>
      <c r="X90" s="14"/>
      <c r="Y90" s="14"/>
      <c r="Z90" s="14"/>
      <c r="AA90" s="14"/>
      <c r="AB90" s="145"/>
      <c r="AC90" s="145"/>
      <c r="AD90" s="145"/>
      <c r="AE90" s="145"/>
      <c r="AF90" s="145"/>
      <c r="AG90" s="145"/>
      <c r="AH90" s="242"/>
      <c r="AI90" s="242"/>
      <c r="AJ90" s="242"/>
      <c r="AK90" s="242"/>
      <c r="AL90" s="242"/>
      <c r="AM90" s="242"/>
      <c r="AN90" s="242"/>
      <c r="AO90" s="242"/>
      <c r="AP90" s="242"/>
      <c r="AQ90" s="242"/>
      <c r="AR90" s="242"/>
    </row>
    <row r="91" spans="1:44" ht="15.75" customHeight="1">
      <c r="A91" s="229" t="str">
        <f t="shared" si="44"/>
        <v>KISUMU</v>
      </c>
      <c r="B91" s="152">
        <v>12</v>
      </c>
      <c r="C91" s="55"/>
      <c r="D91" s="55"/>
      <c r="E91" s="55"/>
      <c r="F91" s="14"/>
      <c r="G91" s="221"/>
      <c r="H91" s="55"/>
      <c r="I91" s="22"/>
      <c r="J91" s="23"/>
      <c r="K91" s="37"/>
      <c r="L91" s="14"/>
      <c r="M91" s="218"/>
      <c r="N91" s="14"/>
      <c r="O91" s="220"/>
      <c r="P91" s="146"/>
      <c r="Q91" s="14"/>
      <c r="R91" s="146"/>
      <c r="S91" s="147"/>
      <c r="T91" s="141"/>
      <c r="U91" s="14"/>
      <c r="V91" s="14"/>
      <c r="W91" s="14"/>
      <c r="X91" s="14"/>
      <c r="Y91" s="14"/>
      <c r="Z91" s="14"/>
      <c r="AA91" s="14"/>
      <c r="AB91" s="145"/>
      <c r="AC91" s="145"/>
      <c r="AD91" s="145"/>
      <c r="AE91" s="145"/>
      <c r="AF91" s="145"/>
      <c r="AG91" s="145"/>
      <c r="AH91" s="242"/>
      <c r="AI91" s="242"/>
      <c r="AJ91" s="242"/>
      <c r="AK91" s="242"/>
      <c r="AL91" s="242"/>
      <c r="AM91" s="242"/>
      <c r="AN91" s="242"/>
      <c r="AO91" s="242"/>
      <c r="AP91" s="242"/>
      <c r="AQ91" s="242"/>
      <c r="AR91" s="242"/>
    </row>
    <row r="92" spans="1:44" ht="15.75" customHeight="1">
      <c r="A92" s="229" t="str">
        <f t="shared" si="44"/>
        <v>KISUMU</v>
      </c>
      <c r="B92" s="152"/>
      <c r="C92" s="55"/>
      <c r="D92" s="55"/>
      <c r="E92" s="55"/>
      <c r="F92" s="55"/>
      <c r="G92" s="221"/>
      <c r="H92" s="55"/>
      <c r="I92" s="22"/>
      <c r="J92" s="22"/>
      <c r="K92" s="37"/>
      <c r="L92" s="14"/>
      <c r="M92" s="218"/>
      <c r="N92" s="14"/>
      <c r="O92" s="220"/>
      <c r="P92" s="146"/>
      <c r="Q92" s="14"/>
      <c r="R92" s="141"/>
      <c r="S92" s="147"/>
      <c r="T92" s="141"/>
      <c r="U92" s="14"/>
      <c r="V92" s="14"/>
      <c r="W92" s="14"/>
      <c r="X92" s="14"/>
      <c r="Y92" s="14"/>
      <c r="Z92" s="14"/>
      <c r="AA92" s="14"/>
      <c r="AB92" s="145"/>
      <c r="AC92" s="145"/>
      <c r="AD92" s="145"/>
      <c r="AE92" s="145"/>
      <c r="AF92" s="145"/>
      <c r="AG92" s="145"/>
      <c r="AH92" s="242"/>
      <c r="AI92" s="242"/>
      <c r="AJ92" s="242"/>
      <c r="AK92" s="242"/>
      <c r="AL92" s="242"/>
      <c r="AM92" s="242"/>
      <c r="AN92" s="242"/>
      <c r="AO92" s="242"/>
      <c r="AP92" s="242"/>
      <c r="AQ92" s="242"/>
      <c r="AR92" s="242"/>
    </row>
    <row r="93" spans="1:44" ht="15.75" customHeight="1">
      <c r="A93" s="229" t="str">
        <f>A91</f>
        <v>KISUMU</v>
      </c>
      <c r="B93" s="152">
        <v>13</v>
      </c>
      <c r="C93" s="55"/>
      <c r="D93" s="55"/>
      <c r="E93" s="55"/>
      <c r="F93" s="14"/>
      <c r="G93" s="221"/>
      <c r="H93" s="55"/>
      <c r="I93" s="22"/>
      <c r="J93" s="22"/>
      <c r="K93" s="37"/>
      <c r="L93" s="14"/>
      <c r="M93" s="218"/>
      <c r="N93" s="14"/>
      <c r="O93" s="220"/>
      <c r="P93" s="146"/>
      <c r="Q93" s="14"/>
      <c r="R93" s="141"/>
      <c r="S93" s="305"/>
      <c r="T93" s="141"/>
      <c r="U93" s="14"/>
      <c r="V93" s="14"/>
      <c r="W93" s="14"/>
      <c r="X93" s="14"/>
      <c r="Y93" s="14"/>
      <c r="Z93" s="14"/>
      <c r="AA93" s="14"/>
      <c r="AB93" s="145"/>
      <c r="AC93" s="145"/>
      <c r="AD93" s="145"/>
      <c r="AE93" s="145"/>
      <c r="AF93" s="145"/>
      <c r="AG93" s="145"/>
      <c r="AH93" s="242"/>
      <c r="AI93" s="242"/>
      <c r="AJ93" s="242"/>
      <c r="AK93" s="242"/>
      <c r="AL93" s="242"/>
      <c r="AM93" s="242"/>
      <c r="AN93" s="242"/>
      <c r="AO93" s="242"/>
      <c r="AP93" s="242"/>
      <c r="AQ93" s="242"/>
      <c r="AR93" s="242"/>
    </row>
    <row r="94" spans="1:44" ht="15.75" customHeight="1">
      <c r="A94" s="16" t="s">
        <v>32</v>
      </c>
      <c r="B94" s="152">
        <v>1</v>
      </c>
      <c r="C94" s="59"/>
      <c r="D94" s="59"/>
      <c r="E94" s="59"/>
      <c r="F94" s="14"/>
      <c r="G94" s="297"/>
      <c r="H94" s="63"/>
      <c r="I94" s="64"/>
      <c r="J94" s="22"/>
      <c r="K94" s="37"/>
      <c r="L94" s="160"/>
      <c r="M94" s="233"/>
      <c r="N94" s="14"/>
      <c r="O94" s="306"/>
      <c r="P94" s="146"/>
      <c r="Q94" s="14"/>
      <c r="R94" s="141"/>
      <c r="S94" s="151"/>
      <c r="T94" s="141"/>
      <c r="U94" s="14"/>
      <c r="V94" s="14"/>
      <c r="W94" s="14"/>
      <c r="X94" s="14"/>
      <c r="Y94" s="14"/>
      <c r="Z94" s="14"/>
      <c r="AA94" s="14"/>
      <c r="AB94" s="145"/>
      <c r="AC94" s="145"/>
      <c r="AD94" s="145"/>
      <c r="AE94" s="145"/>
      <c r="AF94" s="145"/>
      <c r="AG94" s="145"/>
      <c r="AH94" s="242"/>
      <c r="AI94" s="242"/>
      <c r="AJ94" s="242"/>
      <c r="AK94" s="242"/>
      <c r="AL94" s="242"/>
      <c r="AM94" s="242"/>
      <c r="AN94" s="242"/>
      <c r="AO94" s="242"/>
      <c r="AP94" s="242"/>
      <c r="AQ94" s="242"/>
      <c r="AR94" s="242"/>
    </row>
    <row r="95" spans="1:44" ht="15.75" customHeight="1">
      <c r="A95" s="229" t="str">
        <f t="shared" ref="A95:A103" si="45">A94</f>
        <v>VOI</v>
      </c>
      <c r="B95" s="152">
        <v>2</v>
      </c>
      <c r="C95" s="140"/>
      <c r="D95" s="140"/>
      <c r="E95" s="140"/>
      <c r="F95" s="14"/>
      <c r="G95" s="217"/>
      <c r="H95" s="63"/>
      <c r="I95" s="64"/>
      <c r="J95" s="22"/>
      <c r="K95" s="37"/>
      <c r="L95" s="14"/>
      <c r="M95" s="218"/>
      <c r="N95" s="14"/>
      <c r="O95" s="220"/>
      <c r="P95" s="146"/>
      <c r="Q95" s="14"/>
      <c r="R95" s="146"/>
      <c r="S95" s="147"/>
      <c r="T95" s="141"/>
      <c r="U95" s="14"/>
      <c r="V95" s="14"/>
      <c r="W95" s="14"/>
      <c r="X95" s="14"/>
      <c r="Y95" s="14"/>
      <c r="Z95" s="14"/>
      <c r="AA95" s="14"/>
      <c r="AB95" s="145"/>
      <c r="AC95" s="145"/>
      <c r="AD95" s="145"/>
      <c r="AE95" s="145"/>
      <c r="AF95" s="145"/>
      <c r="AG95" s="145"/>
      <c r="AH95" s="242"/>
      <c r="AI95" s="242"/>
      <c r="AJ95" s="242"/>
      <c r="AK95" s="242"/>
      <c r="AL95" s="242"/>
      <c r="AM95" s="242"/>
      <c r="AN95" s="242"/>
      <c r="AO95" s="242"/>
      <c r="AP95" s="242"/>
      <c r="AQ95" s="242"/>
      <c r="AR95" s="242"/>
    </row>
    <row r="96" spans="1:44" ht="15.75" customHeight="1">
      <c r="A96" s="229" t="str">
        <f t="shared" si="45"/>
        <v>VOI</v>
      </c>
      <c r="B96" s="152">
        <v>3</v>
      </c>
      <c r="C96" s="102"/>
      <c r="D96" s="102"/>
      <c r="E96" s="102"/>
      <c r="F96" s="14"/>
      <c r="G96" s="213"/>
      <c r="H96" s="103"/>
      <c r="I96" s="22"/>
      <c r="J96" s="22"/>
      <c r="K96" s="37"/>
      <c r="L96" s="14"/>
      <c r="M96" s="218"/>
      <c r="N96" s="14"/>
      <c r="O96" s="220"/>
      <c r="P96" s="146"/>
      <c r="Q96" s="14"/>
      <c r="R96" s="141"/>
      <c r="S96" s="147"/>
      <c r="T96" s="141"/>
      <c r="U96" s="14"/>
      <c r="V96" s="14"/>
      <c r="W96" s="14"/>
      <c r="X96" s="14"/>
      <c r="Y96" s="14"/>
      <c r="Z96" s="14"/>
      <c r="AA96" s="14"/>
      <c r="AB96" s="145"/>
      <c r="AC96" s="145"/>
      <c r="AD96" s="145"/>
      <c r="AE96" s="145"/>
      <c r="AF96" s="145"/>
      <c r="AG96" s="145"/>
      <c r="AH96" s="242"/>
      <c r="AI96" s="242"/>
      <c r="AJ96" s="242"/>
      <c r="AK96" s="242"/>
      <c r="AL96" s="242"/>
      <c r="AM96" s="242"/>
      <c r="AN96" s="242"/>
      <c r="AO96" s="242"/>
      <c r="AP96" s="242"/>
      <c r="AQ96" s="242"/>
      <c r="AR96" s="242"/>
    </row>
    <row r="97" spans="1:44" ht="15.75" customHeight="1">
      <c r="A97" s="229" t="str">
        <f t="shared" si="45"/>
        <v>VOI</v>
      </c>
      <c r="B97" s="152">
        <v>4</v>
      </c>
      <c r="C97" s="55"/>
      <c r="D97" s="55"/>
      <c r="E97" s="55"/>
      <c r="F97" s="14"/>
      <c r="G97" s="221"/>
      <c r="H97" s="106"/>
      <c r="I97" s="22"/>
      <c r="J97" s="23"/>
      <c r="K97" s="37"/>
      <c r="L97" s="14"/>
      <c r="M97" s="218"/>
      <c r="N97" s="14"/>
      <c r="O97" s="220"/>
      <c r="P97" s="14"/>
      <c r="Q97" s="14"/>
      <c r="R97" s="14"/>
      <c r="S97" s="14"/>
      <c r="T97" s="14"/>
      <c r="U97" s="14"/>
      <c r="V97" s="14"/>
      <c r="W97" s="14"/>
      <c r="X97" s="14"/>
      <c r="Y97" s="37"/>
      <c r="Z97" s="37"/>
      <c r="AA97" s="37"/>
      <c r="AB97" s="145"/>
      <c r="AC97" s="145"/>
      <c r="AD97" s="145"/>
      <c r="AE97" s="145"/>
      <c r="AF97" s="145"/>
      <c r="AG97" s="145"/>
      <c r="AH97" s="242"/>
      <c r="AI97" s="242"/>
      <c r="AJ97" s="242"/>
      <c r="AK97" s="242"/>
      <c r="AL97" s="242"/>
      <c r="AM97" s="242"/>
      <c r="AN97" s="242"/>
      <c r="AO97" s="242"/>
      <c r="AP97" s="242"/>
      <c r="AQ97" s="242"/>
      <c r="AR97" s="242"/>
    </row>
    <row r="98" spans="1:44" ht="15.75" customHeight="1">
      <c r="A98" s="229" t="str">
        <f t="shared" si="45"/>
        <v>VOI</v>
      </c>
      <c r="B98" s="152">
        <v>5</v>
      </c>
      <c r="C98" s="55"/>
      <c r="D98" s="55"/>
      <c r="E98" s="55"/>
      <c r="F98" s="14"/>
      <c r="G98" s="221"/>
      <c r="H98" s="106"/>
      <c r="I98" s="22"/>
      <c r="J98" s="23"/>
      <c r="K98" s="37"/>
      <c r="L98" s="14"/>
      <c r="M98" s="218"/>
      <c r="N98" s="14"/>
      <c r="O98" s="220"/>
      <c r="P98" s="14"/>
      <c r="Q98" s="14"/>
      <c r="R98" s="14"/>
      <c r="S98" s="14"/>
      <c r="T98" s="14"/>
      <c r="U98" s="14"/>
      <c r="V98" s="14"/>
      <c r="W98" s="37"/>
      <c r="X98" s="37"/>
      <c r="Y98" s="37"/>
      <c r="Z98" s="37"/>
      <c r="AA98" s="37"/>
      <c r="AB98" s="145"/>
      <c r="AC98" s="145"/>
      <c r="AD98" s="145"/>
      <c r="AE98" s="145"/>
      <c r="AF98" s="145"/>
      <c r="AG98" s="145"/>
      <c r="AH98" s="242"/>
      <c r="AI98" s="242"/>
      <c r="AJ98" s="242"/>
      <c r="AK98" s="242"/>
      <c r="AL98" s="242"/>
      <c r="AM98" s="242"/>
      <c r="AN98" s="242"/>
      <c r="AO98" s="242"/>
      <c r="AP98" s="242"/>
      <c r="AQ98" s="242"/>
      <c r="AR98" s="242"/>
    </row>
    <row r="99" spans="1:44" ht="15.75" customHeight="1">
      <c r="A99" s="229" t="str">
        <f t="shared" si="45"/>
        <v>VOI</v>
      </c>
      <c r="B99" s="152">
        <v>6</v>
      </c>
      <c r="C99" s="55"/>
      <c r="D99" s="55"/>
      <c r="E99" s="55"/>
      <c r="F99" s="14"/>
      <c r="G99" s="221"/>
      <c r="H99" s="171"/>
      <c r="I99" s="22"/>
      <c r="J99" s="22"/>
      <c r="K99" s="37"/>
      <c r="L99" s="14"/>
      <c r="M99" s="218"/>
      <c r="N99" s="14"/>
      <c r="O99" s="220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145"/>
      <c r="AC99" s="145"/>
      <c r="AD99" s="145"/>
      <c r="AE99" s="145"/>
      <c r="AF99" s="145"/>
      <c r="AG99" s="145"/>
      <c r="AH99" s="242"/>
      <c r="AI99" s="242"/>
      <c r="AJ99" s="242"/>
      <c r="AK99" s="242"/>
      <c r="AL99" s="242"/>
      <c r="AM99" s="242"/>
      <c r="AN99" s="242"/>
      <c r="AO99" s="242"/>
      <c r="AP99" s="242"/>
      <c r="AQ99" s="242"/>
      <c r="AR99" s="242"/>
    </row>
    <row r="100" spans="1:44" ht="15.75" customHeight="1">
      <c r="A100" s="229" t="str">
        <f t="shared" si="45"/>
        <v>VOI</v>
      </c>
      <c r="B100" s="152">
        <v>7</v>
      </c>
      <c r="C100" s="90"/>
      <c r="D100" s="127"/>
      <c r="E100" s="127"/>
      <c r="F100" s="14"/>
      <c r="G100" s="257"/>
      <c r="H100" s="63"/>
      <c r="I100" s="22"/>
      <c r="J100" s="22"/>
      <c r="K100" s="37"/>
      <c r="L100" s="14"/>
      <c r="M100" s="218"/>
      <c r="N100" s="14"/>
      <c r="O100" s="220"/>
      <c r="P100" s="37"/>
      <c r="Q100" s="37"/>
      <c r="R100" s="37"/>
      <c r="S100" s="37"/>
      <c r="T100" s="37"/>
      <c r="U100" s="37"/>
      <c r="V100" s="37"/>
      <c r="W100" s="37"/>
      <c r="X100" s="37"/>
      <c r="Y100" s="14"/>
      <c r="Z100" s="14"/>
      <c r="AA100" s="14"/>
      <c r="AB100" s="145"/>
      <c r="AC100" s="145"/>
      <c r="AD100" s="145"/>
      <c r="AE100" s="145"/>
      <c r="AF100" s="145"/>
      <c r="AG100" s="145"/>
      <c r="AH100" s="242"/>
      <c r="AI100" s="242"/>
      <c r="AJ100" s="242"/>
      <c r="AK100" s="242"/>
      <c r="AL100" s="242"/>
      <c r="AM100" s="242"/>
      <c r="AN100" s="242"/>
      <c r="AO100" s="242"/>
      <c r="AP100" s="242"/>
      <c r="AQ100" s="242"/>
      <c r="AR100" s="242"/>
    </row>
    <row r="101" spans="1:44" ht="15.75" customHeight="1">
      <c r="A101" s="229" t="str">
        <f t="shared" si="45"/>
        <v>VOI</v>
      </c>
      <c r="B101" s="152">
        <v>8</v>
      </c>
      <c r="C101" s="152"/>
      <c r="D101" s="152"/>
      <c r="E101" s="152"/>
      <c r="F101" s="152"/>
      <c r="G101" s="224"/>
      <c r="H101" s="73"/>
      <c r="I101" s="22"/>
      <c r="J101" s="22"/>
      <c r="K101" s="37"/>
      <c r="L101" s="14"/>
      <c r="M101" s="218"/>
      <c r="N101" s="14"/>
      <c r="O101" s="220"/>
      <c r="P101" s="37"/>
      <c r="Q101" s="37"/>
      <c r="R101" s="37"/>
      <c r="S101" s="37"/>
      <c r="T101" s="37"/>
      <c r="U101" s="37"/>
      <c r="V101" s="37"/>
      <c r="W101" s="14"/>
      <c r="X101" s="14"/>
      <c r="Y101" s="14"/>
      <c r="Z101" s="14"/>
      <c r="AA101" s="14"/>
      <c r="AB101" s="145"/>
      <c r="AC101" s="145"/>
      <c r="AD101" s="145"/>
      <c r="AE101" s="145"/>
      <c r="AF101" s="145"/>
      <c r="AG101" s="145"/>
      <c r="AH101" s="242"/>
      <c r="AI101" s="242"/>
      <c r="AJ101" s="242"/>
      <c r="AK101" s="242"/>
      <c r="AL101" s="242"/>
      <c r="AM101" s="242"/>
      <c r="AN101" s="242"/>
      <c r="AO101" s="242"/>
      <c r="AP101" s="242"/>
      <c r="AQ101" s="242"/>
      <c r="AR101" s="242"/>
    </row>
    <row r="102" spans="1:44" ht="15.75" customHeight="1">
      <c r="A102" s="229" t="str">
        <f t="shared" si="45"/>
        <v>VOI</v>
      </c>
      <c r="B102" s="268">
        <v>9</v>
      </c>
      <c r="C102" s="152"/>
      <c r="D102" s="152"/>
      <c r="E102" s="152"/>
      <c r="F102" s="152"/>
      <c r="G102" s="224"/>
      <c r="H102" s="73"/>
      <c r="I102" s="22"/>
      <c r="J102" s="22"/>
      <c r="K102" s="37"/>
      <c r="L102" s="14"/>
      <c r="M102" s="218"/>
      <c r="N102" s="14"/>
      <c r="O102" s="220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5"/>
      <c r="AC102" s="145"/>
      <c r="AD102" s="145"/>
      <c r="AE102" s="145"/>
      <c r="AF102" s="145"/>
      <c r="AG102" s="145"/>
      <c r="AH102" s="242"/>
      <c r="AI102" s="242"/>
      <c r="AJ102" s="242"/>
      <c r="AK102" s="242"/>
      <c r="AL102" s="242"/>
      <c r="AM102" s="242"/>
      <c r="AN102" s="242"/>
      <c r="AO102" s="242"/>
      <c r="AP102" s="242"/>
      <c r="AQ102" s="242"/>
      <c r="AR102" s="242"/>
    </row>
    <row r="103" spans="1:44" ht="15.75" customHeight="1">
      <c r="A103" s="229" t="str">
        <f t="shared" si="45"/>
        <v>VOI</v>
      </c>
      <c r="B103" s="152">
        <v>10</v>
      </c>
      <c r="C103" s="152"/>
      <c r="D103" s="152"/>
      <c r="E103" s="152"/>
      <c r="F103" s="152"/>
      <c r="G103" s="224"/>
      <c r="H103" s="73"/>
      <c r="I103" s="22"/>
      <c r="J103" s="22"/>
      <c r="K103" s="37"/>
      <c r="L103" s="14"/>
      <c r="M103" s="218"/>
      <c r="N103" s="14"/>
      <c r="O103" s="220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5"/>
      <c r="AC103" s="145"/>
      <c r="AD103" s="145"/>
      <c r="AE103" s="145"/>
      <c r="AF103" s="145"/>
      <c r="AG103" s="145"/>
      <c r="AH103" s="242"/>
      <c r="AI103" s="242"/>
      <c r="AJ103" s="242"/>
      <c r="AK103" s="242"/>
      <c r="AL103" s="242"/>
      <c r="AM103" s="242"/>
      <c r="AN103" s="242"/>
      <c r="AO103" s="242"/>
      <c r="AP103" s="242"/>
      <c r="AQ103" s="242"/>
      <c r="AR103" s="242"/>
    </row>
    <row r="104" spans="1:44" ht="15.75" customHeight="1">
      <c r="A104" s="1" t="s">
        <v>30</v>
      </c>
      <c r="B104" s="268">
        <v>1</v>
      </c>
      <c r="C104" s="59"/>
      <c r="D104" s="307"/>
      <c r="E104" s="307"/>
      <c r="F104" s="14"/>
      <c r="G104" s="297"/>
      <c r="H104" s="90"/>
      <c r="I104" s="22"/>
      <c r="J104" s="23"/>
      <c r="K104" s="37"/>
      <c r="L104" s="123"/>
      <c r="M104" s="308"/>
      <c r="N104" s="14"/>
      <c r="O104" s="256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5"/>
      <c r="AC104" s="145"/>
      <c r="AD104" s="145"/>
      <c r="AE104" s="145"/>
      <c r="AF104" s="145"/>
      <c r="AG104" s="145"/>
      <c r="AH104" s="242"/>
      <c r="AI104" s="242"/>
      <c r="AJ104" s="242"/>
      <c r="AK104" s="242"/>
      <c r="AL104" s="242"/>
      <c r="AM104" s="242"/>
      <c r="AN104" s="242"/>
      <c r="AO104" s="242"/>
      <c r="AP104" s="242"/>
      <c r="AQ104" s="242"/>
      <c r="AR104" s="242"/>
    </row>
    <row r="105" spans="1:44" ht="15.75" customHeight="1">
      <c r="A105" s="229" t="str">
        <f t="shared" ref="A105:A119" si="46">A104</f>
        <v>MOMBASA</v>
      </c>
      <c r="B105" s="268">
        <v>2</v>
      </c>
      <c r="C105" s="140"/>
      <c r="D105" s="140"/>
      <c r="E105" s="140"/>
      <c r="F105" s="14"/>
      <c r="G105" s="217"/>
      <c r="H105" s="90"/>
      <c r="I105" s="22"/>
      <c r="J105" s="22"/>
      <c r="K105" s="37"/>
      <c r="L105" s="123"/>
      <c r="M105" s="288"/>
      <c r="N105" s="14"/>
      <c r="O105" s="220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5"/>
      <c r="AC105" s="145"/>
      <c r="AD105" s="145"/>
      <c r="AE105" s="145"/>
      <c r="AF105" s="145"/>
      <c r="AG105" s="145"/>
      <c r="AH105" s="242"/>
      <c r="AI105" s="242"/>
      <c r="AJ105" s="242"/>
      <c r="AK105" s="242"/>
      <c r="AL105" s="242"/>
      <c r="AM105" s="242"/>
      <c r="AN105" s="242"/>
      <c r="AO105" s="242"/>
      <c r="AP105" s="242"/>
      <c r="AQ105" s="242"/>
      <c r="AR105" s="242"/>
    </row>
    <row r="106" spans="1:44" ht="15.75" customHeight="1">
      <c r="A106" s="229" t="str">
        <f t="shared" si="46"/>
        <v>MOMBASA</v>
      </c>
      <c r="B106" s="268">
        <v>3</v>
      </c>
      <c r="C106" s="140"/>
      <c r="D106" s="140"/>
      <c r="E106" s="140"/>
      <c r="F106" s="14"/>
      <c r="G106" s="217"/>
      <c r="H106" s="59"/>
      <c r="I106" s="22"/>
      <c r="J106" s="23"/>
      <c r="K106" s="37"/>
      <c r="L106" s="14"/>
      <c r="M106" s="218"/>
      <c r="N106" s="14"/>
      <c r="O106" s="220"/>
      <c r="P106" s="14"/>
      <c r="Q106" s="14"/>
      <c r="R106" s="14"/>
      <c r="S106" s="14"/>
      <c r="T106" s="14"/>
      <c r="U106" s="14"/>
      <c r="V106" s="14"/>
      <c r="W106" s="14"/>
      <c r="X106" s="14"/>
      <c r="Y106" s="37"/>
      <c r="Z106" s="37"/>
      <c r="AA106" s="37"/>
      <c r="AB106" s="145"/>
      <c r="AC106" s="145"/>
      <c r="AD106" s="145"/>
      <c r="AE106" s="145"/>
      <c r="AF106" s="145"/>
      <c r="AG106" s="145"/>
      <c r="AH106" s="242"/>
      <c r="AI106" s="242"/>
      <c r="AJ106" s="242"/>
      <c r="AK106" s="242"/>
      <c r="AL106" s="242"/>
      <c r="AM106" s="242"/>
      <c r="AN106" s="242"/>
      <c r="AO106" s="242"/>
      <c r="AP106" s="242"/>
      <c r="AQ106" s="242"/>
      <c r="AR106" s="242"/>
    </row>
    <row r="107" spans="1:44" ht="15.75" customHeight="1">
      <c r="A107" s="229" t="str">
        <f t="shared" si="46"/>
        <v>MOMBASA</v>
      </c>
      <c r="B107" s="268">
        <v>4</v>
      </c>
      <c r="C107" s="140"/>
      <c r="D107" s="140"/>
      <c r="E107" s="140"/>
      <c r="F107" s="14"/>
      <c r="G107" s="217"/>
      <c r="H107" s="59"/>
      <c r="I107" s="64"/>
      <c r="J107" s="23"/>
      <c r="K107" s="37"/>
      <c r="L107" s="14"/>
      <c r="M107" s="218"/>
      <c r="N107" s="14"/>
      <c r="O107" s="220"/>
      <c r="P107" s="14"/>
      <c r="Q107" s="14"/>
      <c r="R107" s="14"/>
      <c r="S107" s="14"/>
      <c r="T107" s="14"/>
      <c r="U107" s="14"/>
      <c r="V107" s="14"/>
      <c r="W107" s="37"/>
      <c r="X107" s="37"/>
      <c r="Y107" s="22"/>
      <c r="Z107" s="22"/>
      <c r="AA107" s="22"/>
      <c r="AB107" s="145"/>
      <c r="AC107" s="145"/>
      <c r="AD107" s="145"/>
      <c r="AE107" s="145"/>
      <c r="AF107" s="145"/>
      <c r="AG107" s="145"/>
      <c r="AH107" s="242"/>
      <c r="AI107" s="242"/>
      <c r="AJ107" s="242"/>
      <c r="AK107" s="242"/>
      <c r="AL107" s="242"/>
      <c r="AM107" s="242"/>
      <c r="AN107" s="242"/>
      <c r="AO107" s="242"/>
      <c r="AP107" s="242"/>
      <c r="AQ107" s="242"/>
      <c r="AR107" s="242"/>
    </row>
    <row r="108" spans="1:44" ht="15.75" customHeight="1">
      <c r="A108" s="229" t="str">
        <f t="shared" si="46"/>
        <v>MOMBASA</v>
      </c>
      <c r="B108" s="268">
        <v>5</v>
      </c>
      <c r="C108" s="140"/>
      <c r="D108" s="140"/>
      <c r="E108" s="140"/>
      <c r="F108" s="14"/>
      <c r="G108" s="217"/>
      <c r="H108" s="59"/>
      <c r="I108" s="64"/>
      <c r="J108" s="23"/>
      <c r="K108" s="37"/>
      <c r="L108" s="61"/>
      <c r="M108" s="39"/>
      <c r="N108" s="14"/>
      <c r="O108" s="220"/>
      <c r="P108" s="37"/>
      <c r="Q108" s="37"/>
      <c r="R108" s="37"/>
      <c r="S108" s="37"/>
      <c r="T108" s="37"/>
      <c r="U108" s="37"/>
      <c r="V108" s="37"/>
      <c r="W108" s="22"/>
      <c r="X108" s="22"/>
      <c r="Y108" s="14"/>
      <c r="Z108" s="14"/>
      <c r="AA108" s="14"/>
      <c r="AB108" s="145"/>
      <c r="AC108" s="145"/>
      <c r="AD108" s="145"/>
      <c r="AE108" s="14"/>
      <c r="AF108" s="14"/>
      <c r="AG108" s="14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</row>
    <row r="109" spans="1:44" ht="15.75" customHeight="1">
      <c r="A109" s="229" t="str">
        <f t="shared" si="46"/>
        <v>MOMBASA</v>
      </c>
      <c r="B109" s="268">
        <v>6</v>
      </c>
      <c r="C109" s="102"/>
      <c r="D109" s="102"/>
      <c r="E109" s="102"/>
      <c r="F109" s="14"/>
      <c r="G109" s="213"/>
      <c r="H109" s="103"/>
      <c r="I109" s="22"/>
      <c r="J109" s="23"/>
      <c r="K109" s="37"/>
      <c r="L109" s="14"/>
      <c r="M109" s="218"/>
      <c r="N109" s="14"/>
      <c r="O109" s="220"/>
      <c r="P109" s="22"/>
      <c r="Q109" s="22"/>
      <c r="R109" s="22"/>
      <c r="S109" s="22"/>
      <c r="T109" s="22"/>
      <c r="U109" s="22"/>
      <c r="V109" s="22"/>
      <c r="W109" s="14"/>
      <c r="X109" s="14"/>
      <c r="Y109" s="14"/>
      <c r="Z109" s="14"/>
      <c r="AA109" s="14"/>
      <c r="AB109" s="145"/>
      <c r="AC109" s="145"/>
      <c r="AD109" s="14"/>
      <c r="AE109" s="14"/>
      <c r="AF109" s="14"/>
      <c r="AG109" s="14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</row>
    <row r="110" spans="1:44" ht="15.75" customHeight="1">
      <c r="A110" s="229" t="str">
        <f t="shared" si="46"/>
        <v>MOMBASA</v>
      </c>
      <c r="B110" s="268">
        <v>7</v>
      </c>
      <c r="C110" s="55"/>
      <c r="D110" s="55"/>
      <c r="E110" s="55"/>
      <c r="F110" s="14"/>
      <c r="G110" s="221"/>
      <c r="H110" s="106"/>
      <c r="I110" s="22"/>
      <c r="J110" s="23"/>
      <c r="K110" s="37"/>
      <c r="L110" s="14"/>
      <c r="M110" s="218"/>
      <c r="N110" s="14"/>
      <c r="O110" s="220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</row>
    <row r="111" spans="1:44" ht="15.75" customHeight="1">
      <c r="A111" s="229" t="str">
        <f t="shared" si="46"/>
        <v>MOMBASA</v>
      </c>
      <c r="B111" s="268">
        <v>8</v>
      </c>
      <c r="C111" s="140"/>
      <c r="D111" s="298"/>
      <c r="E111" s="140"/>
      <c r="F111" s="14"/>
      <c r="G111" s="217"/>
      <c r="H111" s="169"/>
      <c r="I111" s="22"/>
      <c r="J111" s="23"/>
      <c r="K111" s="37"/>
      <c r="L111" s="14"/>
      <c r="M111" s="218"/>
      <c r="N111" s="14"/>
      <c r="O111" s="220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</row>
    <row r="112" spans="1:44" ht="15.75" customHeight="1">
      <c r="A112" s="229" t="str">
        <f t="shared" si="46"/>
        <v>MOMBASA</v>
      </c>
      <c r="B112" s="268">
        <v>9</v>
      </c>
      <c r="C112" s="102"/>
      <c r="D112" s="102"/>
      <c r="E112" s="102"/>
      <c r="F112" s="14"/>
      <c r="G112" s="213"/>
      <c r="H112" s="169"/>
      <c r="I112" s="22"/>
      <c r="J112" s="23"/>
      <c r="K112" s="37"/>
      <c r="L112" s="14"/>
      <c r="M112" s="218"/>
      <c r="N112" s="14"/>
      <c r="O112" s="220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</row>
    <row r="113" spans="1:44" ht="15.75" customHeight="1">
      <c r="A113" s="229" t="str">
        <f t="shared" si="46"/>
        <v>MOMBASA</v>
      </c>
      <c r="B113" s="268">
        <v>10</v>
      </c>
      <c r="C113" s="55"/>
      <c r="D113" s="55"/>
      <c r="E113" s="55"/>
      <c r="F113" s="14"/>
      <c r="G113" s="221"/>
      <c r="H113" s="157"/>
      <c r="I113" s="22"/>
      <c r="J113" s="23"/>
      <c r="K113" s="37"/>
      <c r="L113" s="14"/>
      <c r="M113" s="218"/>
      <c r="N113" s="14"/>
      <c r="O113" s="220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spans="1:44" ht="15.75" customHeight="1">
      <c r="A114" s="229" t="str">
        <f t="shared" si="46"/>
        <v>MOMBASA</v>
      </c>
      <c r="B114" s="268">
        <v>11</v>
      </c>
      <c r="C114" s="90"/>
      <c r="D114" s="90"/>
      <c r="E114" s="90"/>
      <c r="F114" s="259"/>
      <c r="G114" s="257"/>
      <c r="H114" s="118"/>
      <c r="I114" s="22"/>
      <c r="J114" s="22"/>
      <c r="K114" s="37"/>
      <c r="L114" s="123"/>
      <c r="M114" s="288"/>
      <c r="N114" s="14"/>
      <c r="O114" s="220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1:44" ht="15.75" customHeight="1">
      <c r="A115" s="229" t="str">
        <f t="shared" si="46"/>
        <v>MOMBASA</v>
      </c>
      <c r="B115" s="268">
        <v>12</v>
      </c>
      <c r="C115" s="90"/>
      <c r="D115" s="90"/>
      <c r="E115" s="90"/>
      <c r="F115" s="259"/>
      <c r="G115" s="257"/>
      <c r="H115" s="118"/>
      <c r="I115" s="22"/>
      <c r="J115" s="22"/>
      <c r="K115" s="37"/>
      <c r="L115" s="14"/>
      <c r="M115" s="218"/>
      <c r="N115" s="14"/>
      <c r="O115" s="220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spans="1:44" ht="15.75" customHeight="1">
      <c r="A116" s="229" t="str">
        <f t="shared" si="46"/>
        <v>MOMBASA</v>
      </c>
      <c r="B116" s="268">
        <v>13</v>
      </c>
      <c r="C116" s="125"/>
      <c r="D116" s="125"/>
      <c r="E116" s="125"/>
      <c r="F116" s="14"/>
      <c r="G116" s="265"/>
      <c r="H116" s="173"/>
      <c r="I116" s="22"/>
      <c r="J116" s="22"/>
      <c r="K116" s="37"/>
      <c r="L116" s="14"/>
      <c r="M116" s="218"/>
      <c r="N116" s="14"/>
      <c r="O116" s="220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37"/>
      <c r="AF116" s="37"/>
      <c r="AG116" s="37"/>
      <c r="AH116" s="309"/>
      <c r="AI116" s="309"/>
      <c r="AJ116" s="309"/>
      <c r="AK116" s="309"/>
      <c r="AL116" s="309"/>
      <c r="AM116" s="309"/>
      <c r="AN116" s="309"/>
      <c r="AO116" s="309"/>
      <c r="AP116" s="309"/>
      <c r="AQ116" s="309"/>
      <c r="AR116" s="309"/>
    </row>
    <row r="117" spans="1:44" ht="15.75" customHeight="1">
      <c r="A117" s="229" t="str">
        <f t="shared" si="46"/>
        <v>MOMBASA</v>
      </c>
      <c r="B117" s="268">
        <v>14</v>
      </c>
      <c r="C117" s="125"/>
      <c r="D117" s="125"/>
      <c r="E117" s="125"/>
      <c r="F117" s="14"/>
      <c r="G117" s="265"/>
      <c r="H117" s="113"/>
      <c r="I117" s="22"/>
      <c r="J117" s="22"/>
      <c r="K117" s="37"/>
      <c r="L117" s="14"/>
      <c r="M117" s="218"/>
      <c r="N117" s="14"/>
      <c r="O117" s="220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37"/>
      <c r="AE117" s="37"/>
      <c r="AF117" s="37"/>
      <c r="AG117" s="37"/>
      <c r="AH117" s="309"/>
      <c r="AI117" s="309"/>
      <c r="AJ117" s="309"/>
      <c r="AK117" s="309"/>
      <c r="AL117" s="309"/>
      <c r="AM117" s="309"/>
      <c r="AN117" s="309"/>
      <c r="AO117" s="309"/>
      <c r="AP117" s="309"/>
      <c r="AQ117" s="309"/>
      <c r="AR117" s="309"/>
    </row>
    <row r="118" spans="1:44" ht="15.75" customHeight="1">
      <c r="A118" s="229" t="str">
        <f t="shared" si="46"/>
        <v>MOMBASA</v>
      </c>
      <c r="B118" s="268">
        <v>15</v>
      </c>
      <c r="C118" s="125"/>
      <c r="D118" s="125"/>
      <c r="E118" s="125"/>
      <c r="F118" s="14"/>
      <c r="G118" s="265"/>
      <c r="H118" s="173"/>
      <c r="I118" s="22"/>
      <c r="J118" s="22"/>
      <c r="K118" s="37"/>
      <c r="L118" s="14"/>
      <c r="M118" s="218"/>
      <c r="N118" s="14"/>
      <c r="O118" s="220"/>
      <c r="P118" s="14"/>
      <c r="Q118" s="14"/>
      <c r="R118" s="14"/>
      <c r="S118" s="14"/>
      <c r="T118" s="14"/>
      <c r="U118" s="14"/>
      <c r="V118" s="14"/>
      <c r="W118" s="14"/>
      <c r="X118" s="14"/>
      <c r="Y118" s="37"/>
      <c r="Z118" s="37"/>
      <c r="AA118" s="37"/>
      <c r="AB118" s="37"/>
      <c r="AC118" s="37"/>
      <c r="AD118" s="37"/>
      <c r="AE118" s="37"/>
      <c r="AF118" s="37"/>
      <c r="AG118" s="37"/>
      <c r="AH118" s="309"/>
      <c r="AI118" s="309"/>
      <c r="AJ118" s="309"/>
      <c r="AK118" s="309"/>
      <c r="AL118" s="309"/>
      <c r="AM118" s="309"/>
      <c r="AN118" s="309"/>
      <c r="AO118" s="309"/>
      <c r="AP118" s="309"/>
      <c r="AQ118" s="309"/>
      <c r="AR118" s="309"/>
    </row>
    <row r="119" spans="1:44" ht="15.75" customHeight="1">
      <c r="A119" s="229" t="str">
        <f t="shared" si="46"/>
        <v>MOMBASA</v>
      </c>
      <c r="B119" s="268">
        <v>16</v>
      </c>
      <c r="C119" s="125"/>
      <c r="D119" s="125"/>
      <c r="E119" s="125"/>
      <c r="F119" s="14"/>
      <c r="G119" s="265"/>
      <c r="H119" s="173"/>
      <c r="I119" s="22"/>
      <c r="J119" s="22"/>
      <c r="K119" s="37"/>
      <c r="L119" s="14"/>
      <c r="M119" s="218"/>
      <c r="N119" s="14"/>
      <c r="O119" s="220"/>
      <c r="P119" s="14"/>
      <c r="Q119" s="14"/>
      <c r="R119" s="14"/>
      <c r="S119" s="14"/>
      <c r="T119" s="14"/>
      <c r="U119" s="14"/>
      <c r="V119" s="14"/>
      <c r="W119" s="14"/>
      <c r="X119" s="14"/>
      <c r="Y119" s="37"/>
      <c r="Z119" s="37"/>
      <c r="AA119" s="37"/>
      <c r="AB119" s="37"/>
      <c r="AC119" s="37"/>
      <c r="AD119" s="37"/>
      <c r="AE119" s="37"/>
      <c r="AF119" s="37"/>
      <c r="AG119" s="37"/>
      <c r="AH119" s="309"/>
      <c r="AI119" s="309"/>
      <c r="AJ119" s="309"/>
      <c r="AK119" s="309"/>
      <c r="AL119" s="309"/>
      <c r="AM119" s="309"/>
      <c r="AN119" s="309"/>
      <c r="AO119" s="309"/>
      <c r="AP119" s="309"/>
      <c r="AQ119" s="309"/>
      <c r="AR119" s="309"/>
    </row>
    <row r="120" spans="1:44" ht="15.75" customHeight="1">
      <c r="A120" s="229" t="str">
        <f>A115</f>
        <v>MOMBASA</v>
      </c>
      <c r="B120" s="268"/>
      <c r="C120" s="14"/>
      <c r="D120" s="14"/>
      <c r="E120" s="14"/>
      <c r="F120" s="14"/>
      <c r="G120" s="310"/>
      <c r="H120" s="118"/>
      <c r="I120" s="22"/>
      <c r="J120" s="22"/>
      <c r="K120" s="37"/>
      <c r="L120" s="14"/>
      <c r="M120" s="218"/>
      <c r="N120" s="14"/>
      <c r="O120" s="220"/>
      <c r="P120" s="14"/>
      <c r="Q120" s="14"/>
      <c r="R120" s="14"/>
      <c r="S120" s="14"/>
      <c r="T120" s="14"/>
      <c r="U120" s="14"/>
      <c r="V120" s="14"/>
      <c r="W120" s="14"/>
      <c r="X120" s="14"/>
      <c r="Y120" s="37"/>
      <c r="Z120" s="37"/>
      <c r="AA120" s="37"/>
      <c r="AB120" s="37"/>
      <c r="AC120" s="37"/>
      <c r="AD120" s="37"/>
      <c r="AE120" s="37"/>
      <c r="AF120" s="37"/>
      <c r="AG120" s="37"/>
      <c r="AH120" s="309"/>
      <c r="AI120" s="309"/>
      <c r="AJ120" s="309"/>
      <c r="AK120" s="309"/>
      <c r="AL120" s="309"/>
      <c r="AM120" s="309"/>
      <c r="AN120" s="309"/>
      <c r="AO120" s="309"/>
      <c r="AP120" s="309"/>
      <c r="AQ120" s="309"/>
      <c r="AR120" s="309"/>
    </row>
    <row r="121" spans="1:44" ht="15.75" customHeight="1">
      <c r="A121" s="2" t="s">
        <v>33</v>
      </c>
      <c r="B121" s="152">
        <v>1</v>
      </c>
      <c r="C121" s="102"/>
      <c r="D121" s="102"/>
      <c r="E121" s="102"/>
      <c r="F121" s="14"/>
      <c r="G121" s="213"/>
      <c r="H121" s="102"/>
      <c r="I121" s="22"/>
      <c r="J121" s="22"/>
      <c r="K121" s="37"/>
      <c r="L121" s="64"/>
      <c r="M121" s="311"/>
      <c r="N121" s="14"/>
      <c r="O121" s="220"/>
      <c r="P121" s="14"/>
      <c r="Q121" s="14"/>
      <c r="R121" s="14"/>
      <c r="S121" s="14"/>
      <c r="T121" s="14"/>
      <c r="U121" s="14"/>
      <c r="V121" s="14"/>
      <c r="W121" s="14"/>
      <c r="X121" s="14"/>
      <c r="Y121" s="37"/>
      <c r="Z121" s="37"/>
      <c r="AA121" s="37"/>
      <c r="AB121" s="37"/>
      <c r="AC121" s="37"/>
      <c r="AD121" s="37"/>
      <c r="AE121" s="37"/>
      <c r="AF121" s="37"/>
      <c r="AG121" s="37"/>
      <c r="AH121" s="309"/>
      <c r="AI121" s="309"/>
      <c r="AJ121" s="309"/>
      <c r="AK121" s="309"/>
      <c r="AL121" s="309"/>
      <c r="AM121" s="309"/>
      <c r="AN121" s="309"/>
      <c r="AO121" s="309"/>
      <c r="AP121" s="309"/>
      <c r="AQ121" s="309"/>
      <c r="AR121" s="309"/>
    </row>
    <row r="122" spans="1:44" ht="15.75" customHeight="1">
      <c r="A122" s="68" t="s">
        <v>33</v>
      </c>
      <c r="B122" s="152">
        <v>2</v>
      </c>
      <c r="C122" s="55"/>
      <c r="D122" s="55"/>
      <c r="E122" s="55"/>
      <c r="F122" s="14"/>
      <c r="G122" s="221"/>
      <c r="H122" s="55"/>
      <c r="I122" s="22"/>
      <c r="J122" s="23"/>
      <c r="K122" s="37"/>
      <c r="L122" s="14"/>
      <c r="M122" s="218"/>
      <c r="N122" s="289"/>
      <c r="O122" s="256"/>
      <c r="P122" s="14"/>
      <c r="Q122" s="14"/>
      <c r="R122" s="14"/>
      <c r="S122" s="14"/>
      <c r="T122" s="14"/>
      <c r="U122" s="14"/>
      <c r="V122" s="14"/>
      <c r="W122" s="14"/>
      <c r="X122" s="14"/>
      <c r="Y122" s="37"/>
      <c r="Z122" s="37"/>
      <c r="AA122" s="37"/>
      <c r="AB122" s="37"/>
      <c r="AC122" s="37"/>
      <c r="AD122" s="37"/>
      <c r="AE122" s="37"/>
      <c r="AF122" s="37"/>
      <c r="AG122" s="37"/>
      <c r="AH122" s="309"/>
      <c r="AI122" s="309"/>
      <c r="AJ122" s="309"/>
      <c r="AK122" s="309"/>
      <c r="AL122" s="309"/>
      <c r="AM122" s="309"/>
      <c r="AN122" s="309"/>
      <c r="AO122" s="309"/>
      <c r="AP122" s="309"/>
      <c r="AQ122" s="309"/>
      <c r="AR122" s="309"/>
    </row>
    <row r="123" spans="1:44" ht="15.75" customHeight="1">
      <c r="A123" s="68" t="s">
        <v>33</v>
      </c>
      <c r="B123" s="152">
        <v>3</v>
      </c>
      <c r="C123" s="55"/>
      <c r="D123" s="55"/>
      <c r="E123" s="55"/>
      <c r="F123" s="14"/>
      <c r="G123" s="221"/>
      <c r="H123" s="55"/>
      <c r="I123" s="22"/>
      <c r="J123" s="22"/>
      <c r="K123" s="37"/>
      <c r="L123" s="14"/>
      <c r="M123" s="218"/>
      <c r="N123" s="14"/>
      <c r="O123" s="220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22"/>
      <c r="AF123" s="22"/>
      <c r="AG123" s="22"/>
      <c r="AH123" s="312"/>
      <c r="AI123" s="312"/>
      <c r="AJ123" s="312"/>
      <c r="AK123" s="312"/>
      <c r="AL123" s="312"/>
      <c r="AM123" s="312"/>
      <c r="AN123" s="312"/>
      <c r="AO123" s="312"/>
      <c r="AP123" s="312"/>
      <c r="AQ123" s="312"/>
      <c r="AR123" s="312"/>
    </row>
    <row r="124" spans="1:44" ht="15.75" customHeight="1">
      <c r="A124" s="68" t="s">
        <v>33</v>
      </c>
      <c r="B124" s="17">
        <v>4</v>
      </c>
      <c r="C124" s="55"/>
      <c r="D124" s="55"/>
      <c r="E124" s="55"/>
      <c r="F124" s="14"/>
      <c r="G124" s="221"/>
      <c r="H124" s="55"/>
      <c r="I124" s="22"/>
      <c r="J124" s="22"/>
      <c r="K124" s="37"/>
      <c r="L124" s="14"/>
      <c r="M124" s="218"/>
      <c r="N124" s="14"/>
      <c r="O124" s="220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22"/>
      <c r="AE124" s="14"/>
      <c r="AF124" s="14"/>
      <c r="AG124" s="14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</row>
    <row r="125" spans="1:44" ht="15.75" customHeight="1">
      <c r="A125" s="68" t="s">
        <v>33</v>
      </c>
      <c r="B125" s="152">
        <v>5</v>
      </c>
      <c r="C125" s="55"/>
      <c r="D125" s="55"/>
      <c r="E125" s="55"/>
      <c r="F125" s="14"/>
      <c r="G125" s="221"/>
      <c r="H125" s="55"/>
      <c r="I125" s="22"/>
      <c r="J125" s="23"/>
      <c r="K125" s="37"/>
      <c r="L125" s="14"/>
      <c r="M125" s="218"/>
      <c r="N125" s="14"/>
      <c r="O125" s="220"/>
      <c r="P125" s="37"/>
      <c r="Q125" s="37"/>
      <c r="R125" s="37"/>
      <c r="S125" s="37"/>
      <c r="T125" s="37"/>
      <c r="U125" s="37"/>
      <c r="V125" s="37"/>
      <c r="W125" s="37"/>
      <c r="X125" s="37"/>
      <c r="Y125" s="22"/>
      <c r="Z125" s="22"/>
      <c r="AA125" s="22"/>
      <c r="AB125" s="22"/>
      <c r="AC125" s="22"/>
      <c r="AD125" s="14"/>
      <c r="AE125" s="14"/>
      <c r="AF125" s="14"/>
      <c r="AG125" s="14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</row>
    <row r="126" spans="1:44" ht="15.75" customHeight="1">
      <c r="A126" s="68" t="s">
        <v>33</v>
      </c>
      <c r="B126" s="152">
        <v>6</v>
      </c>
      <c r="C126" s="55"/>
      <c r="D126" s="55"/>
      <c r="E126" s="55"/>
      <c r="F126" s="14"/>
      <c r="G126" s="221"/>
      <c r="H126" s="55"/>
      <c r="I126" s="22"/>
      <c r="J126" s="23"/>
      <c r="K126" s="37"/>
      <c r="L126" s="14"/>
      <c r="M126" s="218"/>
      <c r="N126" s="14"/>
      <c r="O126" s="220"/>
      <c r="P126" s="37"/>
      <c r="Q126" s="37"/>
      <c r="R126" s="37"/>
      <c r="S126" s="37"/>
      <c r="T126" s="37"/>
      <c r="U126" s="37"/>
      <c r="V126" s="37"/>
      <c r="W126" s="22"/>
      <c r="X126" s="22"/>
      <c r="Y126" s="14"/>
      <c r="Z126" s="14"/>
      <c r="AA126" s="14"/>
      <c r="AB126" s="14"/>
      <c r="AC126" s="14"/>
      <c r="AD126" s="14"/>
      <c r="AE126" s="14"/>
      <c r="AF126" s="14"/>
      <c r="AG126" s="14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</row>
    <row r="127" spans="1:44" ht="15.75" customHeight="1">
      <c r="A127" s="68" t="s">
        <v>33</v>
      </c>
      <c r="B127" s="152">
        <v>7</v>
      </c>
      <c r="C127" s="55"/>
      <c r="D127" s="55"/>
      <c r="E127" s="55"/>
      <c r="F127" s="14"/>
      <c r="G127" s="221"/>
      <c r="H127" s="55"/>
      <c r="I127" s="22"/>
      <c r="J127" s="23"/>
      <c r="K127" s="37"/>
      <c r="L127" s="14"/>
      <c r="M127" s="218"/>
      <c r="N127" s="14"/>
      <c r="O127" s="220"/>
      <c r="P127" s="22"/>
      <c r="Q127" s="22"/>
      <c r="R127" s="22"/>
      <c r="S127" s="22"/>
      <c r="T127" s="22"/>
      <c r="U127" s="22"/>
      <c r="V127" s="22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</row>
    <row r="128" spans="1:44" ht="15.75" customHeight="1">
      <c r="A128" s="68" t="s">
        <v>33</v>
      </c>
      <c r="B128" s="17">
        <v>8</v>
      </c>
      <c r="C128" s="102"/>
      <c r="D128" s="102"/>
      <c r="E128" s="102"/>
      <c r="F128" s="14"/>
      <c r="G128" s="181"/>
      <c r="H128" s="102"/>
      <c r="I128" s="22"/>
      <c r="J128" s="23"/>
      <c r="K128" s="37"/>
      <c r="L128" s="14"/>
      <c r="M128" s="218"/>
      <c r="N128" s="14"/>
      <c r="O128" s="220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</row>
    <row r="129" spans="1:44" ht="15.75" customHeight="1">
      <c r="A129" s="68" t="s">
        <v>33</v>
      </c>
      <c r="B129" s="152">
        <v>9</v>
      </c>
      <c r="C129" s="55"/>
      <c r="D129" s="55"/>
      <c r="E129" s="55"/>
      <c r="F129" s="14"/>
      <c r="G129" s="221"/>
      <c r="H129" s="55"/>
      <c r="I129" s="22"/>
      <c r="J129" s="23"/>
      <c r="K129" s="37"/>
      <c r="L129" s="14"/>
      <c r="M129" s="218"/>
      <c r="N129" s="14"/>
      <c r="O129" s="220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</row>
    <row r="130" spans="1:44" ht="15.75" customHeight="1">
      <c r="A130" s="68" t="s">
        <v>33</v>
      </c>
      <c r="B130" s="152">
        <v>10</v>
      </c>
      <c r="C130" s="55"/>
      <c r="D130" s="55"/>
      <c r="E130" s="55"/>
      <c r="F130" s="14"/>
      <c r="G130" s="221"/>
      <c r="H130" s="55"/>
      <c r="I130" s="22"/>
      <c r="J130" s="23"/>
      <c r="K130" s="37"/>
      <c r="L130" s="14"/>
      <c r="M130" s="218"/>
      <c r="N130" s="14"/>
      <c r="O130" s="220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</row>
    <row r="131" spans="1:44" ht="15.75" customHeight="1">
      <c r="A131" s="68" t="s">
        <v>33</v>
      </c>
      <c r="B131" s="152">
        <v>11</v>
      </c>
      <c r="C131" s="55"/>
      <c r="D131" s="55"/>
      <c r="E131" s="55"/>
      <c r="F131" s="14"/>
      <c r="G131" s="221"/>
      <c r="H131" s="157"/>
      <c r="I131" s="22"/>
      <c r="J131" s="23"/>
      <c r="K131" s="37"/>
      <c r="L131" s="14"/>
      <c r="M131" s="218"/>
      <c r="N131" s="14"/>
      <c r="O131" s="220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</row>
    <row r="132" spans="1:44" ht="15.75" customHeight="1">
      <c r="A132" s="68" t="s">
        <v>33</v>
      </c>
      <c r="B132" s="17">
        <v>12</v>
      </c>
      <c r="C132" s="55"/>
      <c r="D132" s="55"/>
      <c r="E132" s="55"/>
      <c r="F132" s="14"/>
      <c r="G132" s="221"/>
      <c r="H132" s="157"/>
      <c r="I132" s="22"/>
      <c r="J132" s="23"/>
      <c r="K132" s="37"/>
      <c r="L132" s="14"/>
      <c r="M132" s="218"/>
      <c r="N132" s="14"/>
      <c r="O132" s="220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</row>
    <row r="133" spans="1:44" ht="15.75" customHeight="1">
      <c r="A133" s="68" t="s">
        <v>33</v>
      </c>
      <c r="B133" s="152">
        <v>13</v>
      </c>
      <c r="C133" s="55"/>
      <c r="D133" s="55"/>
      <c r="E133" s="55"/>
      <c r="F133" s="14"/>
      <c r="G133" s="221"/>
      <c r="H133" s="157"/>
      <c r="I133" s="22"/>
      <c r="J133" s="22"/>
      <c r="K133" s="37"/>
      <c r="L133" s="14"/>
      <c r="M133" s="218"/>
      <c r="N133" s="14"/>
      <c r="O133" s="220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</row>
    <row r="134" spans="1:44" ht="15.75" customHeight="1">
      <c r="A134" s="68" t="s">
        <v>33</v>
      </c>
      <c r="B134" s="152">
        <v>14</v>
      </c>
      <c r="C134" s="55"/>
      <c r="D134" s="55"/>
      <c r="E134" s="55"/>
      <c r="F134" s="14"/>
      <c r="G134" s="221"/>
      <c r="H134" s="157"/>
      <c r="I134" s="22"/>
      <c r="J134" s="23"/>
      <c r="K134" s="37"/>
      <c r="L134" s="14"/>
      <c r="M134" s="218"/>
      <c r="N134" s="14"/>
      <c r="O134" s="220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</row>
    <row r="135" spans="1:44" ht="15.75" customHeight="1">
      <c r="A135" s="68" t="s">
        <v>33</v>
      </c>
      <c r="B135" s="152">
        <v>15</v>
      </c>
      <c r="C135" s="55"/>
      <c r="D135" s="55"/>
      <c r="E135" s="55"/>
      <c r="F135" s="14"/>
      <c r="G135" s="221"/>
      <c r="H135" s="157"/>
      <c r="I135" s="22"/>
      <c r="J135" s="22"/>
      <c r="K135" s="37"/>
      <c r="L135" s="14"/>
      <c r="M135" s="218"/>
      <c r="N135" s="14"/>
      <c r="O135" s="220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</row>
    <row r="136" spans="1:44" ht="15.75" customHeight="1">
      <c r="A136" s="68" t="s">
        <v>33</v>
      </c>
      <c r="B136" s="17">
        <v>16</v>
      </c>
      <c r="C136" s="55"/>
      <c r="D136" s="55"/>
      <c r="E136" s="55"/>
      <c r="F136" s="14"/>
      <c r="G136" s="221"/>
      <c r="H136" s="157"/>
      <c r="I136" s="22"/>
      <c r="J136" s="22"/>
      <c r="K136" s="37"/>
      <c r="L136" s="14"/>
      <c r="M136" s="218"/>
      <c r="N136" s="14"/>
      <c r="O136" s="220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</row>
    <row r="137" spans="1:44" ht="15.75" customHeight="1">
      <c r="A137" s="68" t="s">
        <v>33</v>
      </c>
      <c r="B137" s="152">
        <v>17</v>
      </c>
      <c r="C137" s="90"/>
      <c r="D137" s="90"/>
      <c r="E137" s="90"/>
      <c r="F137" s="289"/>
      <c r="G137" s="257"/>
      <c r="H137" s="73"/>
      <c r="I137" s="22"/>
      <c r="J137" s="22"/>
      <c r="K137" s="37"/>
      <c r="L137" s="14"/>
      <c r="M137" s="218"/>
      <c r="N137" s="14"/>
      <c r="O137" s="220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</row>
    <row r="138" spans="1:44" ht="15.75" customHeight="1">
      <c r="A138" s="313"/>
      <c r="B138" s="152"/>
      <c r="C138" s="90"/>
      <c r="D138" s="90"/>
      <c r="E138" s="90"/>
      <c r="F138" s="259"/>
      <c r="G138" s="257"/>
      <c r="H138" s="73"/>
      <c r="I138" s="22"/>
      <c r="J138" s="22"/>
      <c r="K138" s="37"/>
      <c r="L138" s="14"/>
      <c r="M138" s="218"/>
      <c r="N138" s="14"/>
      <c r="O138" s="220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</row>
    <row r="139" spans="1:44" ht="15.75" customHeight="1">
      <c r="A139" s="16" t="s">
        <v>34</v>
      </c>
      <c r="B139" s="17">
        <v>1</v>
      </c>
      <c r="C139" s="21"/>
      <c r="D139" s="21"/>
      <c r="E139" s="21"/>
      <c r="F139" s="14"/>
      <c r="G139" s="213"/>
      <c r="H139" s="90"/>
      <c r="I139" s="22"/>
      <c r="J139" s="23"/>
      <c r="K139" s="37"/>
      <c r="L139" s="14"/>
      <c r="M139" s="218"/>
      <c r="N139" s="289"/>
      <c r="O139" s="256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</row>
    <row r="140" spans="1:44" ht="15.75" customHeight="1">
      <c r="A140" s="33" t="s">
        <v>34</v>
      </c>
      <c r="B140" s="17">
        <v>2</v>
      </c>
      <c r="C140" s="157"/>
      <c r="D140" s="157"/>
      <c r="E140" s="157"/>
      <c r="F140" s="14"/>
      <c r="G140" s="221"/>
      <c r="H140" s="90"/>
      <c r="I140" s="22"/>
      <c r="J140" s="22"/>
      <c r="K140" s="37"/>
      <c r="L140" s="14"/>
      <c r="M140" s="218"/>
      <c r="N140" s="14"/>
      <c r="O140" s="220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</row>
    <row r="141" spans="1:44" ht="15.75" customHeight="1">
      <c r="A141" s="33" t="s">
        <v>34</v>
      </c>
      <c r="B141" s="17">
        <v>3</v>
      </c>
      <c r="C141" s="157"/>
      <c r="D141" s="157"/>
      <c r="E141" s="157"/>
      <c r="F141" s="14"/>
      <c r="G141" s="221"/>
      <c r="H141" s="21"/>
      <c r="I141" s="22"/>
      <c r="J141" s="22"/>
      <c r="K141" s="37"/>
      <c r="L141" s="14"/>
      <c r="M141" s="218"/>
      <c r="N141" s="14"/>
      <c r="O141" s="220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</row>
    <row r="142" spans="1:44" ht="15.75" customHeight="1">
      <c r="A142" s="33" t="s">
        <v>34</v>
      </c>
      <c r="B142" s="17">
        <v>4</v>
      </c>
      <c r="C142" s="157"/>
      <c r="D142" s="157"/>
      <c r="E142" s="157"/>
      <c r="F142" s="14"/>
      <c r="G142" s="221"/>
      <c r="H142" s="314"/>
      <c r="I142" s="22"/>
      <c r="J142" s="22"/>
      <c r="K142" s="37"/>
      <c r="L142" s="14"/>
      <c r="M142" s="218"/>
      <c r="N142" s="14"/>
      <c r="O142" s="220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</row>
    <row r="143" spans="1:44" ht="15.75" customHeight="1">
      <c r="A143" s="33" t="s">
        <v>34</v>
      </c>
      <c r="B143" s="17">
        <v>5</v>
      </c>
      <c r="C143" s="102"/>
      <c r="D143" s="102"/>
      <c r="E143" s="102"/>
      <c r="F143" s="14"/>
      <c r="G143" s="213"/>
      <c r="H143" s="102"/>
      <c r="I143" s="22"/>
      <c r="J143" s="23"/>
      <c r="K143" s="37"/>
      <c r="L143" s="14"/>
      <c r="M143" s="218"/>
      <c r="N143" s="14"/>
      <c r="O143" s="220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</row>
    <row r="144" spans="1:44" ht="15.75" customHeight="1">
      <c r="A144" s="33" t="s">
        <v>34</v>
      </c>
      <c r="B144" s="17">
        <v>6</v>
      </c>
      <c r="C144" s="55"/>
      <c r="D144" s="55"/>
      <c r="E144" s="55"/>
      <c r="F144" s="14"/>
      <c r="G144" s="221"/>
      <c r="H144" s="55"/>
      <c r="I144" s="22"/>
      <c r="J144" s="22"/>
      <c r="K144" s="37"/>
      <c r="L144" s="14"/>
      <c r="M144" s="218"/>
      <c r="N144" s="14"/>
      <c r="O144" s="220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</row>
    <row r="145" spans="1:44" ht="15.75" customHeight="1">
      <c r="A145" s="33" t="s">
        <v>34</v>
      </c>
      <c r="B145" s="17">
        <v>7</v>
      </c>
      <c r="C145" s="55"/>
      <c r="D145" s="55"/>
      <c r="E145" s="55"/>
      <c r="F145" s="14"/>
      <c r="G145" s="221"/>
      <c r="H145" s="157"/>
      <c r="I145" s="22"/>
      <c r="J145" s="22"/>
      <c r="K145" s="37"/>
      <c r="L145" s="14"/>
      <c r="M145" s="218"/>
      <c r="N145" s="14"/>
      <c r="O145" s="220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</row>
    <row r="146" spans="1:44" ht="15.75" customHeight="1">
      <c r="A146" s="33" t="s">
        <v>34</v>
      </c>
      <c r="B146" s="17">
        <v>8</v>
      </c>
      <c r="C146" s="55"/>
      <c r="D146" s="55"/>
      <c r="E146" s="55"/>
      <c r="F146" s="14"/>
      <c r="G146" s="221"/>
      <c r="H146" s="157"/>
      <c r="I146" s="22"/>
      <c r="J146" s="22"/>
      <c r="K146" s="37"/>
      <c r="L146" s="14"/>
      <c r="M146" s="218"/>
      <c r="N146" s="14"/>
      <c r="O146" s="220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</row>
    <row r="147" spans="1:44" ht="15.75" customHeight="1">
      <c r="A147" s="65" t="s">
        <v>34</v>
      </c>
      <c r="B147" s="17">
        <v>9</v>
      </c>
      <c r="C147" s="55"/>
      <c r="D147" s="55"/>
      <c r="E147" s="55"/>
      <c r="F147" s="14"/>
      <c r="G147" s="221"/>
      <c r="H147" s="157"/>
      <c r="I147" s="22"/>
      <c r="J147" s="22"/>
      <c r="K147" s="37"/>
      <c r="L147" s="14"/>
      <c r="M147" s="218"/>
      <c r="N147" s="14"/>
      <c r="O147" s="220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</row>
    <row r="148" spans="1:44" ht="15.75" customHeight="1">
      <c r="A148" s="65"/>
      <c r="B148" s="17"/>
      <c r="C148" s="152"/>
      <c r="D148" s="152"/>
      <c r="E148" s="152"/>
      <c r="F148" s="152"/>
      <c r="G148" s="224"/>
      <c r="H148" s="73"/>
      <c r="I148" s="22"/>
      <c r="J148" s="22"/>
      <c r="K148" s="37"/>
      <c r="L148" s="14"/>
      <c r="M148" s="218"/>
      <c r="N148" s="14"/>
      <c r="O148" s="220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</row>
    <row r="149" spans="1:44" ht="15.75" customHeight="1">
      <c r="A149" s="65"/>
      <c r="B149" s="17"/>
      <c r="C149" s="152"/>
      <c r="D149" s="152"/>
      <c r="E149" s="152"/>
      <c r="F149" s="152"/>
      <c r="G149" s="224"/>
      <c r="H149" s="73"/>
      <c r="I149" s="22"/>
      <c r="J149" s="22"/>
      <c r="K149" s="37"/>
      <c r="L149" s="14"/>
      <c r="M149" s="218"/>
      <c r="N149" s="14"/>
      <c r="O149" s="220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</row>
    <row r="150" spans="1:44" ht="15.75" customHeight="1">
      <c r="A150" s="65"/>
      <c r="B150" s="17"/>
      <c r="C150" s="152"/>
      <c r="D150" s="152"/>
      <c r="E150" s="152"/>
      <c r="F150" s="152"/>
      <c r="G150" s="224"/>
      <c r="H150" s="73"/>
      <c r="I150" s="22"/>
      <c r="J150" s="22"/>
      <c r="K150" s="37"/>
      <c r="L150" s="14"/>
      <c r="M150" s="218"/>
      <c r="N150" s="14"/>
      <c r="O150" s="220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</row>
    <row r="151" spans="1:44" ht="15.75" customHeight="1">
      <c r="A151" s="65"/>
      <c r="B151" s="17"/>
      <c r="C151" s="152"/>
      <c r="D151" s="152"/>
      <c r="E151" s="152"/>
      <c r="F151" s="152"/>
      <c r="G151" s="224"/>
      <c r="H151" s="73"/>
      <c r="I151" s="22"/>
      <c r="J151" s="22"/>
      <c r="K151" s="37"/>
      <c r="L151" s="14"/>
      <c r="M151" s="218"/>
      <c r="N151" s="14"/>
      <c r="O151" s="220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</row>
    <row r="152" spans="1:44" ht="15.75" customHeight="1">
      <c r="A152" s="65"/>
      <c r="B152" s="17"/>
      <c r="C152" s="152"/>
      <c r="D152" s="152"/>
      <c r="E152" s="152"/>
      <c r="F152" s="152"/>
      <c r="G152" s="224"/>
      <c r="H152" s="73"/>
      <c r="I152" s="22"/>
      <c r="J152" s="22"/>
      <c r="K152" s="37"/>
      <c r="L152" s="14"/>
      <c r="M152" s="218"/>
      <c r="N152" s="14"/>
      <c r="O152" s="220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</row>
    <row r="153" spans="1:44" ht="15.75" customHeight="1">
      <c r="A153" s="65"/>
      <c r="B153" s="17"/>
      <c r="C153" s="152"/>
      <c r="D153" s="152"/>
      <c r="E153" s="152"/>
      <c r="F153" s="152"/>
      <c r="G153" s="224"/>
      <c r="H153" s="73"/>
      <c r="I153" s="22"/>
      <c r="J153" s="22"/>
      <c r="K153" s="37"/>
      <c r="L153" s="14"/>
      <c r="M153" s="218"/>
      <c r="N153" s="14"/>
      <c r="O153" s="220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</row>
    <row r="154" spans="1:44" ht="15.75" customHeight="1">
      <c r="A154" s="65"/>
      <c r="B154" s="17"/>
      <c r="C154" s="152"/>
      <c r="D154" s="152"/>
      <c r="E154" s="152"/>
      <c r="F154" s="152"/>
      <c r="G154" s="224"/>
      <c r="H154" s="73"/>
      <c r="I154" s="22"/>
      <c r="J154" s="22"/>
      <c r="K154" s="37"/>
      <c r="L154" s="14"/>
      <c r="M154" s="218"/>
      <c r="N154" s="14"/>
      <c r="O154" s="220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</row>
    <row r="155" spans="1:44" ht="15.75" customHeight="1">
      <c r="A155" s="65"/>
      <c r="B155" s="17"/>
      <c r="C155" s="152"/>
      <c r="D155" s="152"/>
      <c r="E155" s="152"/>
      <c r="F155" s="152"/>
      <c r="G155" s="315"/>
      <c r="H155" s="316"/>
      <c r="I155" s="22"/>
      <c r="J155" s="22"/>
      <c r="K155" s="37"/>
      <c r="L155" s="14"/>
      <c r="M155" s="218"/>
      <c r="N155" s="14"/>
      <c r="O155" s="220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</row>
    <row r="156" spans="1:44" ht="15.75" customHeight="1">
      <c r="A156" s="65"/>
      <c r="B156" s="17"/>
      <c r="C156" s="152"/>
      <c r="D156" s="152"/>
      <c r="E156" s="152"/>
      <c r="F156" s="152"/>
      <c r="G156" s="315"/>
      <c r="H156" s="316"/>
      <c r="I156" s="22"/>
      <c r="J156" s="22"/>
      <c r="K156" s="37"/>
      <c r="L156" s="14"/>
      <c r="M156" s="218"/>
      <c r="N156" s="14"/>
      <c r="O156" s="220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</row>
    <row r="157" spans="1:44" ht="15.75" customHeight="1">
      <c r="A157" s="65"/>
      <c r="B157" s="17"/>
      <c r="C157" s="152"/>
      <c r="D157" s="152"/>
      <c r="E157" s="152"/>
      <c r="F157" s="152"/>
      <c r="G157" s="315"/>
      <c r="H157" s="316"/>
      <c r="I157" s="22"/>
      <c r="J157" s="22"/>
      <c r="K157" s="37"/>
      <c r="L157" s="14"/>
      <c r="M157" s="218"/>
      <c r="N157" s="14"/>
      <c r="O157" s="220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</row>
    <row r="158" spans="1:44" ht="15.75" customHeight="1">
      <c r="A158" s="65"/>
      <c r="B158" s="17"/>
      <c r="C158" s="152"/>
      <c r="D158" s="152"/>
      <c r="E158" s="152"/>
      <c r="F158" s="152"/>
      <c r="G158" s="315"/>
      <c r="H158" s="316"/>
      <c r="I158" s="22"/>
      <c r="J158" s="22"/>
      <c r="K158" s="37"/>
      <c r="L158" s="14"/>
      <c r="M158" s="218"/>
      <c r="N158" s="14"/>
      <c r="O158" s="220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</row>
    <row r="159" spans="1:44" ht="15.75" customHeight="1">
      <c r="A159" s="65"/>
      <c r="B159" s="17"/>
      <c r="C159" s="152"/>
      <c r="D159" s="152"/>
      <c r="E159" s="152"/>
      <c r="F159" s="152"/>
      <c r="G159" s="315"/>
      <c r="H159" s="316"/>
      <c r="I159" s="22"/>
      <c r="J159" s="22"/>
      <c r="K159" s="37"/>
      <c r="L159" s="14"/>
      <c r="M159" s="218"/>
      <c r="N159" s="14"/>
      <c r="O159" s="220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</row>
    <row r="160" spans="1:44" ht="15.75" customHeight="1">
      <c r="A160" s="65"/>
      <c r="B160" s="17"/>
      <c r="C160" s="152"/>
      <c r="D160" s="152"/>
      <c r="E160" s="152"/>
      <c r="F160" s="152"/>
      <c r="G160" s="315"/>
      <c r="H160" s="316"/>
      <c r="I160" s="22"/>
      <c r="J160" s="22"/>
      <c r="K160" s="37"/>
      <c r="L160" s="14"/>
      <c r="M160" s="218"/>
      <c r="N160" s="14"/>
      <c r="O160" s="220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</row>
    <row r="161" spans="1:44" ht="15.75" customHeight="1">
      <c r="A161" s="65"/>
      <c r="B161" s="17"/>
      <c r="C161" s="152"/>
      <c r="D161" s="152"/>
      <c r="E161" s="152"/>
      <c r="F161" s="152"/>
      <c r="G161" s="315"/>
      <c r="H161" s="316"/>
      <c r="I161" s="22"/>
      <c r="J161" s="22"/>
      <c r="K161" s="37"/>
      <c r="L161" s="14"/>
      <c r="M161" s="218"/>
      <c r="N161" s="14"/>
      <c r="O161" s="220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</row>
    <row r="162" spans="1:44" ht="15.75" customHeight="1">
      <c r="A162" s="65"/>
      <c r="B162" s="17"/>
      <c r="C162" s="152"/>
      <c r="D162" s="152"/>
      <c r="E162" s="152"/>
      <c r="F162" s="152"/>
      <c r="G162" s="315"/>
      <c r="H162" s="316"/>
      <c r="I162" s="22"/>
      <c r="J162" s="22"/>
      <c r="K162" s="37"/>
      <c r="L162" s="14"/>
      <c r="M162" s="218"/>
      <c r="N162" s="14"/>
      <c r="O162" s="220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</row>
    <row r="163" spans="1:44" ht="15.75" customHeight="1">
      <c r="A163" s="65"/>
      <c r="B163" s="17"/>
      <c r="C163" s="152"/>
      <c r="D163" s="152"/>
      <c r="E163" s="152"/>
      <c r="F163" s="152"/>
      <c r="G163" s="315"/>
      <c r="H163" s="316"/>
      <c r="I163" s="22"/>
      <c r="J163" s="22"/>
      <c r="K163" s="37"/>
      <c r="L163" s="14"/>
      <c r="M163" s="218"/>
      <c r="N163" s="14"/>
      <c r="O163" s="220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</row>
    <row r="164" spans="1:44" ht="15.75" customHeight="1">
      <c r="A164" s="65"/>
      <c r="B164" s="17"/>
      <c r="C164" s="152"/>
      <c r="D164" s="152"/>
      <c r="E164" s="152"/>
      <c r="F164" s="152"/>
      <c r="G164" s="315"/>
      <c r="H164" s="316"/>
      <c r="I164" s="22"/>
      <c r="J164" s="22"/>
      <c r="K164" s="37"/>
      <c r="L164" s="14"/>
      <c r="M164" s="218"/>
      <c r="N164" s="14"/>
      <c r="O164" s="220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</row>
    <row r="165" spans="1:44" ht="15.75" customHeight="1">
      <c r="A165" s="65"/>
      <c r="B165" s="17"/>
      <c r="C165" s="152"/>
      <c r="D165" s="152"/>
      <c r="E165" s="152"/>
      <c r="F165" s="152"/>
      <c r="G165" s="315"/>
      <c r="H165" s="316"/>
      <c r="I165" s="22"/>
      <c r="J165" s="22"/>
      <c r="K165" s="37"/>
      <c r="L165" s="14"/>
      <c r="M165" s="218"/>
      <c r="N165" s="14"/>
      <c r="O165" s="220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</row>
    <row r="166" spans="1:44" ht="15.75" customHeight="1">
      <c r="A166" s="65"/>
      <c r="B166" s="17"/>
      <c r="C166" s="152"/>
      <c r="D166" s="152"/>
      <c r="E166" s="152"/>
      <c r="F166" s="152"/>
      <c r="G166" s="315"/>
      <c r="H166" s="316"/>
      <c r="I166" s="22"/>
      <c r="J166" s="22"/>
      <c r="K166" s="37"/>
      <c r="L166" s="14"/>
      <c r="M166" s="218"/>
      <c r="N166" s="14"/>
      <c r="O166" s="220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</row>
    <row r="167" spans="1:44" ht="15.75" customHeight="1">
      <c r="A167" s="65"/>
      <c r="B167" s="17"/>
      <c r="C167" s="152"/>
      <c r="D167" s="152"/>
      <c r="E167" s="152"/>
      <c r="F167" s="152"/>
      <c r="G167" s="315"/>
      <c r="H167" s="316"/>
      <c r="I167" s="22"/>
      <c r="J167" s="22"/>
      <c r="K167" s="37"/>
      <c r="L167" s="14"/>
      <c r="M167" s="218"/>
      <c r="N167" s="14"/>
      <c r="O167" s="220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</row>
    <row r="168" spans="1:44" ht="15.75" customHeight="1">
      <c r="A168" s="65"/>
      <c r="B168" s="17"/>
      <c r="C168" s="152"/>
      <c r="D168" s="152"/>
      <c r="E168" s="152"/>
      <c r="F168" s="152"/>
      <c r="G168" s="315"/>
      <c r="H168" s="316"/>
      <c r="I168" s="22"/>
      <c r="J168" s="22"/>
      <c r="K168" s="37"/>
      <c r="L168" s="14"/>
      <c r="M168" s="218"/>
      <c r="N168" s="14"/>
      <c r="O168" s="220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</row>
    <row r="169" spans="1:44" ht="15.75" customHeight="1">
      <c r="A169" s="65"/>
      <c r="B169" s="17"/>
      <c r="C169" s="152"/>
      <c r="D169" s="152"/>
      <c r="E169" s="152"/>
      <c r="F169" s="152"/>
      <c r="G169" s="315"/>
      <c r="H169" s="316"/>
      <c r="I169" s="22"/>
      <c r="J169" s="22"/>
      <c r="K169" s="37"/>
      <c r="L169" s="14"/>
      <c r="M169" s="218"/>
      <c r="N169" s="14"/>
      <c r="O169" s="220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</row>
    <row r="170" spans="1:44" ht="15.75" customHeight="1">
      <c r="A170" s="65"/>
      <c r="B170" s="17"/>
      <c r="C170" s="152"/>
      <c r="D170" s="152"/>
      <c r="E170" s="152"/>
      <c r="F170" s="152"/>
      <c r="G170" s="315"/>
      <c r="H170" s="316"/>
      <c r="I170" s="22"/>
      <c r="J170" s="22"/>
      <c r="K170" s="37"/>
      <c r="L170" s="14"/>
      <c r="M170" s="218"/>
      <c r="N170" s="14"/>
      <c r="O170" s="220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</row>
    <row r="171" spans="1:44" ht="15.75" customHeight="1">
      <c r="A171" s="65"/>
      <c r="B171" s="17"/>
      <c r="C171" s="152"/>
      <c r="D171" s="152"/>
      <c r="E171" s="152"/>
      <c r="F171" s="152"/>
      <c r="G171" s="315"/>
      <c r="H171" s="316"/>
      <c r="I171" s="22"/>
      <c r="J171" s="22"/>
      <c r="K171" s="37"/>
      <c r="L171" s="14"/>
      <c r="M171" s="218"/>
      <c r="N171" s="14"/>
      <c r="O171" s="220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</row>
    <row r="172" spans="1:44" ht="15.75" customHeight="1">
      <c r="A172" s="65"/>
      <c r="B172" s="17"/>
      <c r="C172" s="152"/>
      <c r="D172" s="152"/>
      <c r="E172" s="152"/>
      <c r="F172" s="152"/>
      <c r="G172" s="315"/>
      <c r="H172" s="316"/>
      <c r="I172" s="22"/>
      <c r="J172" s="22"/>
      <c r="K172" s="37"/>
      <c r="L172" s="14"/>
      <c r="M172" s="218"/>
      <c r="N172" s="14"/>
      <c r="O172" s="220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</row>
    <row r="173" spans="1:44" ht="15.75" customHeight="1">
      <c r="A173" s="65"/>
      <c r="B173" s="17"/>
      <c r="C173" s="152"/>
      <c r="D173" s="152"/>
      <c r="E173" s="152"/>
      <c r="F173" s="152"/>
      <c r="G173" s="315"/>
      <c r="H173" s="316"/>
      <c r="I173" s="22"/>
      <c r="J173" s="22"/>
      <c r="K173" s="37"/>
      <c r="L173" s="14"/>
      <c r="M173" s="218"/>
      <c r="N173" s="14"/>
      <c r="O173" s="220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</row>
    <row r="174" spans="1:44" ht="15.75" customHeight="1">
      <c r="A174" s="65"/>
      <c r="B174" s="17"/>
      <c r="C174" s="152"/>
      <c r="D174" s="152"/>
      <c r="E174" s="152"/>
      <c r="F174" s="152"/>
      <c r="G174" s="315"/>
      <c r="H174" s="316"/>
      <c r="I174" s="22"/>
      <c r="J174" s="22"/>
      <c r="K174" s="37"/>
      <c r="L174" s="14"/>
      <c r="M174" s="218"/>
      <c r="N174" s="14"/>
      <c r="O174" s="220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</row>
    <row r="175" spans="1:44" ht="15.75" customHeight="1">
      <c r="A175" s="65"/>
      <c r="B175" s="17"/>
      <c r="C175" s="152"/>
      <c r="D175" s="152"/>
      <c r="E175" s="152"/>
      <c r="F175" s="152"/>
      <c r="G175" s="315"/>
      <c r="H175" s="316"/>
      <c r="I175" s="22"/>
      <c r="J175" s="22"/>
      <c r="K175" s="37"/>
      <c r="L175" s="14"/>
      <c r="M175" s="218"/>
      <c r="N175" s="14"/>
      <c r="O175" s="220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</row>
    <row r="176" spans="1:44" ht="15.75" customHeight="1">
      <c r="A176" s="65"/>
      <c r="B176" s="17"/>
      <c r="C176" s="152"/>
      <c r="D176" s="152"/>
      <c r="E176" s="152"/>
      <c r="F176" s="152"/>
      <c r="G176" s="315"/>
      <c r="H176" s="316"/>
      <c r="I176" s="22"/>
      <c r="J176" s="22"/>
      <c r="K176" s="37"/>
      <c r="L176" s="14"/>
      <c r="M176" s="218"/>
      <c r="N176" s="14"/>
      <c r="O176" s="220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</row>
    <row r="177" spans="1:44" ht="15.75" customHeight="1">
      <c r="A177" s="65"/>
      <c r="B177" s="17"/>
      <c r="C177" s="152"/>
      <c r="D177" s="152"/>
      <c r="E177" s="152"/>
      <c r="F177" s="152"/>
      <c r="G177" s="315"/>
      <c r="H177" s="316"/>
      <c r="I177" s="14"/>
      <c r="J177" s="22"/>
      <c r="K177" s="37"/>
      <c r="L177" s="14"/>
      <c r="M177" s="218"/>
      <c r="N177" s="14"/>
      <c r="O177" s="220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</row>
    <row r="178" spans="1:44" ht="15.75" customHeight="1">
      <c r="A178" s="65"/>
      <c r="B178" s="17"/>
      <c r="C178" s="152"/>
      <c r="D178" s="152"/>
      <c r="E178" s="152"/>
      <c r="F178" s="152"/>
      <c r="G178" s="315"/>
      <c r="H178" s="316"/>
      <c r="I178" s="14"/>
      <c r="J178" s="22"/>
      <c r="K178" s="37"/>
      <c r="L178" s="14"/>
      <c r="M178" s="218"/>
      <c r="N178" s="14"/>
      <c r="O178" s="220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</row>
    <row r="179" spans="1:44" ht="15.75" customHeight="1">
      <c r="A179" s="65"/>
      <c r="B179" s="17"/>
      <c r="C179" s="152"/>
      <c r="D179" s="152"/>
      <c r="E179" s="152"/>
      <c r="F179" s="152"/>
      <c r="G179" s="315"/>
      <c r="H179" s="316"/>
      <c r="I179" s="14"/>
      <c r="J179" s="22"/>
      <c r="K179" s="37"/>
      <c r="L179" s="14"/>
      <c r="M179" s="218"/>
      <c r="N179" s="14"/>
      <c r="O179" s="220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</row>
    <row r="180" spans="1:44" ht="15.75" customHeight="1">
      <c r="A180" s="65"/>
      <c r="B180" s="17"/>
      <c r="C180" s="152"/>
      <c r="D180" s="152"/>
      <c r="E180" s="152"/>
      <c r="F180" s="152"/>
      <c r="G180" s="315"/>
      <c r="H180" s="316"/>
      <c r="I180" s="14"/>
      <c r="J180" s="22"/>
      <c r="K180" s="37"/>
      <c r="L180" s="14"/>
      <c r="M180" s="218"/>
      <c r="N180" s="14"/>
      <c r="O180" s="220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</row>
    <row r="181" spans="1:44" ht="15.75" customHeight="1">
      <c r="A181" s="65"/>
      <c r="B181" s="17"/>
      <c r="C181" s="152"/>
      <c r="D181" s="152"/>
      <c r="E181" s="152"/>
      <c r="F181" s="152"/>
      <c r="G181" s="315"/>
      <c r="H181" s="316"/>
      <c r="I181" s="14"/>
      <c r="J181" s="22"/>
      <c r="K181" s="37"/>
      <c r="L181" s="14"/>
      <c r="M181" s="218"/>
      <c r="N181" s="14"/>
      <c r="O181" s="220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</row>
    <row r="182" spans="1:44" ht="15.75" customHeight="1">
      <c r="A182" s="65"/>
      <c r="B182" s="17"/>
      <c r="C182" s="152"/>
      <c r="D182" s="152"/>
      <c r="E182" s="152"/>
      <c r="F182" s="152"/>
      <c r="G182" s="315"/>
      <c r="H182" s="316"/>
      <c r="I182" s="14"/>
      <c r="J182" s="22"/>
      <c r="K182" s="37"/>
      <c r="L182" s="14"/>
      <c r="M182" s="218"/>
      <c r="N182" s="14"/>
      <c r="O182" s="220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</row>
    <row r="183" spans="1:44" ht="15.75" customHeight="1">
      <c r="A183" s="65"/>
      <c r="B183" s="17"/>
      <c r="C183" s="152"/>
      <c r="D183" s="152"/>
      <c r="E183" s="152"/>
      <c r="F183" s="152"/>
      <c r="G183" s="315"/>
      <c r="H183" s="316"/>
      <c r="I183" s="14"/>
      <c r="J183" s="22"/>
      <c r="K183" s="37"/>
      <c r="L183" s="14"/>
      <c r="M183" s="218"/>
      <c r="N183" s="14"/>
      <c r="O183" s="220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</row>
    <row r="184" spans="1:44" ht="15.75" customHeight="1">
      <c r="A184" s="65"/>
      <c r="B184" s="17"/>
      <c r="C184" s="152"/>
      <c r="D184" s="152"/>
      <c r="E184" s="152"/>
      <c r="F184" s="152"/>
      <c r="G184" s="315"/>
      <c r="H184" s="316"/>
      <c r="I184" s="14"/>
      <c r="J184" s="22"/>
      <c r="K184" s="37"/>
      <c r="L184" s="14"/>
      <c r="M184" s="218"/>
      <c r="N184" s="14"/>
      <c r="O184" s="220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</row>
    <row r="185" spans="1:44" ht="15.75" customHeight="1">
      <c r="A185" s="65"/>
      <c r="B185" s="17"/>
      <c r="C185" s="152"/>
      <c r="D185" s="152"/>
      <c r="E185" s="152"/>
      <c r="F185" s="152"/>
      <c r="G185" s="315"/>
      <c r="H185" s="316"/>
      <c r="I185" s="14"/>
      <c r="J185" s="22"/>
      <c r="K185" s="37"/>
      <c r="L185" s="14"/>
      <c r="M185" s="218"/>
      <c r="N185" s="14"/>
      <c r="O185" s="220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</row>
    <row r="186" spans="1:44" ht="15.75" customHeight="1">
      <c r="A186" s="65"/>
      <c r="B186" s="17"/>
      <c r="C186" s="152"/>
      <c r="D186" s="152"/>
      <c r="E186" s="152"/>
      <c r="F186" s="152"/>
      <c r="G186" s="315"/>
      <c r="H186" s="316"/>
      <c r="I186" s="14"/>
      <c r="J186" s="22"/>
      <c r="K186" s="37"/>
      <c r="L186" s="14"/>
      <c r="M186" s="218"/>
      <c r="N186" s="14"/>
      <c r="O186" s="220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</row>
    <row r="187" spans="1:44" ht="15.75" customHeight="1">
      <c r="A187" s="65"/>
      <c r="B187" s="17"/>
      <c r="C187" s="152"/>
      <c r="D187" s="152"/>
      <c r="E187" s="152"/>
      <c r="F187" s="152"/>
      <c r="G187" s="315"/>
      <c r="H187" s="316"/>
      <c r="I187" s="14"/>
      <c r="J187" s="22"/>
      <c r="K187" s="37"/>
      <c r="L187" s="14"/>
      <c r="M187" s="218"/>
      <c r="N187" s="14"/>
      <c r="O187" s="220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</row>
    <row r="188" spans="1:44" ht="15.75" customHeight="1">
      <c r="A188" s="65"/>
      <c r="B188" s="17"/>
      <c r="C188" s="152"/>
      <c r="D188" s="152"/>
      <c r="E188" s="152"/>
      <c r="F188" s="152"/>
      <c r="G188" s="315"/>
      <c r="H188" s="316"/>
      <c r="I188" s="14"/>
      <c r="J188" s="22"/>
      <c r="K188" s="37"/>
      <c r="L188" s="14"/>
      <c r="M188" s="218"/>
      <c r="N188" s="14"/>
      <c r="O188" s="220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</row>
    <row r="189" spans="1:44" ht="15.75" customHeight="1">
      <c r="A189" s="65"/>
      <c r="B189" s="17"/>
      <c r="C189" s="152"/>
      <c r="D189" s="152"/>
      <c r="E189" s="152"/>
      <c r="F189" s="152"/>
      <c r="G189" s="315"/>
      <c r="H189" s="316"/>
      <c r="I189" s="14"/>
      <c r="J189" s="22"/>
      <c r="K189" s="37"/>
      <c r="L189" s="14"/>
      <c r="M189" s="218"/>
      <c r="N189" s="14"/>
      <c r="O189" s="220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</row>
    <row r="190" spans="1:44" ht="15.75" customHeight="1">
      <c r="A190" s="65"/>
      <c r="B190" s="17"/>
      <c r="C190" s="152"/>
      <c r="D190" s="152"/>
      <c r="E190" s="152"/>
      <c r="F190" s="152"/>
      <c r="G190" s="315"/>
      <c r="H190" s="316"/>
      <c r="I190" s="14"/>
      <c r="J190" s="22"/>
      <c r="K190" s="37"/>
      <c r="L190" s="14"/>
      <c r="M190" s="218"/>
      <c r="N190" s="14"/>
      <c r="O190" s="220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</row>
    <row r="191" spans="1:44" ht="15.75" customHeight="1">
      <c r="A191" s="65"/>
      <c r="B191" s="17"/>
      <c r="C191" s="152"/>
      <c r="D191" s="152"/>
      <c r="E191" s="152"/>
      <c r="F191" s="152"/>
      <c r="G191" s="315"/>
      <c r="H191" s="316"/>
      <c r="I191" s="14"/>
      <c r="J191" s="22"/>
      <c r="K191" s="37"/>
      <c r="L191" s="14"/>
      <c r="M191" s="218"/>
      <c r="N191" s="14"/>
      <c r="O191" s="220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</row>
    <row r="192" spans="1:44" ht="15.75" customHeight="1">
      <c r="A192" s="65"/>
      <c r="B192" s="17"/>
      <c r="C192" s="152"/>
      <c r="D192" s="152"/>
      <c r="E192" s="152"/>
      <c r="F192" s="152"/>
      <c r="G192" s="315"/>
      <c r="H192" s="316"/>
      <c r="I192" s="14"/>
      <c r="J192" s="22"/>
      <c r="K192" s="37"/>
      <c r="L192" s="14"/>
      <c r="M192" s="218"/>
      <c r="N192" s="14"/>
      <c r="O192" s="220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</row>
    <row r="193" spans="1:44" ht="15.75" customHeight="1">
      <c r="A193" s="65"/>
      <c r="B193" s="17"/>
      <c r="C193" s="152"/>
      <c r="D193" s="152"/>
      <c r="E193" s="152"/>
      <c r="F193" s="152"/>
      <c r="G193" s="315"/>
      <c r="H193" s="316"/>
      <c r="I193" s="14"/>
      <c r="J193" s="22"/>
      <c r="K193" s="37"/>
      <c r="L193" s="14"/>
      <c r="M193" s="218"/>
      <c r="N193" s="14"/>
      <c r="O193" s="220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</row>
    <row r="194" spans="1:44" ht="15.75" customHeight="1">
      <c r="A194" s="65"/>
      <c r="B194" s="17"/>
      <c r="C194" s="152"/>
      <c r="D194" s="152"/>
      <c r="E194" s="152"/>
      <c r="F194" s="152"/>
      <c r="G194" s="315"/>
      <c r="H194" s="316"/>
      <c r="I194" s="14"/>
      <c r="J194" s="22"/>
      <c r="K194" s="37"/>
      <c r="L194" s="14"/>
      <c r="M194" s="218"/>
      <c r="N194" s="14"/>
      <c r="O194" s="220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</row>
    <row r="195" spans="1:44" ht="15.75" customHeight="1">
      <c r="A195" s="65"/>
      <c r="B195" s="17"/>
      <c r="C195" s="152"/>
      <c r="D195" s="152"/>
      <c r="E195" s="152"/>
      <c r="F195" s="152"/>
      <c r="G195" s="315"/>
      <c r="H195" s="316"/>
      <c r="I195" s="14"/>
      <c r="J195" s="22"/>
      <c r="K195" s="37"/>
      <c r="L195" s="14"/>
      <c r="M195" s="218"/>
      <c r="N195" s="14"/>
      <c r="O195" s="220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</row>
    <row r="196" spans="1:44" ht="15.75" customHeight="1">
      <c r="A196" s="65"/>
      <c r="B196" s="17"/>
      <c r="C196" s="152"/>
      <c r="D196" s="152"/>
      <c r="E196" s="152"/>
      <c r="F196" s="152"/>
      <c r="G196" s="315"/>
      <c r="H196" s="316"/>
      <c r="I196" s="14"/>
      <c r="J196" s="22"/>
      <c r="K196" s="37"/>
      <c r="L196" s="14"/>
      <c r="M196" s="218"/>
      <c r="N196" s="14"/>
      <c r="O196" s="220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</row>
    <row r="197" spans="1:44" ht="15.75" customHeight="1">
      <c r="A197" s="65"/>
      <c r="B197" s="17"/>
      <c r="C197" s="152"/>
      <c r="D197" s="152"/>
      <c r="E197" s="152"/>
      <c r="F197" s="152"/>
      <c r="G197" s="315"/>
      <c r="H197" s="316"/>
      <c r="I197" s="14"/>
      <c r="J197" s="22"/>
      <c r="K197" s="37"/>
      <c r="L197" s="14"/>
      <c r="M197" s="218"/>
      <c r="N197" s="14"/>
      <c r="O197" s="220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</row>
    <row r="198" spans="1:44" ht="15.75" customHeight="1">
      <c r="A198" s="65"/>
      <c r="B198" s="17"/>
      <c r="C198" s="152"/>
      <c r="D198" s="152"/>
      <c r="E198" s="152"/>
      <c r="F198" s="152"/>
      <c r="G198" s="315"/>
      <c r="H198" s="316"/>
      <c r="I198" s="14"/>
      <c r="J198" s="22"/>
      <c r="K198" s="37"/>
      <c r="L198" s="14"/>
      <c r="M198" s="218"/>
      <c r="N198" s="14"/>
      <c r="O198" s="220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</row>
    <row r="199" spans="1:44" ht="15.75" customHeight="1">
      <c r="A199" s="65"/>
      <c r="B199" s="17"/>
      <c r="C199" s="152"/>
      <c r="D199" s="152"/>
      <c r="E199" s="152"/>
      <c r="F199" s="152"/>
      <c r="G199" s="315"/>
      <c r="H199" s="316"/>
      <c r="I199" s="14"/>
      <c r="J199" s="22"/>
      <c r="K199" s="37"/>
      <c r="L199" s="14"/>
      <c r="M199" s="218"/>
      <c r="N199" s="14"/>
      <c r="O199" s="220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</row>
    <row r="200" spans="1:44" ht="15.75" customHeight="1">
      <c r="A200" s="65"/>
      <c r="B200" s="17"/>
      <c r="C200" s="152"/>
      <c r="D200" s="152"/>
      <c r="E200" s="152"/>
      <c r="F200" s="152"/>
      <c r="G200" s="315"/>
      <c r="H200" s="316"/>
      <c r="I200" s="14"/>
      <c r="J200" s="22"/>
      <c r="K200" s="37"/>
      <c r="L200" s="14"/>
      <c r="M200" s="218"/>
      <c r="N200" s="14"/>
      <c r="O200" s="220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</row>
    <row r="201" spans="1:44" ht="15.75" customHeight="1">
      <c r="A201" s="65"/>
      <c r="B201" s="17"/>
      <c r="C201" s="152"/>
      <c r="D201" s="152"/>
      <c r="E201" s="152"/>
      <c r="F201" s="152"/>
      <c r="G201" s="315"/>
      <c r="H201" s="316"/>
      <c r="I201" s="14"/>
      <c r="J201" s="22"/>
      <c r="K201" s="37"/>
      <c r="L201" s="14"/>
      <c r="M201" s="218"/>
      <c r="N201" s="14"/>
      <c r="O201" s="220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</row>
    <row r="202" spans="1:44" ht="15.75" customHeight="1">
      <c r="A202" s="65"/>
      <c r="B202" s="17"/>
      <c r="C202" s="152"/>
      <c r="D202" s="152"/>
      <c r="E202" s="152"/>
      <c r="F202" s="152"/>
      <c r="G202" s="315"/>
      <c r="H202" s="316"/>
      <c r="I202" s="14"/>
      <c r="J202" s="22"/>
      <c r="K202" s="37"/>
      <c r="L202" s="14"/>
      <c r="M202" s="218"/>
      <c r="N202" s="14"/>
      <c r="O202" s="220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</row>
    <row r="203" spans="1:44" ht="15.75" customHeight="1">
      <c r="A203" s="65"/>
      <c r="B203" s="17"/>
      <c r="C203" s="152"/>
      <c r="D203" s="152"/>
      <c r="E203" s="152"/>
      <c r="F203" s="152"/>
      <c r="G203" s="315"/>
      <c r="H203" s="316"/>
      <c r="I203" s="14"/>
      <c r="J203" s="22"/>
      <c r="K203" s="37"/>
      <c r="L203" s="14"/>
      <c r="M203" s="218"/>
      <c r="N203" s="14"/>
      <c r="O203" s="220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</row>
    <row r="204" spans="1:44" ht="15.75" customHeight="1">
      <c r="A204" s="65"/>
      <c r="B204" s="17"/>
      <c r="C204" s="152"/>
      <c r="D204" s="152"/>
      <c r="E204" s="152"/>
      <c r="F204" s="152"/>
      <c r="G204" s="315"/>
      <c r="H204" s="316"/>
      <c r="I204" s="14"/>
      <c r="J204" s="22"/>
      <c r="K204" s="37"/>
      <c r="L204" s="14"/>
      <c r="M204" s="218"/>
      <c r="N204" s="14"/>
      <c r="O204" s="220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</row>
    <row r="205" spans="1:44" ht="15.75" customHeight="1">
      <c r="A205" s="65"/>
      <c r="B205" s="17"/>
      <c r="C205" s="152"/>
      <c r="D205" s="152"/>
      <c r="E205" s="152"/>
      <c r="F205" s="152"/>
      <c r="G205" s="315"/>
      <c r="H205" s="316"/>
      <c r="I205" s="14"/>
      <c r="J205" s="22"/>
      <c r="K205" s="37"/>
      <c r="L205" s="14"/>
      <c r="M205" s="218"/>
      <c r="N205" s="14"/>
      <c r="O205" s="220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</row>
    <row r="206" spans="1:44" ht="15.75" customHeight="1">
      <c r="A206" s="65"/>
      <c r="B206" s="17"/>
      <c r="C206" s="152"/>
      <c r="D206" s="152"/>
      <c r="E206" s="152"/>
      <c r="F206" s="152"/>
      <c r="G206" s="315"/>
      <c r="H206" s="316"/>
      <c r="I206" s="14"/>
      <c r="J206" s="22"/>
      <c r="K206" s="37"/>
      <c r="L206" s="14"/>
      <c r="M206" s="218"/>
      <c r="N206" s="14"/>
      <c r="O206" s="220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</row>
    <row r="207" spans="1:44" ht="15.75" customHeight="1">
      <c r="A207" s="65"/>
      <c r="B207" s="17"/>
      <c r="C207" s="152"/>
      <c r="D207" s="152"/>
      <c r="E207" s="152"/>
      <c r="F207" s="152"/>
      <c r="G207" s="315"/>
      <c r="H207" s="316"/>
      <c r="I207" s="14"/>
      <c r="J207" s="22"/>
      <c r="K207" s="37"/>
      <c r="L207" s="14"/>
      <c r="M207" s="218"/>
      <c r="N207" s="14"/>
      <c r="O207" s="220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</row>
    <row r="208" spans="1:44" ht="15.75" customHeight="1">
      <c r="A208" s="65"/>
      <c r="B208" s="17"/>
      <c r="C208" s="152"/>
      <c r="D208" s="152"/>
      <c r="E208" s="152"/>
      <c r="F208" s="152"/>
      <c r="G208" s="315"/>
      <c r="H208" s="316"/>
      <c r="I208" s="14"/>
      <c r="J208" s="22"/>
      <c r="K208" s="37"/>
      <c r="L208" s="14"/>
      <c r="M208" s="218"/>
      <c r="N208" s="14"/>
      <c r="O208" s="220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</row>
    <row r="209" spans="1:44" ht="15.75" customHeight="1">
      <c r="A209" s="65"/>
      <c r="B209" s="17"/>
      <c r="C209" s="152"/>
      <c r="D209" s="152"/>
      <c r="E209" s="152"/>
      <c r="F209" s="152"/>
      <c r="G209" s="315"/>
      <c r="H209" s="316"/>
      <c r="I209" s="14"/>
      <c r="J209" s="22"/>
      <c r="K209" s="37"/>
      <c r="L209" s="14"/>
      <c r="M209" s="218"/>
      <c r="N209" s="14"/>
      <c r="O209" s="220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</row>
    <row r="210" spans="1:44" ht="15.75" customHeight="1">
      <c r="A210" s="65"/>
      <c r="B210" s="17"/>
      <c r="C210" s="152"/>
      <c r="D210" s="152"/>
      <c r="E210" s="152"/>
      <c r="F210" s="152"/>
      <c r="G210" s="315"/>
      <c r="H210" s="316"/>
      <c r="I210" s="14"/>
      <c r="J210" s="22"/>
      <c r="K210" s="37"/>
      <c r="L210" s="14"/>
      <c r="M210" s="218"/>
      <c r="N210" s="14"/>
      <c r="O210" s="220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</row>
    <row r="211" spans="1:44" ht="15.75" customHeight="1">
      <c r="A211" s="65"/>
      <c r="B211" s="17"/>
      <c r="C211" s="152"/>
      <c r="D211" s="152"/>
      <c r="E211" s="152"/>
      <c r="F211" s="152"/>
      <c r="G211" s="315"/>
      <c r="H211" s="316"/>
      <c r="I211" s="14"/>
      <c r="J211" s="22"/>
      <c r="K211" s="37"/>
      <c r="L211" s="14"/>
      <c r="M211" s="218"/>
      <c r="N211" s="14"/>
      <c r="O211" s="220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</row>
    <row r="212" spans="1:44" ht="15.75" customHeight="1">
      <c r="A212" s="65"/>
      <c r="B212" s="17"/>
      <c r="C212" s="152"/>
      <c r="D212" s="152"/>
      <c r="E212" s="152"/>
      <c r="F212" s="152"/>
      <c r="G212" s="315"/>
      <c r="H212" s="316"/>
      <c r="I212" s="14"/>
      <c r="J212" s="22"/>
      <c r="K212" s="37"/>
      <c r="L212" s="14"/>
      <c r="M212" s="218"/>
      <c r="N212" s="14"/>
      <c r="O212" s="220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</row>
    <row r="213" spans="1:44" ht="15.75" customHeight="1">
      <c r="A213" s="65"/>
      <c r="B213" s="17"/>
      <c r="C213" s="152"/>
      <c r="D213" s="152"/>
      <c r="E213" s="152"/>
      <c r="F213" s="152"/>
      <c r="G213" s="315"/>
      <c r="H213" s="316"/>
      <c r="I213" s="14"/>
      <c r="J213" s="22"/>
      <c r="K213" s="37"/>
      <c r="L213" s="14"/>
      <c r="M213" s="218"/>
      <c r="N213" s="14"/>
      <c r="O213" s="220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</row>
    <row r="214" spans="1:44" ht="15.75" customHeight="1">
      <c r="A214" s="65"/>
      <c r="B214" s="17"/>
      <c r="C214" s="152"/>
      <c r="D214" s="152"/>
      <c r="E214" s="152"/>
      <c r="F214" s="152"/>
      <c r="G214" s="315"/>
      <c r="H214" s="316"/>
      <c r="I214" s="14"/>
      <c r="J214" s="22"/>
      <c r="K214" s="37"/>
      <c r="L214" s="14"/>
      <c r="M214" s="218"/>
      <c r="N214" s="14"/>
      <c r="O214" s="220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</row>
    <row r="215" spans="1:44" ht="15.75" customHeight="1">
      <c r="A215" s="65"/>
      <c r="B215" s="17"/>
      <c r="C215" s="152"/>
      <c r="D215" s="152"/>
      <c r="E215" s="152"/>
      <c r="F215" s="152"/>
      <c r="G215" s="315"/>
      <c r="H215" s="316"/>
      <c r="I215" s="14"/>
      <c r="J215" s="22"/>
      <c r="K215" s="37"/>
      <c r="L215" s="14"/>
      <c r="M215" s="218"/>
      <c r="N215" s="14"/>
      <c r="O215" s="220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</row>
    <row r="216" spans="1:44" ht="15.75" customHeight="1">
      <c r="A216" s="65"/>
      <c r="B216" s="17"/>
      <c r="C216" s="152"/>
      <c r="D216" s="152"/>
      <c r="E216" s="152"/>
      <c r="F216" s="152"/>
      <c r="G216" s="315"/>
      <c r="H216" s="316"/>
      <c r="I216" s="14"/>
      <c r="J216" s="22"/>
      <c r="K216" s="37"/>
      <c r="L216" s="14"/>
      <c r="M216" s="218"/>
      <c r="N216" s="14"/>
      <c r="O216" s="220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</row>
    <row r="217" spans="1:44" ht="15.75" customHeight="1">
      <c r="A217" s="65"/>
      <c r="B217" s="17"/>
      <c r="C217" s="152"/>
      <c r="D217" s="152"/>
      <c r="E217" s="152"/>
      <c r="F217" s="152"/>
      <c r="G217" s="315"/>
      <c r="H217" s="316"/>
      <c r="I217" s="14"/>
      <c r="J217" s="22"/>
      <c r="K217" s="37"/>
      <c r="L217" s="14"/>
      <c r="M217" s="218"/>
      <c r="N217" s="14"/>
      <c r="O217" s="220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</row>
    <row r="218" spans="1:44" ht="15.75" customHeight="1">
      <c r="A218" s="65"/>
      <c r="B218" s="17"/>
      <c r="C218" s="152"/>
      <c r="D218" s="152"/>
      <c r="E218" s="152"/>
      <c r="F218" s="152"/>
      <c r="G218" s="315"/>
      <c r="H218" s="316"/>
      <c r="I218" s="14"/>
      <c r="J218" s="22"/>
      <c r="K218" s="37"/>
      <c r="L218" s="14"/>
      <c r="M218" s="218"/>
      <c r="N218" s="14"/>
      <c r="O218" s="220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</row>
    <row r="219" spans="1:44" ht="15.75" customHeight="1">
      <c r="A219" s="65"/>
      <c r="B219" s="17"/>
      <c r="C219" s="152"/>
      <c r="D219" s="152"/>
      <c r="E219" s="152"/>
      <c r="F219" s="152"/>
      <c r="G219" s="315"/>
      <c r="H219" s="316"/>
      <c r="I219" s="14"/>
      <c r="J219" s="22"/>
      <c r="K219" s="37"/>
      <c r="L219" s="14"/>
      <c r="M219" s="218"/>
      <c r="N219" s="14"/>
      <c r="O219" s="220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</row>
    <row r="220" spans="1:44" ht="15.75" customHeight="1">
      <c r="A220" s="65"/>
      <c r="B220" s="17"/>
      <c r="C220" s="152"/>
      <c r="D220" s="152"/>
      <c r="E220" s="152"/>
      <c r="F220" s="152"/>
      <c r="G220" s="315"/>
      <c r="H220" s="316"/>
      <c r="I220" s="14"/>
      <c r="J220" s="22"/>
      <c r="K220" s="37"/>
      <c r="L220" s="14"/>
      <c r="M220" s="218"/>
      <c r="N220" s="14"/>
      <c r="O220" s="220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</row>
    <row r="221" spans="1:44" ht="15.75" customHeight="1">
      <c r="A221" s="65"/>
      <c r="B221" s="17"/>
      <c r="C221" s="317"/>
      <c r="D221" s="317"/>
      <c r="E221" s="318"/>
      <c r="F221" s="318"/>
      <c r="G221" s="319"/>
      <c r="H221" s="320"/>
      <c r="I221" s="15"/>
      <c r="J221" s="22"/>
      <c r="K221" s="184"/>
      <c r="L221" s="14"/>
      <c r="M221" s="218"/>
      <c r="N221" s="14"/>
      <c r="O221" s="220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</row>
    <row r="222" spans="1:44" ht="15.75" customHeight="1">
      <c r="A222" s="65"/>
      <c r="B222" s="17"/>
      <c r="C222" s="321"/>
      <c r="D222" s="321"/>
      <c r="E222" s="322"/>
      <c r="F222" s="322"/>
      <c r="G222" s="323"/>
      <c r="H222" s="320"/>
      <c r="I222" s="15"/>
      <c r="J222" s="22"/>
      <c r="K222" s="204"/>
      <c r="L222" s="14"/>
      <c r="M222" s="218"/>
      <c r="N222" s="14"/>
      <c r="O222" s="220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</row>
    <row r="223" spans="1:44" ht="15.75" customHeight="1">
      <c r="A223" s="65"/>
      <c r="B223" s="17"/>
      <c r="C223" s="321"/>
      <c r="D223" s="321"/>
      <c r="E223" s="322"/>
      <c r="F223" s="322"/>
      <c r="G223" s="323"/>
      <c r="H223" s="320"/>
      <c r="I223" s="15"/>
      <c r="J223" s="22"/>
      <c r="K223" s="204"/>
      <c r="L223" s="14"/>
      <c r="M223" s="218"/>
      <c r="N223" s="14"/>
      <c r="O223" s="220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</row>
    <row r="224" spans="1:44" ht="15.75" customHeight="1">
      <c r="A224" s="65"/>
      <c r="B224" s="17"/>
      <c r="C224" s="321"/>
      <c r="D224" s="321"/>
      <c r="E224" s="322"/>
      <c r="F224" s="322"/>
      <c r="G224" s="323"/>
      <c r="H224" s="320"/>
      <c r="I224" s="15"/>
      <c r="J224" s="22"/>
      <c r="K224" s="204"/>
      <c r="L224" s="14"/>
      <c r="M224" s="218"/>
      <c r="N224" s="14"/>
      <c r="O224" s="220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</row>
    <row r="225" spans="1:44" ht="15.75" customHeight="1">
      <c r="A225" s="65"/>
      <c r="B225" s="17"/>
      <c r="C225" s="321"/>
      <c r="D225" s="321"/>
      <c r="E225" s="322"/>
      <c r="F225" s="322"/>
      <c r="G225" s="323"/>
      <c r="H225" s="320"/>
      <c r="I225" s="15"/>
      <c r="J225" s="14"/>
      <c r="K225" s="204"/>
      <c r="L225" s="14"/>
      <c r="M225" s="218"/>
      <c r="N225" s="14"/>
      <c r="O225" s="220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</row>
    <row r="226" spans="1:44" ht="15.75" customHeight="1">
      <c r="A226" s="65"/>
      <c r="B226" s="17"/>
      <c r="C226" s="321"/>
      <c r="D226" s="321"/>
      <c r="E226" s="322"/>
      <c r="F226" s="322"/>
      <c r="G226" s="323"/>
      <c r="H226" s="320"/>
      <c r="I226" s="15"/>
      <c r="J226" s="14"/>
      <c r="K226" s="204"/>
      <c r="L226" s="14"/>
      <c r="M226" s="218"/>
      <c r="N226" s="14"/>
      <c r="O226" s="220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</row>
    <row r="227" spans="1:44" ht="15.75" customHeight="1">
      <c r="A227" s="65"/>
      <c r="B227" s="17"/>
      <c r="C227" s="321"/>
      <c r="D227" s="321"/>
      <c r="E227" s="322"/>
      <c r="F227" s="322"/>
      <c r="G227" s="323"/>
      <c r="H227" s="320"/>
      <c r="I227" s="15"/>
      <c r="J227" s="14"/>
      <c r="K227" s="204"/>
      <c r="L227" s="14"/>
      <c r="M227" s="218"/>
      <c r="N227" s="14"/>
      <c r="O227" s="220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</row>
    <row r="228" spans="1:44" ht="15.75" customHeight="1">
      <c r="A228" s="65"/>
      <c r="B228" s="17"/>
      <c r="C228" s="321"/>
      <c r="D228" s="321"/>
      <c r="E228" s="322"/>
      <c r="F228" s="322"/>
      <c r="G228" s="323"/>
      <c r="H228" s="320"/>
      <c r="I228" s="15"/>
      <c r="J228" s="14"/>
      <c r="K228" s="204"/>
      <c r="L228" s="14"/>
      <c r="M228" s="218"/>
      <c r="N228" s="14"/>
      <c r="O228" s="220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</row>
    <row r="229" spans="1:44" ht="15.75" customHeight="1">
      <c r="A229" s="65"/>
      <c r="B229" s="17"/>
      <c r="C229" s="321"/>
      <c r="D229" s="321"/>
      <c r="E229" s="322"/>
      <c r="F229" s="322"/>
      <c r="G229" s="323"/>
      <c r="H229" s="320"/>
      <c r="I229" s="15"/>
      <c r="J229" s="14"/>
      <c r="K229" s="204"/>
      <c r="L229" s="14"/>
      <c r="M229" s="218"/>
      <c r="N229" s="14"/>
      <c r="O229" s="220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</row>
    <row r="230" spans="1:44" ht="15.75" customHeight="1">
      <c r="A230" s="65"/>
      <c r="B230" s="17"/>
      <c r="C230" s="321"/>
      <c r="D230" s="321"/>
      <c r="E230" s="322"/>
      <c r="F230" s="322"/>
      <c r="G230" s="323"/>
      <c r="H230" s="320"/>
      <c r="I230" s="15"/>
      <c r="J230" s="14"/>
      <c r="K230" s="204"/>
      <c r="L230" s="14"/>
      <c r="M230" s="218"/>
      <c r="N230" s="14"/>
      <c r="O230" s="220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</row>
    <row r="231" spans="1:44" ht="15.75" customHeight="1">
      <c r="A231" s="65"/>
      <c r="B231" s="17"/>
      <c r="C231" s="321"/>
      <c r="D231" s="321"/>
      <c r="E231" s="322"/>
      <c r="F231" s="322"/>
      <c r="G231" s="323"/>
      <c r="H231" s="320"/>
      <c r="I231" s="15"/>
      <c r="J231" s="14"/>
      <c r="K231" s="204"/>
      <c r="L231" s="14"/>
      <c r="M231" s="218"/>
      <c r="N231" s="14"/>
      <c r="O231" s="220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</row>
    <row r="232" spans="1:44" ht="15.75" customHeight="1">
      <c r="A232" s="65"/>
      <c r="B232" s="17"/>
      <c r="C232" s="321"/>
      <c r="D232" s="321"/>
      <c r="E232" s="322"/>
      <c r="F232" s="322"/>
      <c r="G232" s="323"/>
      <c r="H232" s="320"/>
      <c r="I232" s="15"/>
      <c r="J232" s="14"/>
      <c r="K232" s="204"/>
      <c r="L232" s="14"/>
      <c r="M232" s="218"/>
      <c r="N232" s="14"/>
      <c r="O232" s="220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</row>
    <row r="233" spans="1:44" ht="15.75" customHeight="1">
      <c r="A233" s="65"/>
      <c r="B233" s="17"/>
      <c r="C233" s="321"/>
      <c r="D233" s="321"/>
      <c r="E233" s="322"/>
      <c r="F233" s="322"/>
      <c r="G233" s="323"/>
      <c r="H233" s="320"/>
      <c r="I233" s="15"/>
      <c r="J233" s="14"/>
      <c r="K233" s="204"/>
      <c r="L233" s="14"/>
      <c r="M233" s="218"/>
      <c r="N233" s="14"/>
      <c r="O233" s="220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</row>
    <row r="234" spans="1:44" ht="15.75" customHeight="1">
      <c r="A234" s="65"/>
      <c r="B234" s="17"/>
      <c r="C234" s="321"/>
      <c r="D234" s="321"/>
      <c r="E234" s="322"/>
      <c r="F234" s="322"/>
      <c r="G234" s="323"/>
      <c r="H234" s="320"/>
      <c r="I234" s="15"/>
      <c r="J234" s="14"/>
      <c r="K234" s="204"/>
      <c r="L234" s="14"/>
      <c r="M234" s="218"/>
      <c r="N234" s="14"/>
      <c r="O234" s="220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</row>
    <row r="235" spans="1:44" ht="15.75" customHeight="1">
      <c r="A235" s="65"/>
      <c r="B235" s="17"/>
      <c r="C235" s="321"/>
      <c r="D235" s="321"/>
      <c r="E235" s="322"/>
      <c r="F235" s="322"/>
      <c r="G235" s="323"/>
      <c r="H235" s="320"/>
      <c r="I235" s="15"/>
      <c r="J235" s="14"/>
      <c r="K235" s="204"/>
      <c r="L235" s="14"/>
      <c r="M235" s="218"/>
      <c r="N235" s="14"/>
      <c r="O235" s="220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</row>
    <row r="236" spans="1:44" ht="15.75" customHeight="1">
      <c r="A236" s="65"/>
      <c r="B236" s="17"/>
      <c r="C236" s="321"/>
      <c r="D236" s="321"/>
      <c r="E236" s="322"/>
      <c r="F236" s="322"/>
      <c r="G236" s="323"/>
      <c r="H236" s="320"/>
      <c r="I236" s="15"/>
      <c r="J236" s="14"/>
      <c r="K236" s="204"/>
      <c r="L236" s="14"/>
      <c r="M236" s="218"/>
      <c r="N236" s="14"/>
      <c r="O236" s="220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</row>
    <row r="237" spans="1:44" ht="15.75" customHeight="1">
      <c r="A237" s="65"/>
      <c r="B237" s="17"/>
      <c r="C237" s="321"/>
      <c r="D237" s="321"/>
      <c r="E237" s="322"/>
      <c r="F237" s="322"/>
      <c r="G237" s="323"/>
      <c r="H237" s="320"/>
      <c r="I237" s="15"/>
      <c r="J237" s="14"/>
      <c r="K237" s="204"/>
      <c r="L237" s="14"/>
      <c r="M237" s="218"/>
      <c r="N237" s="14"/>
      <c r="O237" s="220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</row>
    <row r="238" spans="1:44" ht="15.75" customHeight="1">
      <c r="A238" s="65"/>
      <c r="B238" s="17"/>
      <c r="C238" s="321"/>
      <c r="D238" s="321"/>
      <c r="E238" s="322"/>
      <c r="F238" s="322"/>
      <c r="G238" s="323"/>
      <c r="H238" s="320"/>
      <c r="I238" s="15"/>
      <c r="J238" s="14"/>
      <c r="K238" s="204"/>
      <c r="L238" s="14"/>
      <c r="M238" s="218"/>
      <c r="N238" s="14"/>
      <c r="O238" s="220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</row>
    <row r="239" spans="1:44" ht="15.75" customHeight="1">
      <c r="A239" s="65"/>
      <c r="B239" s="17"/>
      <c r="C239" s="321"/>
      <c r="D239" s="321"/>
      <c r="E239" s="322"/>
      <c r="F239" s="322"/>
      <c r="G239" s="323"/>
      <c r="H239" s="320"/>
      <c r="I239" s="15"/>
      <c r="J239" s="14"/>
      <c r="K239" s="204"/>
      <c r="L239" s="14"/>
      <c r="M239" s="218"/>
      <c r="N239" s="14"/>
      <c r="O239" s="220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</row>
    <row r="240" spans="1:44" ht="15.75" customHeight="1">
      <c r="A240" s="65"/>
      <c r="B240" s="17"/>
      <c r="C240" s="321"/>
      <c r="D240" s="321"/>
      <c r="E240" s="322"/>
      <c r="F240" s="322"/>
      <c r="G240" s="323"/>
      <c r="H240" s="320"/>
      <c r="I240" s="15"/>
      <c r="J240" s="14"/>
      <c r="K240" s="204"/>
      <c r="L240" s="14"/>
      <c r="M240" s="218"/>
      <c r="N240" s="14"/>
      <c r="O240" s="220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</row>
    <row r="241" spans="1:44" ht="15.75" customHeight="1">
      <c r="A241" s="65"/>
      <c r="B241" s="17"/>
      <c r="C241" s="321"/>
      <c r="D241" s="321"/>
      <c r="E241" s="322"/>
      <c r="F241" s="322"/>
      <c r="G241" s="323"/>
      <c r="H241" s="320"/>
      <c r="I241" s="15"/>
      <c r="J241" s="14"/>
      <c r="K241" s="204"/>
      <c r="L241" s="14"/>
      <c r="M241" s="218"/>
      <c r="N241" s="14"/>
      <c r="O241" s="220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</row>
    <row r="242" spans="1:44" ht="15.75" customHeight="1">
      <c r="A242" s="65"/>
      <c r="B242" s="17"/>
      <c r="C242" s="321"/>
      <c r="D242" s="321"/>
      <c r="E242" s="322"/>
      <c r="F242" s="322"/>
      <c r="G242" s="323"/>
      <c r="H242" s="320"/>
      <c r="I242" s="15"/>
      <c r="J242" s="14"/>
      <c r="K242" s="204"/>
      <c r="L242" s="14"/>
      <c r="M242" s="218"/>
      <c r="N242" s="14"/>
      <c r="O242" s="220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</row>
    <row r="243" spans="1:44" ht="15.75" customHeight="1">
      <c r="A243" s="65"/>
      <c r="B243" s="17"/>
      <c r="C243" s="321"/>
      <c r="D243" s="321"/>
      <c r="E243" s="322"/>
      <c r="F243" s="322"/>
      <c r="G243" s="323"/>
      <c r="H243" s="320"/>
      <c r="I243" s="15"/>
      <c r="J243" s="14"/>
      <c r="K243" s="204"/>
      <c r="L243" s="14"/>
      <c r="M243" s="218"/>
      <c r="N243" s="14"/>
      <c r="O243" s="220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</row>
    <row r="244" spans="1:44" ht="15.75" customHeight="1">
      <c r="A244" s="65"/>
      <c r="B244" s="17"/>
      <c r="C244" s="321"/>
      <c r="D244" s="321"/>
      <c r="E244" s="322"/>
      <c r="F244" s="322"/>
      <c r="G244" s="323"/>
      <c r="H244" s="320"/>
      <c r="I244" s="15"/>
      <c r="J244" s="14"/>
      <c r="K244" s="204"/>
      <c r="L244" s="14"/>
      <c r="M244" s="218"/>
      <c r="N244" s="14"/>
      <c r="O244" s="220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</row>
    <row r="245" spans="1:44" ht="15.75" customHeight="1">
      <c r="A245" s="65"/>
      <c r="B245" s="17"/>
      <c r="C245" s="321"/>
      <c r="D245" s="321"/>
      <c r="E245" s="322"/>
      <c r="F245" s="322"/>
      <c r="G245" s="323"/>
      <c r="H245" s="320"/>
      <c r="I245" s="15"/>
      <c r="J245" s="14"/>
      <c r="K245" s="204"/>
      <c r="L245" s="14"/>
      <c r="M245" s="218"/>
      <c r="N245" s="14"/>
      <c r="O245" s="220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</row>
    <row r="246" spans="1:44" ht="15.75" customHeight="1">
      <c r="A246" s="65"/>
      <c r="B246" s="17"/>
      <c r="C246" s="193"/>
      <c r="D246" s="194"/>
      <c r="E246" s="324"/>
      <c r="F246" s="324"/>
      <c r="G246" s="325"/>
      <c r="H246" s="201"/>
      <c r="I246" s="202"/>
      <c r="J246" s="199"/>
      <c r="K246" s="204"/>
      <c r="L246" s="14"/>
      <c r="M246" s="218"/>
      <c r="N246" s="14"/>
      <c r="O246" s="220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</row>
    <row r="247" spans="1:44" ht="15.75" customHeight="1">
      <c r="A247" s="65"/>
      <c r="B247" s="17"/>
      <c r="C247" s="193"/>
      <c r="D247" s="194"/>
      <c r="E247" s="324"/>
      <c r="F247" s="324"/>
      <c r="G247" s="325"/>
      <c r="H247" s="201"/>
      <c r="I247" s="202"/>
      <c r="J247" s="199"/>
      <c r="K247" s="204"/>
      <c r="L247" s="14"/>
      <c r="M247" s="218"/>
      <c r="N247" s="14"/>
      <c r="O247" s="220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</row>
    <row r="248" spans="1:44" ht="15.75" customHeight="1">
      <c r="A248" s="65"/>
      <c r="B248" s="17"/>
      <c r="C248" s="193"/>
      <c r="D248" s="194"/>
      <c r="E248" s="324"/>
      <c r="F248" s="324"/>
      <c r="G248" s="325"/>
      <c r="H248" s="201"/>
      <c r="I248" s="202"/>
      <c r="J248" s="199"/>
      <c r="K248" s="204"/>
      <c r="L248" s="14"/>
      <c r="M248" s="218"/>
      <c r="N248" s="14"/>
      <c r="O248" s="220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</row>
    <row r="249" spans="1:44" ht="15.75" customHeight="1">
      <c r="A249" s="65"/>
      <c r="B249" s="17"/>
      <c r="C249" s="193"/>
      <c r="D249" s="194"/>
      <c r="E249" s="324"/>
      <c r="F249" s="324"/>
      <c r="G249" s="325"/>
      <c r="H249" s="201"/>
      <c r="I249" s="202"/>
      <c r="J249" s="199"/>
      <c r="K249" s="204"/>
      <c r="L249" s="14"/>
      <c r="M249" s="218"/>
      <c r="N249" s="14"/>
      <c r="O249" s="220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</row>
    <row r="250" spans="1:44" ht="15.75" customHeight="1">
      <c r="A250" s="65"/>
      <c r="B250" s="17"/>
      <c r="C250" s="193"/>
      <c r="D250" s="194"/>
      <c r="E250" s="324"/>
      <c r="F250" s="324"/>
      <c r="G250" s="325"/>
      <c r="H250" s="201"/>
      <c r="I250" s="202"/>
      <c r="J250" s="199"/>
      <c r="K250" s="204"/>
      <c r="L250" s="14"/>
      <c r="M250" s="218"/>
      <c r="N250" s="14"/>
      <c r="O250" s="220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</row>
    <row r="251" spans="1:44" ht="15.75" customHeight="1">
      <c r="A251" s="65"/>
      <c r="B251" s="17"/>
      <c r="C251" s="193"/>
      <c r="D251" s="194"/>
      <c r="E251" s="324"/>
      <c r="F251" s="324"/>
      <c r="G251" s="325"/>
      <c r="H251" s="201"/>
      <c r="I251" s="202"/>
      <c r="J251" s="199"/>
      <c r="K251" s="204"/>
      <c r="L251" s="14"/>
      <c r="M251" s="218"/>
      <c r="N251" s="14"/>
      <c r="O251" s="220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</row>
    <row r="252" spans="1:44" ht="15.75" customHeight="1">
      <c r="A252" s="65"/>
      <c r="B252" s="17"/>
      <c r="C252" s="193"/>
      <c r="D252" s="194"/>
      <c r="E252" s="324"/>
      <c r="F252" s="324"/>
      <c r="G252" s="325"/>
      <c r="H252" s="201"/>
      <c r="I252" s="202"/>
      <c r="J252" s="199"/>
      <c r="K252" s="204"/>
      <c r="L252" s="14"/>
      <c r="M252" s="218"/>
      <c r="N252" s="14"/>
      <c r="O252" s="220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</row>
    <row r="253" spans="1:44" ht="15.75" customHeight="1">
      <c r="A253" s="65"/>
      <c r="B253" s="17"/>
      <c r="C253" s="193"/>
      <c r="D253" s="194"/>
      <c r="E253" s="324"/>
      <c r="F253" s="324"/>
      <c r="G253" s="325"/>
      <c r="H253" s="201"/>
      <c r="I253" s="202"/>
      <c r="J253" s="199"/>
      <c r="K253" s="204"/>
      <c r="L253" s="14"/>
      <c r="M253" s="218"/>
      <c r="N253" s="14"/>
      <c r="O253" s="220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</row>
    <row r="254" spans="1:44" ht="15.75" customHeight="1">
      <c r="A254" s="65"/>
      <c r="B254" s="17"/>
      <c r="C254" s="193"/>
      <c r="D254" s="194"/>
      <c r="E254" s="324"/>
      <c r="F254" s="324"/>
      <c r="G254" s="325"/>
      <c r="H254" s="201"/>
      <c r="I254" s="202"/>
      <c r="J254" s="199"/>
      <c r="K254" s="204"/>
      <c r="L254" s="14"/>
      <c r="M254" s="218"/>
      <c r="N254" s="14"/>
      <c r="O254" s="220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</row>
    <row r="255" spans="1:44" ht="15.75" customHeight="1">
      <c r="A255" s="65"/>
      <c r="B255" s="17"/>
      <c r="C255" s="193"/>
      <c r="D255" s="194"/>
      <c r="E255" s="324"/>
      <c r="F255" s="324"/>
      <c r="G255" s="325"/>
      <c r="H255" s="201"/>
      <c r="I255" s="202"/>
      <c r="J255" s="199"/>
      <c r="K255" s="204"/>
      <c r="L255" s="14"/>
      <c r="M255" s="218"/>
      <c r="N255" s="14"/>
      <c r="O255" s="220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</row>
    <row r="256" spans="1:44" ht="15.75" customHeight="1">
      <c r="A256" s="65"/>
      <c r="B256" s="17"/>
      <c r="C256" s="193"/>
      <c r="D256" s="194"/>
      <c r="E256" s="324"/>
      <c r="F256" s="324"/>
      <c r="G256" s="325"/>
      <c r="H256" s="201"/>
      <c r="I256" s="202"/>
      <c r="J256" s="199"/>
      <c r="K256" s="204"/>
      <c r="L256" s="14"/>
      <c r="M256" s="218"/>
      <c r="N256" s="14"/>
      <c r="O256" s="220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</row>
    <row r="257" spans="1:44" ht="15.75" customHeight="1">
      <c r="A257" s="65"/>
      <c r="B257" s="17"/>
      <c r="C257" s="193"/>
      <c r="D257" s="194"/>
      <c r="E257" s="324"/>
      <c r="F257" s="324"/>
      <c r="G257" s="325"/>
      <c r="H257" s="201"/>
      <c r="I257" s="202"/>
      <c r="J257" s="199"/>
      <c r="K257" s="204"/>
      <c r="L257" s="14"/>
      <c r="M257" s="218"/>
      <c r="N257" s="14"/>
      <c r="O257" s="220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</row>
    <row r="258" spans="1:44" ht="15.75" customHeight="1">
      <c r="A258" s="65"/>
      <c r="B258" s="17"/>
      <c r="C258" s="193"/>
      <c r="D258" s="194"/>
      <c r="E258" s="324"/>
      <c r="F258" s="324"/>
      <c r="G258" s="325"/>
      <c r="H258" s="201"/>
      <c r="I258" s="202"/>
      <c r="J258" s="199"/>
      <c r="K258" s="204"/>
      <c r="L258" s="14"/>
      <c r="M258" s="218"/>
      <c r="N258" s="14"/>
      <c r="O258" s="220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</row>
    <row r="259" spans="1:44" ht="15.75" customHeight="1">
      <c r="A259" s="65"/>
      <c r="B259" s="17"/>
      <c r="C259" s="193"/>
      <c r="D259" s="194"/>
      <c r="E259" s="324"/>
      <c r="F259" s="324"/>
      <c r="G259" s="325"/>
      <c r="H259" s="201"/>
      <c r="I259" s="202"/>
      <c r="J259" s="199"/>
      <c r="K259" s="204"/>
      <c r="L259" s="14"/>
      <c r="M259" s="218"/>
      <c r="N259" s="14"/>
      <c r="O259" s="220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</row>
    <row r="260" spans="1:44" ht="15.75" customHeight="1">
      <c r="A260" s="65"/>
      <c r="B260" s="17"/>
      <c r="C260" s="193"/>
      <c r="D260" s="194"/>
      <c r="E260" s="324"/>
      <c r="F260" s="324"/>
      <c r="G260" s="325"/>
      <c r="H260" s="201"/>
      <c r="I260" s="202"/>
      <c r="J260" s="199"/>
      <c r="K260" s="204"/>
      <c r="L260" s="14"/>
      <c r="M260" s="218"/>
      <c r="N260" s="14"/>
      <c r="O260" s="220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</row>
    <row r="261" spans="1:44" ht="15.75" customHeight="1">
      <c r="A261" s="65"/>
      <c r="B261" s="17"/>
      <c r="C261" s="193"/>
      <c r="D261" s="194"/>
      <c r="E261" s="324"/>
      <c r="F261" s="324"/>
      <c r="G261" s="325"/>
      <c r="H261" s="201"/>
      <c r="I261" s="202"/>
      <c r="J261" s="199"/>
      <c r="K261" s="204"/>
      <c r="L261" s="14"/>
      <c r="M261" s="218"/>
      <c r="N261" s="14"/>
      <c r="O261" s="220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</row>
    <row r="262" spans="1:44" ht="15.75" customHeight="1">
      <c r="A262" s="65"/>
      <c r="B262" s="17"/>
      <c r="C262" s="193"/>
      <c r="D262" s="194"/>
      <c r="E262" s="324"/>
      <c r="F262" s="324"/>
      <c r="G262" s="325"/>
      <c r="H262" s="201"/>
      <c r="I262" s="202"/>
      <c r="J262" s="199"/>
      <c r="K262" s="204"/>
      <c r="L262" s="14"/>
      <c r="M262" s="218"/>
      <c r="N262" s="14"/>
      <c r="O262" s="220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</row>
    <row r="263" spans="1:44" ht="15.75" customHeight="1">
      <c r="A263" s="65"/>
      <c r="B263" s="17"/>
      <c r="C263" s="193"/>
      <c r="D263" s="194"/>
      <c r="E263" s="324"/>
      <c r="F263" s="324"/>
      <c r="G263" s="325"/>
      <c r="H263" s="201"/>
      <c r="I263" s="202"/>
      <c r="J263" s="199"/>
      <c r="K263" s="204"/>
      <c r="L263" s="14"/>
      <c r="M263" s="218"/>
      <c r="N263" s="14"/>
      <c r="O263" s="220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</row>
    <row r="264" spans="1:44" ht="15.75" customHeight="1">
      <c r="A264" s="65"/>
      <c r="B264" s="17"/>
      <c r="C264" s="193"/>
      <c r="D264" s="194"/>
      <c r="E264" s="324"/>
      <c r="F264" s="324"/>
      <c r="G264" s="325"/>
      <c r="H264" s="201"/>
      <c r="I264" s="202"/>
      <c r="J264" s="199"/>
      <c r="K264" s="204"/>
      <c r="L264" s="14"/>
      <c r="M264" s="218"/>
      <c r="N264" s="14"/>
      <c r="O264" s="220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</row>
    <row r="265" spans="1:44" ht="15.75" customHeight="1">
      <c r="A265" s="65"/>
      <c r="B265" s="17"/>
      <c r="C265" s="193"/>
      <c r="D265" s="194"/>
      <c r="E265" s="324"/>
      <c r="F265" s="324"/>
      <c r="G265" s="325"/>
      <c r="H265" s="201"/>
      <c r="I265" s="202"/>
      <c r="J265" s="199"/>
      <c r="K265" s="204"/>
      <c r="L265" s="14"/>
      <c r="M265" s="218"/>
      <c r="N265" s="14"/>
      <c r="O265" s="220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</row>
    <row r="266" spans="1:44" ht="15.75" customHeight="1">
      <c r="A266" s="65"/>
      <c r="B266" s="17"/>
      <c r="C266" s="193"/>
      <c r="D266" s="194"/>
      <c r="E266" s="324"/>
      <c r="F266" s="324"/>
      <c r="G266" s="325"/>
      <c r="H266" s="201"/>
      <c r="I266" s="202"/>
      <c r="J266" s="199"/>
      <c r="K266" s="204"/>
      <c r="L266" s="14"/>
      <c r="M266" s="218"/>
      <c r="N266" s="14"/>
      <c r="O266" s="220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</row>
    <row r="267" spans="1:44" ht="15.75" customHeight="1">
      <c r="A267" s="65"/>
      <c r="B267" s="17"/>
      <c r="C267" s="193"/>
      <c r="D267" s="194"/>
      <c r="E267" s="324"/>
      <c r="F267" s="324"/>
      <c r="G267" s="325"/>
      <c r="H267" s="201"/>
      <c r="I267" s="202"/>
      <c r="J267" s="199"/>
      <c r="K267" s="204"/>
      <c r="L267" s="14"/>
      <c r="M267" s="218"/>
      <c r="N267" s="14"/>
      <c r="O267" s="220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</row>
    <row r="268" spans="1:44" ht="15.75" customHeight="1">
      <c r="A268" s="65"/>
      <c r="B268" s="17"/>
      <c r="C268" s="193"/>
      <c r="D268" s="194"/>
      <c r="E268" s="324"/>
      <c r="F268" s="324"/>
      <c r="G268" s="325"/>
      <c r="H268" s="201"/>
      <c r="I268" s="202"/>
      <c r="J268" s="199"/>
      <c r="K268" s="204"/>
      <c r="L268" s="14"/>
      <c r="M268" s="218"/>
      <c r="N268" s="14"/>
      <c r="O268" s="220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</row>
    <row r="269" spans="1:44" ht="15.75" customHeight="1">
      <c r="A269" s="65"/>
      <c r="B269" s="17"/>
      <c r="C269" s="193"/>
      <c r="D269" s="194"/>
      <c r="E269" s="324"/>
      <c r="F269" s="324"/>
      <c r="G269" s="325"/>
      <c r="H269" s="201"/>
      <c r="I269" s="202"/>
      <c r="J269" s="199"/>
      <c r="K269" s="204"/>
      <c r="L269" s="14"/>
      <c r="M269" s="218"/>
      <c r="N269" s="14"/>
      <c r="O269" s="220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</row>
    <row r="270" spans="1:44" ht="15.75" customHeight="1">
      <c r="A270" s="65"/>
      <c r="B270" s="17"/>
      <c r="C270" s="193"/>
      <c r="D270" s="194"/>
      <c r="E270" s="324"/>
      <c r="F270" s="324"/>
      <c r="G270" s="325"/>
      <c r="H270" s="201"/>
      <c r="I270" s="202"/>
      <c r="J270" s="199"/>
      <c r="K270" s="204"/>
      <c r="L270" s="14"/>
      <c r="M270" s="218"/>
      <c r="N270" s="14"/>
      <c r="O270" s="220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</row>
    <row r="271" spans="1:44" ht="15.75" customHeight="1">
      <c r="A271" s="65"/>
      <c r="B271" s="17"/>
      <c r="C271" s="193"/>
      <c r="D271" s="194"/>
      <c r="E271" s="324"/>
      <c r="F271" s="324"/>
      <c r="G271" s="325"/>
      <c r="H271" s="201"/>
      <c r="I271" s="202"/>
      <c r="J271" s="199"/>
      <c r="K271" s="204"/>
      <c r="L271" s="14"/>
      <c r="M271" s="218"/>
      <c r="N271" s="14"/>
      <c r="O271" s="220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</row>
    <row r="272" spans="1:44" ht="15.75" customHeight="1">
      <c r="A272" s="65"/>
      <c r="B272" s="17"/>
      <c r="C272" s="193"/>
      <c r="D272" s="194"/>
      <c r="E272" s="324"/>
      <c r="F272" s="324"/>
      <c r="G272" s="325"/>
      <c r="H272" s="201"/>
      <c r="I272" s="202"/>
      <c r="J272" s="199"/>
      <c r="K272" s="204"/>
      <c r="L272" s="14"/>
      <c r="M272" s="218"/>
      <c r="N272" s="14"/>
      <c r="O272" s="220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</row>
    <row r="273" spans="1:44" ht="15.75" customHeight="1">
      <c r="A273" s="65"/>
      <c r="B273" s="17"/>
      <c r="C273" s="193"/>
      <c r="D273" s="194"/>
      <c r="E273" s="324"/>
      <c r="F273" s="324"/>
      <c r="G273" s="325"/>
      <c r="H273" s="201"/>
      <c r="I273" s="202"/>
      <c r="J273" s="199"/>
      <c r="K273" s="204"/>
      <c r="L273" s="14"/>
      <c r="M273" s="218"/>
      <c r="N273" s="14"/>
      <c r="O273" s="220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</row>
    <row r="274" spans="1:44" ht="15.75" customHeight="1">
      <c r="A274" s="65"/>
      <c r="B274" s="17"/>
      <c r="C274" s="193"/>
      <c r="D274" s="194"/>
      <c r="E274" s="324"/>
      <c r="F274" s="324"/>
      <c r="G274" s="325"/>
      <c r="H274" s="201"/>
      <c r="I274" s="202"/>
      <c r="J274" s="199"/>
      <c r="K274" s="204"/>
      <c r="L274" s="14"/>
      <c r="M274" s="218"/>
      <c r="N274" s="14"/>
      <c r="O274" s="220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</row>
    <row r="275" spans="1:44" ht="15.75" customHeight="1">
      <c r="A275" s="65"/>
      <c r="B275" s="17"/>
      <c r="C275" s="193"/>
      <c r="D275" s="194"/>
      <c r="E275" s="324"/>
      <c r="F275" s="324"/>
      <c r="G275" s="325"/>
      <c r="H275" s="201"/>
      <c r="I275" s="202"/>
      <c r="J275" s="199"/>
      <c r="K275" s="204"/>
      <c r="L275" s="14"/>
      <c r="M275" s="218"/>
      <c r="N275" s="14"/>
      <c r="O275" s="220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</row>
    <row r="276" spans="1:44" ht="15.75" customHeight="1">
      <c r="A276" s="65"/>
      <c r="B276" s="17"/>
      <c r="C276" s="193"/>
      <c r="D276" s="194"/>
      <c r="E276" s="324"/>
      <c r="F276" s="324"/>
      <c r="G276" s="325"/>
      <c r="H276" s="201"/>
      <c r="I276" s="202"/>
      <c r="J276" s="199"/>
      <c r="K276" s="204"/>
      <c r="L276" s="14"/>
      <c r="M276" s="218"/>
      <c r="N276" s="14"/>
      <c r="O276" s="220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</row>
    <row r="277" spans="1:44" ht="15.75" customHeight="1">
      <c r="A277" s="65"/>
      <c r="B277" s="17"/>
      <c r="C277" s="193"/>
      <c r="D277" s="194"/>
      <c r="E277" s="324"/>
      <c r="F277" s="324"/>
      <c r="G277" s="325"/>
      <c r="H277" s="201"/>
      <c r="I277" s="202"/>
      <c r="J277" s="199"/>
      <c r="K277" s="204"/>
      <c r="L277" s="14"/>
      <c r="M277" s="218"/>
      <c r="N277" s="14"/>
      <c r="O277" s="220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</row>
    <row r="278" spans="1:44" ht="15.75" customHeight="1">
      <c r="A278" s="65"/>
      <c r="B278" s="17"/>
      <c r="C278" s="193"/>
      <c r="D278" s="194"/>
      <c r="E278" s="324"/>
      <c r="F278" s="324"/>
      <c r="G278" s="325"/>
      <c r="H278" s="201"/>
      <c r="I278" s="202"/>
      <c r="J278" s="199"/>
      <c r="K278" s="204"/>
      <c r="L278" s="14"/>
      <c r="M278" s="218"/>
      <c r="N278" s="14"/>
      <c r="O278" s="220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</row>
    <row r="279" spans="1:44" ht="15.75" customHeight="1">
      <c r="A279" s="65"/>
      <c r="B279" s="17"/>
      <c r="C279" s="193"/>
      <c r="D279" s="194"/>
      <c r="E279" s="324"/>
      <c r="F279" s="324"/>
      <c r="G279" s="325"/>
      <c r="H279" s="201"/>
      <c r="I279" s="202"/>
      <c r="J279" s="199"/>
      <c r="K279" s="204"/>
      <c r="L279" s="14"/>
      <c r="M279" s="218"/>
      <c r="N279" s="14"/>
      <c r="O279" s="220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</row>
    <row r="280" spans="1:44" ht="15.75" customHeight="1">
      <c r="A280" s="65"/>
      <c r="B280" s="17"/>
      <c r="C280" s="193"/>
      <c r="D280" s="194"/>
      <c r="E280" s="324"/>
      <c r="F280" s="324"/>
      <c r="G280" s="325"/>
      <c r="H280" s="201"/>
      <c r="I280" s="202"/>
      <c r="J280" s="199"/>
      <c r="K280" s="204"/>
      <c r="L280" s="14"/>
      <c r="M280" s="218"/>
      <c r="N280" s="14"/>
      <c r="O280" s="220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</row>
    <row r="281" spans="1:44" ht="15.75" customHeight="1">
      <c r="A281" s="65"/>
      <c r="B281" s="17"/>
      <c r="C281" s="193"/>
      <c r="D281" s="194"/>
      <c r="E281" s="324"/>
      <c r="F281" s="324"/>
      <c r="G281" s="325"/>
      <c r="H281" s="201"/>
      <c r="I281" s="202"/>
      <c r="J281" s="199"/>
      <c r="K281" s="204"/>
      <c r="L281" s="14"/>
      <c r="M281" s="218"/>
      <c r="N281" s="14"/>
      <c r="O281" s="220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</row>
    <row r="282" spans="1:44" ht="15.75" customHeight="1">
      <c r="A282" s="65"/>
      <c r="B282" s="17"/>
      <c r="C282" s="193"/>
      <c r="D282" s="194"/>
      <c r="E282" s="324"/>
      <c r="F282" s="324"/>
      <c r="G282" s="325"/>
      <c r="H282" s="201"/>
      <c r="I282" s="202"/>
      <c r="J282" s="199"/>
      <c r="K282" s="204"/>
      <c r="L282" s="14"/>
      <c r="M282" s="218"/>
      <c r="N282" s="14"/>
      <c r="O282" s="220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</row>
    <row r="283" spans="1:44" ht="15.75" customHeight="1">
      <c r="A283" s="65"/>
      <c r="B283" s="17"/>
      <c r="C283" s="193"/>
      <c r="D283" s="194"/>
      <c r="E283" s="324"/>
      <c r="F283" s="324"/>
      <c r="G283" s="325"/>
      <c r="H283" s="201"/>
      <c r="I283" s="202"/>
      <c r="J283" s="199"/>
      <c r="K283" s="204"/>
      <c r="L283" s="14"/>
      <c r="M283" s="218"/>
      <c r="N283" s="14"/>
      <c r="O283" s="220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</row>
    <row r="284" spans="1:44" ht="15.75" customHeight="1">
      <c r="A284" s="65"/>
      <c r="B284" s="17"/>
      <c r="C284" s="193"/>
      <c r="D284" s="194"/>
      <c r="E284" s="324"/>
      <c r="F284" s="324"/>
      <c r="G284" s="325"/>
      <c r="H284" s="201"/>
      <c r="I284" s="202"/>
      <c r="J284" s="199"/>
      <c r="K284" s="204"/>
      <c r="L284" s="14"/>
      <c r="M284" s="218"/>
      <c r="N284" s="14"/>
      <c r="O284" s="220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</row>
    <row r="285" spans="1:44" ht="15.75" customHeight="1">
      <c r="A285" s="65"/>
      <c r="B285" s="17"/>
      <c r="C285" s="193"/>
      <c r="D285" s="194"/>
      <c r="E285" s="324"/>
      <c r="F285" s="324"/>
      <c r="G285" s="325"/>
      <c r="H285" s="201"/>
      <c r="I285" s="202"/>
      <c r="J285" s="199"/>
      <c r="K285" s="204"/>
      <c r="L285" s="14"/>
      <c r="M285" s="218"/>
      <c r="N285" s="14"/>
      <c r="O285" s="220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</row>
    <row r="286" spans="1:44" ht="15.75" customHeight="1">
      <c r="A286" s="65"/>
      <c r="B286" s="17"/>
      <c r="C286" s="193"/>
      <c r="D286" s="194"/>
      <c r="E286" s="324"/>
      <c r="F286" s="324"/>
      <c r="G286" s="325"/>
      <c r="H286" s="201"/>
      <c r="I286" s="202"/>
      <c r="J286" s="199"/>
      <c r="K286" s="204"/>
      <c r="L286" s="14"/>
      <c r="M286" s="218"/>
      <c r="N286" s="14"/>
      <c r="O286" s="220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</row>
    <row r="287" spans="1:44" ht="15.75" customHeight="1">
      <c r="A287" s="65"/>
      <c r="B287" s="17"/>
      <c r="C287" s="193"/>
      <c r="D287" s="194"/>
      <c r="E287" s="324"/>
      <c r="F287" s="324"/>
      <c r="G287" s="325"/>
      <c r="H287" s="201"/>
      <c r="I287" s="202"/>
      <c r="J287" s="199"/>
      <c r="K287" s="204"/>
      <c r="L287" s="14"/>
      <c r="M287" s="218"/>
      <c r="N287" s="14"/>
      <c r="O287" s="220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</row>
    <row r="288" spans="1:44" ht="15.75" customHeight="1">
      <c r="A288" s="65"/>
      <c r="B288" s="17"/>
      <c r="C288" s="193"/>
      <c r="D288" s="194"/>
      <c r="E288" s="324"/>
      <c r="F288" s="324"/>
      <c r="G288" s="325"/>
      <c r="H288" s="201"/>
      <c r="I288" s="202"/>
      <c r="J288" s="199"/>
      <c r="K288" s="204"/>
      <c r="L288" s="14"/>
      <c r="M288" s="218"/>
      <c r="N288" s="14"/>
      <c r="O288" s="220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</row>
    <row r="289" spans="1:44" ht="15.75" customHeight="1">
      <c r="A289" s="65"/>
      <c r="B289" s="17"/>
      <c r="C289" s="193"/>
      <c r="D289" s="194"/>
      <c r="E289" s="324"/>
      <c r="F289" s="324"/>
      <c r="G289" s="325"/>
      <c r="H289" s="201"/>
      <c r="I289" s="202"/>
      <c r="J289" s="199"/>
      <c r="K289" s="204"/>
      <c r="L289" s="14"/>
      <c r="M289" s="218"/>
      <c r="N289" s="14"/>
      <c r="O289" s="220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</row>
    <row r="290" spans="1:44" ht="15.75" customHeight="1">
      <c r="A290" s="65"/>
      <c r="B290" s="17"/>
      <c r="C290" s="193"/>
      <c r="D290" s="194"/>
      <c r="E290" s="324"/>
      <c r="F290" s="324"/>
      <c r="G290" s="325"/>
      <c r="H290" s="201"/>
      <c r="I290" s="202"/>
      <c r="J290" s="199"/>
      <c r="K290" s="204"/>
      <c r="L290" s="14"/>
      <c r="M290" s="218"/>
      <c r="N290" s="14"/>
      <c r="O290" s="220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</row>
    <row r="291" spans="1:44" ht="15.75" customHeight="1">
      <c r="A291" s="65"/>
      <c r="B291" s="17"/>
      <c r="C291" s="193"/>
      <c r="D291" s="194"/>
      <c r="E291" s="324"/>
      <c r="F291" s="324"/>
      <c r="G291" s="325"/>
      <c r="H291" s="201"/>
      <c r="I291" s="202"/>
      <c r="J291" s="199"/>
      <c r="K291" s="204"/>
      <c r="L291" s="14"/>
      <c r="M291" s="218"/>
      <c r="N291" s="14"/>
      <c r="O291" s="220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</row>
    <row r="292" spans="1:44" ht="15.75" customHeight="1">
      <c r="A292" s="65"/>
      <c r="B292" s="17"/>
      <c r="C292" s="193"/>
      <c r="D292" s="194"/>
      <c r="E292" s="324"/>
      <c r="F292" s="324"/>
      <c r="G292" s="325"/>
      <c r="H292" s="201"/>
      <c r="I292" s="202"/>
      <c r="J292" s="199"/>
      <c r="K292" s="204"/>
      <c r="L292" s="14"/>
      <c r="M292" s="218"/>
      <c r="N292" s="14"/>
      <c r="O292" s="220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</row>
    <row r="293" spans="1:44" ht="15.75" customHeight="1">
      <c r="A293" s="65"/>
      <c r="B293" s="17"/>
      <c r="C293" s="193"/>
      <c r="D293" s="194"/>
      <c r="E293" s="324"/>
      <c r="F293" s="324"/>
      <c r="G293" s="325"/>
      <c r="H293" s="201"/>
      <c r="I293" s="202"/>
      <c r="J293" s="199"/>
      <c r="K293" s="204"/>
      <c r="L293" s="14"/>
      <c r="M293" s="218"/>
      <c r="N293" s="14"/>
      <c r="O293" s="220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</row>
    <row r="294" spans="1:44" ht="15.75" customHeight="1">
      <c r="A294" s="65"/>
      <c r="B294" s="17"/>
      <c r="C294" s="193"/>
      <c r="D294" s="194"/>
      <c r="E294" s="324"/>
      <c r="F294" s="324"/>
      <c r="G294" s="325"/>
      <c r="H294" s="201"/>
      <c r="I294" s="202"/>
      <c r="J294" s="199"/>
      <c r="K294" s="204"/>
      <c r="L294" s="14"/>
      <c r="M294" s="218"/>
      <c r="N294" s="14"/>
      <c r="O294" s="220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</row>
    <row r="295" spans="1:44" ht="15.75" customHeight="1">
      <c r="A295" s="65"/>
      <c r="B295" s="17"/>
      <c r="C295" s="193"/>
      <c r="D295" s="194"/>
      <c r="E295" s="324"/>
      <c r="F295" s="324"/>
      <c r="G295" s="325"/>
      <c r="H295" s="201"/>
      <c r="I295" s="202"/>
      <c r="J295" s="199"/>
      <c r="K295" s="204"/>
      <c r="L295" s="14"/>
      <c r="M295" s="218"/>
      <c r="N295" s="14"/>
      <c r="O295" s="220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</row>
    <row r="296" spans="1:44" ht="15.75" customHeight="1">
      <c r="A296" s="65"/>
      <c r="B296" s="17"/>
      <c r="C296" s="193"/>
      <c r="D296" s="194"/>
      <c r="E296" s="324"/>
      <c r="F296" s="324"/>
      <c r="G296" s="325"/>
      <c r="H296" s="201"/>
      <c r="I296" s="202"/>
      <c r="J296" s="199"/>
      <c r="K296" s="204"/>
      <c r="L296" s="14"/>
      <c r="M296" s="218"/>
      <c r="N296" s="14"/>
      <c r="O296" s="220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</row>
    <row r="297" spans="1:44" ht="15.75" customHeight="1">
      <c r="A297" s="65"/>
      <c r="B297" s="17"/>
      <c r="C297" s="193"/>
      <c r="D297" s="194"/>
      <c r="E297" s="324"/>
      <c r="F297" s="324"/>
      <c r="G297" s="325"/>
      <c r="H297" s="201"/>
      <c r="I297" s="202"/>
      <c r="J297" s="199"/>
      <c r="K297" s="204"/>
      <c r="L297" s="14"/>
      <c r="M297" s="218"/>
      <c r="N297" s="14"/>
      <c r="O297" s="220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</row>
    <row r="298" spans="1:44" ht="15.75" customHeight="1">
      <c r="A298" s="65"/>
      <c r="B298" s="17"/>
      <c r="C298" s="193"/>
      <c r="D298" s="194"/>
      <c r="E298" s="324"/>
      <c r="F298" s="324"/>
      <c r="G298" s="325"/>
      <c r="H298" s="201"/>
      <c r="I298" s="202"/>
      <c r="J298" s="199"/>
      <c r="K298" s="204"/>
      <c r="L298" s="14"/>
      <c r="M298" s="218"/>
      <c r="N298" s="14"/>
      <c r="O298" s="220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</row>
    <row r="299" spans="1:44" ht="15.75" customHeight="1">
      <c r="A299" s="65"/>
      <c r="B299" s="17"/>
      <c r="C299" s="193"/>
      <c r="D299" s="194"/>
      <c r="E299" s="324"/>
      <c r="F299" s="324"/>
      <c r="G299" s="325"/>
      <c r="H299" s="201"/>
      <c r="I299" s="202"/>
      <c r="J299" s="199"/>
      <c r="K299" s="204"/>
      <c r="L299" s="14"/>
      <c r="M299" s="218"/>
      <c r="N299" s="14"/>
      <c r="O299" s="220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</row>
    <row r="300" spans="1:44" ht="15.75" customHeight="1">
      <c r="A300" s="65"/>
      <c r="B300" s="17"/>
      <c r="C300" s="193"/>
      <c r="D300" s="194"/>
      <c r="E300" s="324"/>
      <c r="F300" s="324"/>
      <c r="G300" s="325"/>
      <c r="H300" s="201"/>
      <c r="I300" s="202"/>
      <c r="J300" s="199"/>
      <c r="K300" s="204"/>
      <c r="L300" s="14"/>
      <c r="M300" s="218"/>
      <c r="N300" s="14"/>
      <c r="O300" s="220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</row>
    <row r="301" spans="1:44" ht="15.75" customHeight="1">
      <c r="A301" s="65"/>
      <c r="B301" s="17"/>
      <c r="C301" s="193"/>
      <c r="D301" s="194"/>
      <c r="E301" s="324"/>
      <c r="F301" s="324"/>
      <c r="G301" s="325"/>
      <c r="H301" s="201"/>
      <c r="I301" s="202"/>
      <c r="J301" s="199"/>
      <c r="K301" s="204"/>
      <c r="L301" s="14"/>
      <c r="M301" s="218"/>
      <c r="N301" s="14"/>
      <c r="O301" s="220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</row>
    <row r="302" spans="1:44" ht="15.75" customHeight="1">
      <c r="A302" s="65"/>
      <c r="B302" s="17"/>
      <c r="C302" s="193"/>
      <c r="D302" s="194"/>
      <c r="E302" s="324"/>
      <c r="F302" s="324"/>
      <c r="G302" s="325"/>
      <c r="H302" s="201"/>
      <c r="I302" s="202"/>
      <c r="J302" s="199"/>
      <c r="K302" s="204"/>
      <c r="L302" s="14"/>
      <c r="M302" s="218"/>
      <c r="N302" s="14"/>
      <c r="O302" s="220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</row>
    <row r="303" spans="1:44" ht="15.75" customHeight="1">
      <c r="A303" s="65"/>
      <c r="B303" s="17"/>
      <c r="C303" s="193"/>
      <c r="D303" s="194"/>
      <c r="E303" s="324"/>
      <c r="F303" s="324"/>
      <c r="G303" s="325"/>
      <c r="H303" s="201"/>
      <c r="I303" s="202"/>
      <c r="J303" s="199"/>
      <c r="K303" s="204"/>
      <c r="L303" s="14"/>
      <c r="M303" s="218"/>
      <c r="N303" s="14"/>
      <c r="O303" s="220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</row>
    <row r="304" spans="1:44" ht="15.75" customHeight="1">
      <c r="A304" s="65"/>
      <c r="B304" s="17"/>
      <c r="C304" s="193"/>
      <c r="D304" s="194"/>
      <c r="E304" s="324"/>
      <c r="F304" s="324"/>
      <c r="G304" s="325"/>
      <c r="H304" s="201"/>
      <c r="I304" s="202"/>
      <c r="J304" s="199"/>
      <c r="K304" s="204"/>
      <c r="L304" s="14"/>
      <c r="M304" s="218"/>
      <c r="N304" s="14"/>
      <c r="O304" s="220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</row>
    <row r="305" spans="1:44" ht="15.75" customHeight="1">
      <c r="A305" s="65"/>
      <c r="B305" s="17"/>
      <c r="C305" s="193"/>
      <c r="D305" s="194"/>
      <c r="E305" s="324"/>
      <c r="F305" s="324"/>
      <c r="G305" s="325"/>
      <c r="H305" s="201"/>
      <c r="I305" s="202"/>
      <c r="J305" s="199"/>
      <c r="K305" s="204"/>
      <c r="L305" s="14"/>
      <c r="M305" s="218"/>
      <c r="N305" s="14"/>
      <c r="O305" s="220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</row>
    <row r="306" spans="1:44" ht="15.75" customHeight="1">
      <c r="A306" s="65"/>
      <c r="B306" s="17"/>
      <c r="C306" s="193"/>
      <c r="D306" s="194"/>
      <c r="E306" s="324"/>
      <c r="F306" s="324"/>
      <c r="G306" s="325"/>
      <c r="H306" s="201"/>
      <c r="I306" s="202"/>
      <c r="J306" s="199"/>
      <c r="K306" s="204"/>
      <c r="L306" s="14"/>
      <c r="M306" s="218"/>
      <c r="N306" s="14"/>
      <c r="O306" s="220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</row>
    <row r="307" spans="1:44" ht="15.75" customHeight="1">
      <c r="A307" s="65"/>
      <c r="B307" s="17"/>
      <c r="C307" s="193"/>
      <c r="D307" s="194"/>
      <c r="E307" s="324"/>
      <c r="F307" s="324"/>
      <c r="G307" s="325"/>
      <c r="H307" s="201"/>
      <c r="I307" s="202"/>
      <c r="J307" s="199"/>
      <c r="K307" s="204"/>
      <c r="L307" s="14"/>
      <c r="M307" s="218"/>
      <c r="N307" s="14"/>
      <c r="O307" s="220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</row>
    <row r="308" spans="1:44" ht="15.75" customHeight="1">
      <c r="A308" s="65"/>
      <c r="B308" s="17"/>
      <c r="C308" s="193"/>
      <c r="D308" s="194"/>
      <c r="E308" s="324"/>
      <c r="F308" s="324"/>
      <c r="G308" s="325"/>
      <c r="H308" s="201"/>
      <c r="I308" s="202"/>
      <c r="J308" s="199"/>
      <c r="K308" s="204"/>
      <c r="L308" s="14"/>
      <c r="M308" s="218"/>
      <c r="N308" s="14"/>
      <c r="O308" s="220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</row>
    <row r="309" spans="1:44" ht="15.75" customHeight="1">
      <c r="A309" s="65"/>
      <c r="B309" s="17"/>
      <c r="C309" s="193"/>
      <c r="D309" s="194"/>
      <c r="E309" s="324"/>
      <c r="F309" s="324"/>
      <c r="G309" s="325"/>
      <c r="H309" s="201"/>
      <c r="I309" s="202"/>
      <c r="J309" s="199"/>
      <c r="K309" s="204"/>
      <c r="L309" s="14"/>
      <c r="M309" s="218"/>
      <c r="N309" s="14"/>
      <c r="O309" s="220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</row>
    <row r="310" spans="1:44" ht="15.75" customHeight="1">
      <c r="A310" s="65"/>
      <c r="B310" s="17"/>
      <c r="C310" s="193"/>
      <c r="D310" s="194"/>
      <c r="E310" s="324"/>
      <c r="F310" s="324"/>
      <c r="G310" s="325"/>
      <c r="H310" s="201"/>
      <c r="I310" s="202"/>
      <c r="J310" s="199"/>
      <c r="K310" s="204"/>
      <c r="L310" s="14"/>
      <c r="M310" s="218"/>
      <c r="N310" s="14"/>
      <c r="O310" s="220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</row>
    <row r="311" spans="1:44" ht="15.75" customHeight="1">
      <c r="A311" s="65"/>
      <c r="B311" s="17"/>
      <c r="C311" s="193"/>
      <c r="D311" s="194"/>
      <c r="E311" s="324"/>
      <c r="F311" s="324"/>
      <c r="G311" s="325"/>
      <c r="H311" s="201"/>
      <c r="I311" s="202"/>
      <c r="J311" s="199"/>
      <c r="K311" s="204"/>
      <c r="L311" s="14"/>
      <c r="M311" s="218"/>
      <c r="N311" s="14"/>
      <c r="O311" s="220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</row>
    <row r="312" spans="1:44" ht="15.75" customHeight="1">
      <c r="A312" s="65"/>
      <c r="B312" s="17"/>
      <c r="C312" s="193"/>
      <c r="D312" s="194"/>
      <c r="E312" s="324"/>
      <c r="F312" s="324"/>
      <c r="G312" s="325"/>
      <c r="H312" s="201"/>
      <c r="I312" s="202"/>
      <c r="J312" s="199"/>
      <c r="K312" s="204"/>
      <c r="L312" s="14"/>
      <c r="M312" s="218"/>
      <c r="N312" s="14"/>
      <c r="O312" s="220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</row>
    <row r="313" spans="1:44" ht="15.75" customHeight="1">
      <c r="A313" s="65"/>
      <c r="B313" s="17"/>
      <c r="C313" s="193"/>
      <c r="D313" s="194"/>
      <c r="E313" s="324"/>
      <c r="F313" s="324"/>
      <c r="G313" s="325"/>
      <c r="H313" s="201"/>
      <c r="I313" s="202"/>
      <c r="J313" s="199"/>
      <c r="K313" s="204"/>
      <c r="L313" s="14"/>
      <c r="M313" s="218"/>
      <c r="N313" s="14"/>
      <c r="O313" s="220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</row>
    <row r="314" spans="1:44" ht="15.75" customHeight="1">
      <c r="A314" s="65"/>
      <c r="B314" s="17"/>
      <c r="C314" s="193"/>
      <c r="D314" s="194"/>
      <c r="E314" s="324"/>
      <c r="F314" s="324"/>
      <c r="G314" s="325"/>
      <c r="H314" s="201"/>
      <c r="I314" s="202"/>
      <c r="J314" s="199"/>
      <c r="K314" s="204"/>
      <c r="L314" s="14"/>
      <c r="M314" s="218"/>
      <c r="N314" s="14"/>
      <c r="O314" s="220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</row>
    <row r="315" spans="1:44" ht="15.75" customHeight="1">
      <c r="A315" s="65"/>
      <c r="B315" s="17"/>
      <c r="C315" s="193"/>
      <c r="D315" s="194"/>
      <c r="E315" s="324"/>
      <c r="F315" s="324"/>
      <c r="G315" s="325"/>
      <c r="H315" s="201"/>
      <c r="I315" s="202"/>
      <c r="J315" s="199"/>
      <c r="K315" s="204"/>
      <c r="L315" s="14"/>
      <c r="M315" s="218"/>
      <c r="N315" s="14"/>
      <c r="O315" s="220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</row>
    <row r="316" spans="1:44" ht="15.75" customHeight="1">
      <c r="A316" s="65"/>
      <c r="B316" s="17"/>
      <c r="C316" s="193"/>
      <c r="D316" s="194"/>
      <c r="E316" s="324"/>
      <c r="F316" s="324"/>
      <c r="G316" s="325"/>
      <c r="H316" s="201"/>
      <c r="I316" s="202"/>
      <c r="J316" s="199"/>
      <c r="K316" s="204"/>
      <c r="L316" s="14"/>
      <c r="M316" s="218"/>
      <c r="N316" s="14"/>
      <c r="O316" s="220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</row>
    <row r="317" spans="1:44" ht="15.75" customHeight="1">
      <c r="A317" s="65"/>
      <c r="B317" s="17"/>
      <c r="C317" s="193"/>
      <c r="D317" s="194"/>
      <c r="E317" s="324"/>
      <c r="F317" s="324"/>
      <c r="G317" s="325"/>
      <c r="H317" s="201"/>
      <c r="I317" s="202"/>
      <c r="J317" s="199"/>
      <c r="K317" s="204"/>
      <c r="L317" s="14"/>
      <c r="M317" s="218"/>
      <c r="N317" s="14"/>
      <c r="O317" s="220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</row>
    <row r="318" spans="1:44" ht="15.75" customHeight="1">
      <c r="A318" s="65"/>
      <c r="B318" s="17"/>
      <c r="C318" s="193"/>
      <c r="D318" s="194"/>
      <c r="E318" s="324"/>
      <c r="F318" s="324"/>
      <c r="G318" s="325"/>
      <c r="H318" s="201"/>
      <c r="I318" s="202"/>
      <c r="J318" s="199"/>
      <c r="K318" s="204"/>
      <c r="L318" s="14"/>
      <c r="M318" s="218"/>
      <c r="N318" s="14"/>
      <c r="O318" s="220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</row>
    <row r="319" spans="1:44" ht="15.75" customHeight="1">
      <c r="A319" s="65"/>
      <c r="B319" s="17"/>
      <c r="C319" s="193"/>
      <c r="D319" s="194"/>
      <c r="E319" s="324"/>
      <c r="F319" s="324"/>
      <c r="G319" s="325"/>
      <c r="H319" s="201"/>
      <c r="I319" s="202"/>
      <c r="J319" s="199"/>
      <c r="K319" s="204"/>
      <c r="L319" s="14"/>
      <c r="M319" s="218"/>
      <c r="N319" s="14"/>
      <c r="O319" s="220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</row>
    <row r="320" spans="1:44" ht="15.75" customHeight="1">
      <c r="A320" s="65"/>
      <c r="B320" s="17"/>
      <c r="C320" s="193"/>
      <c r="D320" s="194"/>
      <c r="E320" s="324"/>
      <c r="F320" s="324"/>
      <c r="G320" s="325"/>
      <c r="H320" s="201"/>
      <c r="I320" s="202"/>
      <c r="J320" s="199"/>
      <c r="K320" s="204"/>
      <c r="L320" s="14"/>
      <c r="M320" s="218"/>
      <c r="N320" s="14"/>
      <c r="O320" s="220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</row>
    <row r="321" spans="1:44" ht="15.75" customHeight="1">
      <c r="A321" s="65"/>
      <c r="B321" s="17"/>
      <c r="C321" s="193"/>
      <c r="D321" s="194"/>
      <c r="E321" s="324"/>
      <c r="F321" s="324"/>
      <c r="G321" s="325"/>
      <c r="H321" s="201"/>
      <c r="I321" s="202"/>
      <c r="J321" s="199"/>
      <c r="K321" s="204"/>
      <c r="L321" s="14"/>
      <c r="M321" s="218"/>
      <c r="N321" s="14"/>
      <c r="O321" s="220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</row>
    <row r="322" spans="1:44" ht="15.75" customHeight="1">
      <c r="A322" s="65"/>
      <c r="B322" s="17"/>
      <c r="C322" s="193"/>
      <c r="D322" s="194"/>
      <c r="E322" s="324"/>
      <c r="F322" s="324"/>
      <c r="G322" s="325"/>
      <c r="H322" s="201"/>
      <c r="I322" s="202"/>
      <c r="J322" s="199"/>
      <c r="K322" s="204"/>
      <c r="L322" s="14"/>
      <c r="M322" s="218"/>
      <c r="N322" s="14"/>
      <c r="O322" s="220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</row>
    <row r="323" spans="1:44" ht="15.75" customHeight="1">
      <c r="A323" s="65"/>
      <c r="B323" s="17"/>
      <c r="C323" s="193"/>
      <c r="D323" s="194"/>
      <c r="E323" s="324"/>
      <c r="F323" s="324"/>
      <c r="G323" s="325"/>
      <c r="H323" s="201"/>
      <c r="I323" s="202"/>
      <c r="J323" s="199"/>
      <c r="K323" s="204"/>
      <c r="L323" s="14"/>
      <c r="M323" s="218"/>
      <c r="N323" s="14"/>
      <c r="O323" s="220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</row>
    <row r="324" spans="1:44" ht="15.75" customHeight="1">
      <c r="A324" s="65"/>
      <c r="B324" s="17"/>
      <c r="C324" s="193"/>
      <c r="D324" s="194"/>
      <c r="E324" s="324"/>
      <c r="F324" s="324"/>
      <c r="G324" s="325"/>
      <c r="H324" s="201"/>
      <c r="I324" s="202"/>
      <c r="J324" s="199"/>
      <c r="K324" s="204"/>
      <c r="L324" s="14"/>
      <c r="M324" s="218"/>
      <c r="N324" s="14"/>
      <c r="O324" s="220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</row>
    <row r="325" spans="1:44" ht="15.75" customHeight="1">
      <c r="A325" s="65"/>
      <c r="B325" s="17"/>
      <c r="C325" s="193"/>
      <c r="D325" s="194"/>
      <c r="E325" s="324"/>
      <c r="F325" s="324"/>
      <c r="G325" s="325"/>
      <c r="H325" s="201"/>
      <c r="I325" s="202"/>
      <c r="J325" s="199"/>
      <c r="K325" s="204"/>
      <c r="L325" s="14"/>
      <c r="M325" s="218"/>
      <c r="N325" s="14"/>
      <c r="O325" s="220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</row>
    <row r="326" spans="1:44" ht="15.75" customHeight="1">
      <c r="A326" s="65"/>
      <c r="B326" s="17"/>
      <c r="C326" s="193"/>
      <c r="D326" s="194"/>
      <c r="E326" s="324"/>
      <c r="F326" s="324"/>
      <c r="G326" s="325"/>
      <c r="H326" s="201"/>
      <c r="I326" s="202"/>
      <c r="J326" s="199"/>
      <c r="K326" s="204"/>
      <c r="L326" s="14"/>
      <c r="M326" s="218"/>
      <c r="N326" s="14"/>
      <c r="O326" s="220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</row>
    <row r="327" spans="1:44" ht="15.75" customHeight="1">
      <c r="A327" s="65"/>
      <c r="B327" s="17"/>
      <c r="C327" s="193"/>
      <c r="D327" s="194"/>
      <c r="E327" s="324"/>
      <c r="F327" s="324"/>
      <c r="G327" s="325"/>
      <c r="H327" s="201"/>
      <c r="I327" s="202"/>
      <c r="J327" s="199"/>
      <c r="K327" s="204"/>
      <c r="L327" s="14"/>
      <c r="M327" s="218"/>
      <c r="N327" s="14"/>
      <c r="O327" s="220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</row>
    <row r="328" spans="1:44" ht="15.75" customHeight="1">
      <c r="A328" s="65"/>
      <c r="B328" s="17"/>
      <c r="C328" s="193"/>
      <c r="D328" s="194"/>
      <c r="E328" s="324"/>
      <c r="F328" s="324"/>
      <c r="G328" s="325"/>
      <c r="H328" s="201"/>
      <c r="I328" s="202"/>
      <c r="J328" s="199"/>
      <c r="K328" s="204"/>
      <c r="L328" s="14"/>
      <c r="M328" s="218"/>
      <c r="N328" s="14"/>
      <c r="O328" s="220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</row>
    <row r="329" spans="1:44" ht="15.75" customHeight="1">
      <c r="A329" s="65"/>
      <c r="B329" s="17"/>
      <c r="C329" s="193"/>
      <c r="D329" s="194"/>
      <c r="E329" s="324"/>
      <c r="F329" s="324"/>
      <c r="G329" s="325"/>
      <c r="H329" s="201"/>
      <c r="I329" s="202"/>
      <c r="J329" s="199"/>
      <c r="K329" s="204"/>
      <c r="L329" s="14"/>
      <c r="M329" s="218"/>
      <c r="N329" s="14"/>
      <c r="O329" s="220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</row>
    <row r="330" spans="1:44" ht="15.75" customHeight="1">
      <c r="A330" s="65"/>
      <c r="B330" s="17"/>
      <c r="C330" s="193"/>
      <c r="D330" s="194"/>
      <c r="E330" s="324"/>
      <c r="F330" s="324"/>
      <c r="G330" s="325"/>
      <c r="H330" s="201"/>
      <c r="I330" s="202"/>
      <c r="J330" s="199"/>
      <c r="K330" s="204"/>
      <c r="L330" s="14"/>
      <c r="M330" s="218"/>
      <c r="N330" s="14"/>
      <c r="O330" s="220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</row>
    <row r="331" spans="1:44" ht="15.75" customHeight="1">
      <c r="A331" s="65"/>
      <c r="B331" s="17"/>
      <c r="C331" s="193"/>
      <c r="D331" s="194"/>
      <c r="E331" s="324"/>
      <c r="F331" s="324"/>
      <c r="G331" s="325"/>
      <c r="H331" s="201"/>
      <c r="I331" s="202"/>
      <c r="J331" s="199"/>
      <c r="K331" s="204"/>
      <c r="L331" s="14"/>
      <c r="M331" s="218"/>
      <c r="N331" s="14"/>
      <c r="O331" s="220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</row>
    <row r="332" spans="1:44" ht="15.75" customHeight="1">
      <c r="G332" s="326"/>
      <c r="H332" s="208"/>
      <c r="M332" s="327"/>
      <c r="O332" s="328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spans="1:44" ht="15.75" customHeight="1">
      <c r="G333" s="326"/>
      <c r="H333" s="208"/>
      <c r="M333" s="327"/>
      <c r="O333" s="328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44" ht="15.75" customHeight="1">
      <c r="G334" s="326"/>
      <c r="H334" s="208"/>
      <c r="M334" s="327"/>
      <c r="O334" s="328"/>
      <c r="P334" s="14"/>
      <c r="Q334" s="14"/>
      <c r="R334" s="14"/>
      <c r="S334" s="14"/>
      <c r="T334" s="14"/>
      <c r="U334" s="14"/>
      <c r="V334" s="14"/>
      <c r="W334" s="14"/>
      <c r="X334" s="14"/>
    </row>
    <row r="335" spans="1:44" ht="15.75" customHeight="1">
      <c r="G335" s="326"/>
      <c r="H335" s="208"/>
      <c r="M335" s="327"/>
      <c r="O335" s="328"/>
      <c r="P335" s="14"/>
      <c r="Q335" s="14"/>
      <c r="R335" s="14"/>
      <c r="S335" s="14"/>
      <c r="T335" s="14"/>
      <c r="U335" s="14"/>
      <c r="V335" s="14"/>
    </row>
    <row r="336" spans="1:44" ht="15.75" customHeight="1">
      <c r="G336" s="326"/>
      <c r="H336" s="208"/>
      <c r="M336" s="327"/>
      <c r="O336" s="328"/>
    </row>
    <row r="337" spans="7:15" ht="15.75" customHeight="1">
      <c r="G337" s="326"/>
      <c r="H337" s="208"/>
      <c r="M337" s="327"/>
      <c r="O337" s="328"/>
    </row>
    <row r="338" spans="7:15" ht="15.75" customHeight="1">
      <c r="G338" s="326"/>
      <c r="H338" s="208"/>
      <c r="M338" s="327"/>
      <c r="O338" s="328"/>
    </row>
    <row r="339" spans="7:15" ht="15.75" customHeight="1">
      <c r="G339" s="326"/>
      <c r="H339" s="208"/>
      <c r="M339" s="327"/>
      <c r="O339" s="328"/>
    </row>
    <row r="340" spans="7:15" ht="15.75" customHeight="1">
      <c r="G340" s="326"/>
      <c r="H340" s="208"/>
      <c r="M340" s="327"/>
      <c r="O340" s="328"/>
    </row>
    <row r="341" spans="7:15" ht="15.75" customHeight="1">
      <c r="G341" s="326"/>
      <c r="H341" s="208"/>
      <c r="M341" s="327"/>
      <c r="O341" s="328"/>
    </row>
    <row r="342" spans="7:15" ht="15.75" customHeight="1">
      <c r="G342" s="326"/>
      <c r="H342" s="208"/>
      <c r="M342" s="327"/>
      <c r="O342" s="328"/>
    </row>
    <row r="343" spans="7:15" ht="15.75" customHeight="1">
      <c r="G343" s="326"/>
      <c r="H343" s="208"/>
      <c r="M343" s="327"/>
      <c r="O343" s="328"/>
    </row>
    <row r="344" spans="7:15" ht="15.75" customHeight="1">
      <c r="G344" s="326"/>
      <c r="H344" s="208"/>
      <c r="M344" s="327"/>
      <c r="O344" s="328"/>
    </row>
    <row r="345" spans="7:15" ht="15.75" customHeight="1">
      <c r="G345" s="326"/>
      <c r="H345" s="208"/>
      <c r="M345" s="327"/>
      <c r="O345" s="328"/>
    </row>
    <row r="346" spans="7:15" ht="15.75" customHeight="1">
      <c r="G346" s="326"/>
      <c r="H346" s="208"/>
      <c r="M346" s="327"/>
      <c r="O346" s="328"/>
    </row>
    <row r="347" spans="7:15" ht="15.75" customHeight="1">
      <c r="G347" s="326"/>
      <c r="H347" s="208"/>
      <c r="M347" s="327"/>
      <c r="O347" s="328"/>
    </row>
    <row r="348" spans="7:15" ht="15.75" customHeight="1">
      <c r="G348" s="326"/>
      <c r="H348" s="208"/>
      <c r="M348" s="327"/>
      <c r="O348" s="328"/>
    </row>
    <row r="349" spans="7:15" ht="15.75" customHeight="1">
      <c r="G349" s="326"/>
      <c r="H349" s="208"/>
      <c r="M349" s="327"/>
      <c r="O349" s="328"/>
    </row>
    <row r="350" spans="7:15" ht="15.75" customHeight="1">
      <c r="G350" s="326"/>
      <c r="H350" s="208"/>
      <c r="M350" s="327"/>
      <c r="O350" s="328"/>
    </row>
    <row r="351" spans="7:15" ht="15.75" customHeight="1">
      <c r="G351" s="326"/>
      <c r="H351" s="208"/>
      <c r="M351" s="327"/>
      <c r="O351" s="328"/>
    </row>
    <row r="352" spans="7:15" ht="15.75" customHeight="1">
      <c r="G352" s="326"/>
      <c r="H352" s="208"/>
      <c r="M352" s="327"/>
      <c r="O352" s="328"/>
    </row>
    <row r="353" spans="7:15" ht="15.75" customHeight="1">
      <c r="G353" s="326"/>
      <c r="H353" s="208"/>
      <c r="M353" s="327"/>
      <c r="O353" s="328"/>
    </row>
    <row r="354" spans="7:15" ht="15.75" customHeight="1">
      <c r="G354" s="326"/>
      <c r="H354" s="208"/>
      <c r="M354" s="327"/>
      <c r="O354" s="328"/>
    </row>
    <row r="355" spans="7:15" ht="15.75" customHeight="1">
      <c r="G355" s="326"/>
      <c r="H355" s="208"/>
      <c r="M355" s="327"/>
      <c r="O355" s="328"/>
    </row>
    <row r="356" spans="7:15" ht="15.75" customHeight="1">
      <c r="G356" s="326"/>
      <c r="H356" s="208"/>
      <c r="M356" s="327"/>
      <c r="O356" s="328"/>
    </row>
    <row r="357" spans="7:15" ht="15.75" customHeight="1">
      <c r="G357" s="326"/>
      <c r="H357" s="208"/>
      <c r="M357" s="327"/>
      <c r="O357" s="328"/>
    </row>
    <row r="358" spans="7:15" ht="15.75" customHeight="1">
      <c r="G358" s="326"/>
      <c r="H358" s="208"/>
      <c r="M358" s="327"/>
      <c r="O358" s="328"/>
    </row>
    <row r="359" spans="7:15" ht="15.75" customHeight="1">
      <c r="G359" s="326"/>
      <c r="H359" s="208"/>
      <c r="M359" s="327"/>
      <c r="O359" s="328"/>
    </row>
    <row r="360" spans="7:15" ht="15.75" customHeight="1">
      <c r="G360" s="326"/>
      <c r="H360" s="208"/>
      <c r="M360" s="327"/>
      <c r="O360" s="328"/>
    </row>
    <row r="361" spans="7:15" ht="15.75" customHeight="1">
      <c r="G361" s="326"/>
      <c r="H361" s="208"/>
      <c r="M361" s="327"/>
      <c r="O361" s="328"/>
    </row>
    <row r="362" spans="7:15" ht="15.75" customHeight="1">
      <c r="G362" s="326"/>
      <c r="H362" s="208"/>
      <c r="M362" s="327"/>
      <c r="O362" s="328"/>
    </row>
    <row r="363" spans="7:15" ht="15.75" customHeight="1">
      <c r="G363" s="326"/>
      <c r="H363" s="208"/>
      <c r="M363" s="327"/>
      <c r="O363" s="328"/>
    </row>
    <row r="364" spans="7:15" ht="15.75" customHeight="1">
      <c r="G364" s="326"/>
      <c r="H364" s="208"/>
      <c r="M364" s="327"/>
      <c r="O364" s="328"/>
    </row>
    <row r="365" spans="7:15" ht="15.75" customHeight="1">
      <c r="G365" s="326"/>
      <c r="H365" s="208"/>
      <c r="M365" s="327"/>
      <c r="O365" s="328"/>
    </row>
    <row r="366" spans="7:15" ht="15.75" customHeight="1">
      <c r="G366" s="326"/>
      <c r="H366" s="208"/>
      <c r="M366" s="327"/>
      <c r="O366" s="328"/>
    </row>
    <row r="367" spans="7:15" ht="15.75" customHeight="1">
      <c r="G367" s="326"/>
      <c r="H367" s="208"/>
      <c r="M367" s="327"/>
      <c r="O367" s="328"/>
    </row>
    <row r="368" spans="7:15" ht="15.75" customHeight="1">
      <c r="G368" s="326"/>
      <c r="H368" s="208"/>
      <c r="M368" s="327"/>
      <c r="O368" s="328"/>
    </row>
    <row r="369" spans="7:15" ht="15.75" customHeight="1">
      <c r="G369" s="326"/>
      <c r="H369" s="208"/>
      <c r="M369" s="327"/>
      <c r="O369" s="328"/>
    </row>
    <row r="370" spans="7:15" ht="15.75" customHeight="1">
      <c r="G370" s="326"/>
      <c r="H370" s="208"/>
      <c r="M370" s="327"/>
      <c r="O370" s="328"/>
    </row>
    <row r="371" spans="7:15" ht="15.75" customHeight="1">
      <c r="G371" s="326"/>
      <c r="H371" s="208"/>
      <c r="M371" s="327"/>
      <c r="O371" s="328"/>
    </row>
    <row r="372" spans="7:15" ht="15.75" customHeight="1">
      <c r="G372" s="326"/>
      <c r="H372" s="208"/>
      <c r="M372" s="327"/>
      <c r="O372" s="328"/>
    </row>
    <row r="373" spans="7:15" ht="15.75" customHeight="1">
      <c r="G373" s="326"/>
      <c r="H373" s="208"/>
      <c r="M373" s="327"/>
      <c r="O373" s="328"/>
    </row>
    <row r="374" spans="7:15" ht="15.75" customHeight="1">
      <c r="G374" s="326"/>
      <c r="H374" s="208"/>
      <c r="M374" s="327"/>
      <c r="O374" s="328"/>
    </row>
    <row r="375" spans="7:15" ht="15.75" customHeight="1">
      <c r="G375" s="326"/>
      <c r="H375" s="208"/>
      <c r="M375" s="327"/>
      <c r="O375" s="328"/>
    </row>
    <row r="376" spans="7:15" ht="15.75" customHeight="1">
      <c r="G376" s="326"/>
      <c r="H376" s="208"/>
      <c r="M376" s="327"/>
      <c r="O376" s="328"/>
    </row>
    <row r="377" spans="7:15" ht="15.75" customHeight="1">
      <c r="G377" s="326"/>
      <c r="H377" s="208"/>
      <c r="M377" s="327"/>
      <c r="O377" s="328"/>
    </row>
    <row r="378" spans="7:15" ht="15.75" customHeight="1">
      <c r="G378" s="326"/>
      <c r="H378" s="208"/>
      <c r="M378" s="327"/>
      <c r="O378" s="328"/>
    </row>
    <row r="379" spans="7:15" ht="15.75" customHeight="1">
      <c r="G379" s="326"/>
      <c r="H379" s="208"/>
      <c r="M379" s="327"/>
      <c r="O379" s="328"/>
    </row>
    <row r="380" spans="7:15" ht="15.75" customHeight="1">
      <c r="G380" s="326"/>
      <c r="H380" s="208"/>
      <c r="M380" s="327"/>
      <c r="O380" s="328"/>
    </row>
    <row r="381" spans="7:15" ht="15.75" customHeight="1">
      <c r="G381" s="326"/>
      <c r="H381" s="208"/>
      <c r="M381" s="327"/>
      <c r="O381" s="328"/>
    </row>
    <row r="382" spans="7:15" ht="15.75" customHeight="1">
      <c r="G382" s="326"/>
      <c r="H382" s="208"/>
      <c r="M382" s="327"/>
      <c r="O382" s="328"/>
    </row>
    <row r="383" spans="7:15" ht="15.75" customHeight="1">
      <c r="G383" s="326"/>
      <c r="H383" s="208"/>
      <c r="M383" s="327"/>
      <c r="O383" s="328"/>
    </row>
    <row r="384" spans="7:15" ht="15.75" customHeight="1">
      <c r="G384" s="326"/>
      <c r="H384" s="208"/>
      <c r="M384" s="327"/>
      <c r="O384" s="328"/>
    </row>
    <row r="385" spans="7:15" ht="15.75" customHeight="1">
      <c r="G385" s="326"/>
      <c r="H385" s="208"/>
      <c r="M385" s="327"/>
      <c r="O385" s="328"/>
    </row>
    <row r="386" spans="7:15" ht="15.75" customHeight="1">
      <c r="G386" s="326"/>
      <c r="H386" s="208"/>
      <c r="M386" s="327"/>
      <c r="O386" s="328"/>
    </row>
    <row r="387" spans="7:15" ht="15.75" customHeight="1">
      <c r="G387" s="326"/>
      <c r="H387" s="208"/>
      <c r="M387" s="327"/>
      <c r="O387" s="328"/>
    </row>
    <row r="388" spans="7:15" ht="15.75" customHeight="1">
      <c r="G388" s="326"/>
      <c r="H388" s="208"/>
      <c r="M388" s="327"/>
      <c r="O388" s="328"/>
    </row>
    <row r="389" spans="7:15" ht="15.75" customHeight="1">
      <c r="G389" s="326"/>
      <c r="H389" s="208"/>
      <c r="M389" s="327"/>
      <c r="O389" s="328"/>
    </row>
    <row r="390" spans="7:15" ht="15.75" customHeight="1">
      <c r="G390" s="326"/>
      <c r="H390" s="208"/>
      <c r="M390" s="327"/>
      <c r="O390" s="328"/>
    </row>
    <row r="391" spans="7:15" ht="15.75" customHeight="1">
      <c r="G391" s="326"/>
      <c r="H391" s="208"/>
      <c r="M391" s="327"/>
      <c r="O391" s="328"/>
    </row>
    <row r="392" spans="7:15" ht="15.75" customHeight="1">
      <c r="G392" s="326"/>
      <c r="H392" s="208"/>
      <c r="M392" s="327"/>
      <c r="O392" s="328"/>
    </row>
    <row r="393" spans="7:15" ht="15.75" customHeight="1">
      <c r="G393" s="326"/>
      <c r="H393" s="208"/>
      <c r="M393" s="327"/>
      <c r="O393" s="328"/>
    </row>
    <row r="394" spans="7:15" ht="15.75" customHeight="1">
      <c r="G394" s="326"/>
      <c r="H394" s="208"/>
      <c r="M394" s="327"/>
      <c r="O394" s="328"/>
    </row>
    <row r="395" spans="7:15" ht="15.75" customHeight="1">
      <c r="G395" s="326"/>
      <c r="H395" s="208"/>
      <c r="M395" s="327"/>
      <c r="O395" s="328"/>
    </row>
    <row r="396" spans="7:15" ht="15.75" customHeight="1">
      <c r="G396" s="326"/>
      <c r="H396" s="208"/>
      <c r="M396" s="327"/>
      <c r="O396" s="328"/>
    </row>
    <row r="397" spans="7:15" ht="15.75" customHeight="1">
      <c r="G397" s="326"/>
      <c r="H397" s="208"/>
      <c r="M397" s="327"/>
      <c r="O397" s="328"/>
    </row>
    <row r="398" spans="7:15" ht="15.75" customHeight="1">
      <c r="G398" s="326"/>
      <c r="H398" s="208"/>
      <c r="M398" s="327"/>
      <c r="O398" s="328"/>
    </row>
    <row r="399" spans="7:15" ht="15.75" customHeight="1">
      <c r="G399" s="326"/>
      <c r="H399" s="208"/>
      <c r="M399" s="327"/>
      <c r="O399" s="328"/>
    </row>
    <row r="400" spans="7:15" ht="15.75" customHeight="1">
      <c r="G400" s="326"/>
      <c r="H400" s="208"/>
      <c r="M400" s="327"/>
      <c r="O400" s="328"/>
    </row>
    <row r="401" spans="7:15" ht="15.75" customHeight="1">
      <c r="G401" s="326"/>
      <c r="H401" s="208"/>
      <c r="M401" s="327"/>
      <c r="O401" s="328"/>
    </row>
    <row r="402" spans="7:15" ht="15.75" customHeight="1">
      <c r="G402" s="326"/>
      <c r="H402" s="208"/>
      <c r="M402" s="327"/>
      <c r="O402" s="328"/>
    </row>
    <row r="403" spans="7:15" ht="15.75" customHeight="1">
      <c r="G403" s="326"/>
      <c r="H403" s="208"/>
      <c r="M403" s="327"/>
      <c r="O403" s="328"/>
    </row>
    <row r="404" spans="7:15" ht="15.75" customHeight="1">
      <c r="G404" s="326"/>
      <c r="H404" s="208"/>
      <c r="M404" s="327"/>
      <c r="O404" s="328"/>
    </row>
    <row r="405" spans="7:15" ht="15.75" customHeight="1">
      <c r="G405" s="326"/>
      <c r="H405" s="208"/>
      <c r="M405" s="327"/>
      <c r="O405" s="328"/>
    </row>
    <row r="406" spans="7:15" ht="15.75" customHeight="1">
      <c r="G406" s="326"/>
      <c r="H406" s="208"/>
      <c r="M406" s="327"/>
      <c r="O406" s="328"/>
    </row>
    <row r="407" spans="7:15" ht="15.75" customHeight="1">
      <c r="G407" s="326"/>
      <c r="H407" s="208"/>
      <c r="M407" s="327"/>
      <c r="O407" s="328"/>
    </row>
    <row r="408" spans="7:15" ht="15.75" customHeight="1">
      <c r="G408" s="326"/>
      <c r="H408" s="208"/>
      <c r="M408" s="327"/>
      <c r="O408" s="328"/>
    </row>
    <row r="409" spans="7:15" ht="15.75" customHeight="1">
      <c r="G409" s="326"/>
      <c r="H409" s="208"/>
      <c r="M409" s="327"/>
      <c r="O409" s="328"/>
    </row>
    <row r="410" spans="7:15" ht="15.75" customHeight="1">
      <c r="G410" s="326"/>
      <c r="H410" s="208"/>
      <c r="M410" s="327"/>
      <c r="O410" s="328"/>
    </row>
    <row r="411" spans="7:15" ht="15.75" customHeight="1">
      <c r="G411" s="326"/>
      <c r="H411" s="208"/>
      <c r="M411" s="327"/>
      <c r="O411" s="328"/>
    </row>
    <row r="412" spans="7:15" ht="15.75" customHeight="1">
      <c r="G412" s="326"/>
      <c r="H412" s="208"/>
      <c r="M412" s="327"/>
      <c r="O412" s="328"/>
    </row>
    <row r="413" spans="7:15" ht="15.75" customHeight="1">
      <c r="G413" s="326"/>
      <c r="H413" s="208"/>
      <c r="M413" s="327"/>
      <c r="O413" s="328"/>
    </row>
    <row r="414" spans="7:15" ht="15.75" customHeight="1">
      <c r="G414" s="326"/>
      <c r="H414" s="208"/>
      <c r="M414" s="327"/>
      <c r="O414" s="328"/>
    </row>
    <row r="415" spans="7:15" ht="15.75" customHeight="1">
      <c r="G415" s="326"/>
      <c r="H415" s="208"/>
      <c r="M415" s="327"/>
      <c r="O415" s="328"/>
    </row>
    <row r="416" spans="7:15" ht="15.75" customHeight="1">
      <c r="G416" s="326"/>
      <c r="H416" s="208"/>
      <c r="M416" s="327"/>
      <c r="O416" s="328"/>
    </row>
    <row r="417" spans="7:15" ht="15.75" customHeight="1">
      <c r="G417" s="326"/>
      <c r="H417" s="208"/>
      <c r="M417" s="327"/>
      <c r="O417" s="328"/>
    </row>
    <row r="418" spans="7:15" ht="15.75" customHeight="1">
      <c r="G418" s="326"/>
      <c r="H418" s="208"/>
      <c r="M418" s="327"/>
      <c r="O418" s="328"/>
    </row>
    <row r="419" spans="7:15" ht="15.75" customHeight="1">
      <c r="G419" s="326"/>
      <c r="H419" s="208"/>
      <c r="M419" s="327"/>
      <c r="O419" s="328"/>
    </row>
    <row r="420" spans="7:15" ht="15.75" customHeight="1">
      <c r="G420" s="326"/>
      <c r="H420" s="208"/>
      <c r="M420" s="327"/>
      <c r="O420" s="328"/>
    </row>
    <row r="421" spans="7:15" ht="15.75" customHeight="1">
      <c r="G421" s="326"/>
      <c r="H421" s="208"/>
      <c r="M421" s="327"/>
      <c r="O421" s="328"/>
    </row>
    <row r="422" spans="7:15" ht="15.75" customHeight="1">
      <c r="G422" s="326"/>
      <c r="H422" s="208"/>
      <c r="M422" s="327"/>
      <c r="O422" s="328"/>
    </row>
    <row r="423" spans="7:15" ht="15.75" customHeight="1">
      <c r="G423" s="326"/>
      <c r="H423" s="208"/>
      <c r="M423" s="327"/>
      <c r="O423" s="328"/>
    </row>
    <row r="424" spans="7:15" ht="15.75" customHeight="1">
      <c r="G424" s="326"/>
      <c r="H424" s="208"/>
      <c r="M424" s="327"/>
      <c r="O424" s="328"/>
    </row>
    <row r="425" spans="7:15" ht="15.75" customHeight="1">
      <c r="G425" s="326"/>
      <c r="H425" s="208"/>
      <c r="M425" s="327"/>
      <c r="O425" s="328"/>
    </row>
    <row r="426" spans="7:15" ht="15.75" customHeight="1">
      <c r="G426" s="326"/>
      <c r="H426" s="208"/>
      <c r="M426" s="327"/>
      <c r="O426" s="328"/>
    </row>
    <row r="427" spans="7:15" ht="15.75" customHeight="1">
      <c r="G427" s="326"/>
      <c r="H427" s="208"/>
      <c r="M427" s="327"/>
      <c r="O427" s="328"/>
    </row>
    <row r="428" spans="7:15" ht="15.75" customHeight="1">
      <c r="G428" s="326"/>
      <c r="H428" s="208"/>
      <c r="M428" s="327"/>
      <c r="O428" s="328"/>
    </row>
    <row r="429" spans="7:15" ht="15.75" customHeight="1">
      <c r="G429" s="326"/>
      <c r="H429" s="208"/>
      <c r="M429" s="327"/>
      <c r="O429" s="328"/>
    </row>
    <row r="430" spans="7:15" ht="15.75" customHeight="1">
      <c r="G430" s="326"/>
      <c r="H430" s="208"/>
      <c r="M430" s="327"/>
      <c r="O430" s="328"/>
    </row>
    <row r="431" spans="7:15" ht="15.75" customHeight="1">
      <c r="G431" s="326"/>
      <c r="H431" s="208"/>
      <c r="M431" s="327"/>
      <c r="O431" s="328"/>
    </row>
    <row r="432" spans="7:15" ht="15.75" customHeight="1">
      <c r="G432" s="326"/>
      <c r="H432" s="208"/>
      <c r="M432" s="327"/>
      <c r="O432" s="328"/>
    </row>
    <row r="433" spans="7:15" ht="15.75" customHeight="1">
      <c r="G433" s="326"/>
      <c r="H433" s="208"/>
      <c r="M433" s="327"/>
      <c r="O433" s="328"/>
    </row>
    <row r="434" spans="7:15" ht="15.75" customHeight="1">
      <c r="G434" s="326"/>
      <c r="H434" s="208"/>
      <c r="M434" s="327"/>
      <c r="O434" s="328"/>
    </row>
    <row r="435" spans="7:15" ht="15.75" customHeight="1">
      <c r="G435" s="326"/>
      <c r="H435" s="208"/>
      <c r="M435" s="327"/>
      <c r="O435" s="328"/>
    </row>
    <row r="436" spans="7:15" ht="15.75" customHeight="1">
      <c r="G436" s="326"/>
      <c r="H436" s="208"/>
      <c r="M436" s="327"/>
      <c r="O436" s="328"/>
    </row>
    <row r="437" spans="7:15" ht="15.75" customHeight="1">
      <c r="G437" s="326"/>
      <c r="H437" s="208"/>
      <c r="M437" s="327"/>
      <c r="O437" s="328"/>
    </row>
    <row r="438" spans="7:15" ht="15.75" customHeight="1">
      <c r="G438" s="326"/>
      <c r="H438" s="208"/>
      <c r="M438" s="327"/>
      <c r="O438" s="328"/>
    </row>
    <row r="439" spans="7:15" ht="15.75" customHeight="1">
      <c r="G439" s="326"/>
      <c r="H439" s="208"/>
      <c r="M439" s="327"/>
      <c r="O439" s="328"/>
    </row>
    <row r="440" spans="7:15" ht="15.75" customHeight="1">
      <c r="G440" s="326"/>
      <c r="H440" s="208"/>
      <c r="M440" s="327"/>
      <c r="O440" s="328"/>
    </row>
    <row r="441" spans="7:15" ht="15.75" customHeight="1">
      <c r="G441" s="326"/>
      <c r="H441" s="208"/>
      <c r="M441" s="327"/>
      <c r="O441" s="328"/>
    </row>
    <row r="442" spans="7:15" ht="15.75" customHeight="1">
      <c r="G442" s="326"/>
      <c r="H442" s="208"/>
      <c r="M442" s="327"/>
      <c r="O442" s="328"/>
    </row>
    <row r="443" spans="7:15" ht="15.75" customHeight="1">
      <c r="G443" s="326"/>
      <c r="H443" s="208"/>
      <c r="M443" s="327"/>
      <c r="O443" s="328"/>
    </row>
    <row r="444" spans="7:15" ht="15.75" customHeight="1">
      <c r="G444" s="326"/>
      <c r="H444" s="208"/>
      <c r="M444" s="327"/>
      <c r="O444" s="328"/>
    </row>
    <row r="445" spans="7:15" ht="15.75" customHeight="1">
      <c r="G445" s="326"/>
      <c r="H445" s="208"/>
      <c r="M445" s="327"/>
      <c r="O445" s="328"/>
    </row>
    <row r="446" spans="7:15" ht="15.75" customHeight="1">
      <c r="G446" s="326"/>
      <c r="H446" s="208"/>
      <c r="M446" s="327"/>
      <c r="O446" s="328"/>
    </row>
    <row r="447" spans="7:15" ht="15.75" customHeight="1">
      <c r="G447" s="326"/>
      <c r="H447" s="208"/>
      <c r="M447" s="327"/>
      <c r="O447" s="328"/>
    </row>
    <row r="448" spans="7:15" ht="15.75" customHeight="1">
      <c r="G448" s="326"/>
      <c r="H448" s="208"/>
      <c r="M448" s="327"/>
      <c r="O448" s="328"/>
    </row>
    <row r="449" spans="7:15" ht="15.75" customHeight="1">
      <c r="G449" s="326"/>
      <c r="H449" s="208"/>
      <c r="M449" s="327"/>
      <c r="O449" s="328"/>
    </row>
    <row r="450" spans="7:15" ht="15.75" customHeight="1">
      <c r="G450" s="326"/>
      <c r="H450" s="208"/>
      <c r="M450" s="327"/>
      <c r="O450" s="328"/>
    </row>
    <row r="451" spans="7:15" ht="15.75" customHeight="1">
      <c r="G451" s="326"/>
      <c r="H451" s="208"/>
      <c r="M451" s="327"/>
      <c r="O451" s="328"/>
    </row>
    <row r="452" spans="7:15" ht="15.75" customHeight="1">
      <c r="G452" s="326"/>
      <c r="H452" s="208"/>
      <c r="M452" s="327"/>
      <c r="O452" s="328"/>
    </row>
    <row r="453" spans="7:15" ht="15.75" customHeight="1">
      <c r="G453" s="326"/>
      <c r="H453" s="208"/>
      <c r="M453" s="327"/>
      <c r="O453" s="328"/>
    </row>
    <row r="454" spans="7:15" ht="15.75" customHeight="1">
      <c r="G454" s="326"/>
      <c r="H454" s="208"/>
      <c r="M454" s="327"/>
      <c r="O454" s="328"/>
    </row>
    <row r="455" spans="7:15" ht="15.75" customHeight="1">
      <c r="G455" s="326"/>
      <c r="H455" s="208"/>
      <c r="M455" s="327"/>
      <c r="O455" s="328"/>
    </row>
    <row r="456" spans="7:15" ht="15.75" customHeight="1">
      <c r="G456" s="326"/>
      <c r="H456" s="208"/>
      <c r="M456" s="327"/>
      <c r="O456" s="328"/>
    </row>
    <row r="457" spans="7:15" ht="15.75" customHeight="1">
      <c r="G457" s="326"/>
      <c r="H457" s="208"/>
      <c r="M457" s="327"/>
      <c r="O457" s="328"/>
    </row>
    <row r="458" spans="7:15" ht="15.75" customHeight="1">
      <c r="G458" s="326"/>
      <c r="H458" s="208"/>
      <c r="M458" s="327"/>
      <c r="O458" s="328"/>
    </row>
    <row r="459" spans="7:15" ht="15.75" customHeight="1">
      <c r="G459" s="326"/>
      <c r="H459" s="208"/>
      <c r="M459" s="327"/>
      <c r="O459" s="328"/>
    </row>
    <row r="460" spans="7:15" ht="15.75" customHeight="1">
      <c r="G460" s="326"/>
      <c r="H460" s="208"/>
      <c r="M460" s="327"/>
      <c r="O460" s="328"/>
    </row>
    <row r="461" spans="7:15" ht="15.75" customHeight="1">
      <c r="G461" s="326"/>
      <c r="H461" s="208"/>
      <c r="M461" s="327"/>
      <c r="O461" s="328"/>
    </row>
    <row r="462" spans="7:15" ht="15.75" customHeight="1">
      <c r="G462" s="326"/>
      <c r="H462" s="208"/>
      <c r="M462" s="327"/>
      <c r="O462" s="328"/>
    </row>
    <row r="463" spans="7:15" ht="15.75" customHeight="1">
      <c r="G463" s="326"/>
      <c r="H463" s="208"/>
      <c r="M463" s="327"/>
      <c r="O463" s="328"/>
    </row>
    <row r="464" spans="7:15" ht="15.75" customHeight="1">
      <c r="G464" s="326"/>
      <c r="H464" s="208"/>
      <c r="M464" s="327"/>
      <c r="O464" s="328"/>
    </row>
    <row r="465" spans="7:15" ht="15.75" customHeight="1">
      <c r="G465" s="326"/>
      <c r="H465" s="208"/>
      <c r="M465" s="327"/>
      <c r="O465" s="328"/>
    </row>
    <row r="466" spans="7:15" ht="15.75" customHeight="1">
      <c r="G466" s="326"/>
      <c r="H466" s="208"/>
      <c r="M466" s="327"/>
      <c r="O466" s="328"/>
    </row>
    <row r="467" spans="7:15" ht="15.75" customHeight="1">
      <c r="G467" s="326"/>
      <c r="H467" s="208"/>
      <c r="M467" s="327"/>
      <c r="O467" s="328"/>
    </row>
    <row r="468" spans="7:15" ht="15.75" customHeight="1">
      <c r="G468" s="326"/>
      <c r="H468" s="208"/>
      <c r="M468" s="327"/>
      <c r="O468" s="328"/>
    </row>
    <row r="469" spans="7:15" ht="15.75" customHeight="1">
      <c r="G469" s="326"/>
      <c r="H469" s="208"/>
      <c r="M469" s="327"/>
      <c r="O469" s="328"/>
    </row>
    <row r="470" spans="7:15" ht="15.75" customHeight="1">
      <c r="G470" s="326"/>
      <c r="H470" s="208"/>
      <c r="M470" s="327"/>
      <c r="O470" s="328"/>
    </row>
    <row r="471" spans="7:15" ht="15.75" customHeight="1">
      <c r="G471" s="326"/>
      <c r="H471" s="208"/>
      <c r="M471" s="327"/>
      <c r="O471" s="328"/>
    </row>
    <row r="472" spans="7:15" ht="15.75" customHeight="1">
      <c r="G472" s="326"/>
      <c r="H472" s="208"/>
      <c r="M472" s="327"/>
      <c r="O472" s="328"/>
    </row>
    <row r="473" spans="7:15" ht="15.75" customHeight="1">
      <c r="G473" s="326"/>
      <c r="H473" s="208"/>
      <c r="M473" s="327"/>
      <c r="O473" s="328"/>
    </row>
    <row r="474" spans="7:15" ht="15.75" customHeight="1">
      <c r="G474" s="326"/>
      <c r="H474" s="208"/>
      <c r="M474" s="327"/>
      <c r="O474" s="328"/>
    </row>
    <row r="475" spans="7:15" ht="15.75" customHeight="1">
      <c r="G475" s="326"/>
      <c r="H475" s="208"/>
      <c r="M475" s="327"/>
      <c r="O475" s="328"/>
    </row>
    <row r="476" spans="7:15" ht="15.75" customHeight="1">
      <c r="G476" s="326"/>
      <c r="H476" s="208"/>
      <c r="M476" s="327"/>
      <c r="O476" s="328"/>
    </row>
    <row r="477" spans="7:15" ht="15.75" customHeight="1">
      <c r="G477" s="326"/>
      <c r="H477" s="208"/>
      <c r="M477" s="327"/>
      <c r="O477" s="328"/>
    </row>
    <row r="478" spans="7:15" ht="15.75" customHeight="1">
      <c r="G478" s="326"/>
      <c r="H478" s="208"/>
      <c r="M478" s="327"/>
      <c r="O478" s="328"/>
    </row>
    <row r="479" spans="7:15" ht="15.75" customHeight="1">
      <c r="G479" s="326"/>
      <c r="H479" s="208"/>
      <c r="M479" s="327"/>
      <c r="O479" s="328"/>
    </row>
    <row r="480" spans="7:15" ht="15.75" customHeight="1">
      <c r="G480" s="326"/>
      <c r="H480" s="208"/>
      <c r="M480" s="327"/>
      <c r="O480" s="328"/>
    </row>
    <row r="481" spans="7:15" ht="15.75" customHeight="1">
      <c r="G481" s="326"/>
      <c r="H481" s="208"/>
      <c r="M481" s="327"/>
      <c r="O481" s="328"/>
    </row>
    <row r="482" spans="7:15" ht="15.75" customHeight="1">
      <c r="G482" s="326"/>
      <c r="H482" s="208"/>
      <c r="M482" s="327"/>
      <c r="O482" s="328"/>
    </row>
    <row r="483" spans="7:15" ht="15.75" customHeight="1">
      <c r="G483" s="326"/>
      <c r="H483" s="208"/>
      <c r="M483" s="327"/>
      <c r="O483" s="328"/>
    </row>
    <row r="484" spans="7:15" ht="15.75" customHeight="1">
      <c r="G484" s="326"/>
      <c r="H484" s="208"/>
      <c r="M484" s="327"/>
      <c r="O484" s="328"/>
    </row>
    <row r="485" spans="7:15" ht="15.75" customHeight="1">
      <c r="G485" s="326"/>
      <c r="H485" s="208"/>
      <c r="M485" s="327"/>
      <c r="O485" s="328"/>
    </row>
    <row r="486" spans="7:15" ht="15.75" customHeight="1">
      <c r="G486" s="326"/>
      <c r="H486" s="208"/>
      <c r="M486" s="327"/>
      <c r="O486" s="328"/>
    </row>
    <row r="487" spans="7:15" ht="15.75" customHeight="1">
      <c r="G487" s="326"/>
      <c r="H487" s="208"/>
      <c r="M487" s="327"/>
      <c r="O487" s="328"/>
    </row>
    <row r="488" spans="7:15" ht="15.75" customHeight="1">
      <c r="G488" s="326"/>
      <c r="H488" s="208"/>
      <c r="M488" s="327"/>
      <c r="O488" s="328"/>
    </row>
    <row r="489" spans="7:15" ht="15.75" customHeight="1">
      <c r="G489" s="326"/>
      <c r="H489" s="208"/>
      <c r="M489" s="327"/>
      <c r="O489" s="328"/>
    </row>
    <row r="490" spans="7:15" ht="15.75" customHeight="1">
      <c r="G490" s="326"/>
      <c r="H490" s="208"/>
      <c r="M490" s="327"/>
      <c r="O490" s="328"/>
    </row>
    <row r="491" spans="7:15" ht="15.75" customHeight="1">
      <c r="G491" s="326"/>
      <c r="H491" s="208"/>
      <c r="M491" s="327"/>
      <c r="O491" s="328"/>
    </row>
    <row r="492" spans="7:15" ht="15.75" customHeight="1">
      <c r="G492" s="326"/>
      <c r="H492" s="208"/>
      <c r="M492" s="327"/>
      <c r="O492" s="328"/>
    </row>
    <row r="493" spans="7:15" ht="15.75" customHeight="1">
      <c r="G493" s="326"/>
      <c r="H493" s="208"/>
      <c r="M493" s="327"/>
      <c r="O493" s="328"/>
    </row>
    <row r="494" spans="7:15" ht="15.75" customHeight="1">
      <c r="G494" s="326"/>
      <c r="H494" s="208"/>
      <c r="M494" s="327"/>
      <c r="O494" s="328"/>
    </row>
    <row r="495" spans="7:15" ht="15.75" customHeight="1">
      <c r="G495" s="326"/>
      <c r="H495" s="208"/>
      <c r="M495" s="327"/>
      <c r="O495" s="328"/>
    </row>
    <row r="496" spans="7:15" ht="15.75" customHeight="1">
      <c r="G496" s="326"/>
      <c r="H496" s="208"/>
      <c r="M496" s="327"/>
      <c r="O496" s="328"/>
    </row>
    <row r="497" spans="7:15" ht="15.75" customHeight="1">
      <c r="G497" s="326"/>
      <c r="H497" s="208"/>
      <c r="M497" s="327"/>
      <c r="O497" s="328"/>
    </row>
    <row r="498" spans="7:15" ht="15.75" customHeight="1">
      <c r="G498" s="326"/>
      <c r="H498" s="208"/>
      <c r="M498" s="327"/>
      <c r="O498" s="328"/>
    </row>
    <row r="499" spans="7:15" ht="15.75" customHeight="1">
      <c r="G499" s="326"/>
      <c r="H499" s="208"/>
      <c r="M499" s="327"/>
      <c r="O499" s="328"/>
    </row>
    <row r="500" spans="7:15" ht="15.75" customHeight="1">
      <c r="G500" s="326"/>
      <c r="H500" s="208"/>
      <c r="M500" s="327"/>
      <c r="O500" s="328"/>
    </row>
    <row r="501" spans="7:15" ht="15.75" customHeight="1">
      <c r="G501" s="326"/>
      <c r="H501" s="208"/>
      <c r="M501" s="327"/>
      <c r="O501" s="328"/>
    </row>
    <row r="502" spans="7:15" ht="15.75" customHeight="1">
      <c r="G502" s="326"/>
      <c r="H502" s="208"/>
      <c r="M502" s="327"/>
      <c r="O502" s="328"/>
    </row>
    <row r="503" spans="7:15" ht="15.75" customHeight="1">
      <c r="G503" s="326"/>
      <c r="H503" s="208"/>
      <c r="M503" s="327"/>
      <c r="O503" s="328"/>
    </row>
    <row r="504" spans="7:15" ht="15.75" customHeight="1">
      <c r="G504" s="326"/>
      <c r="H504" s="208"/>
      <c r="M504" s="327"/>
      <c r="O504" s="328"/>
    </row>
    <row r="505" spans="7:15" ht="15.75" customHeight="1">
      <c r="G505" s="326"/>
      <c r="H505" s="208"/>
      <c r="M505" s="327"/>
      <c r="O505" s="328"/>
    </row>
    <row r="506" spans="7:15" ht="15.75" customHeight="1">
      <c r="G506" s="326"/>
      <c r="H506" s="208"/>
      <c r="M506" s="327"/>
      <c r="O506" s="328"/>
    </row>
    <row r="507" spans="7:15" ht="15.75" customHeight="1">
      <c r="G507" s="326"/>
      <c r="H507" s="208"/>
      <c r="M507" s="327"/>
      <c r="O507" s="328"/>
    </row>
    <row r="508" spans="7:15" ht="15.75" customHeight="1">
      <c r="G508" s="326"/>
      <c r="H508" s="208"/>
      <c r="M508" s="327"/>
      <c r="O508" s="328"/>
    </row>
    <row r="509" spans="7:15" ht="15.75" customHeight="1">
      <c r="G509" s="326"/>
      <c r="H509" s="208"/>
      <c r="M509" s="327"/>
      <c r="O509" s="328"/>
    </row>
    <row r="510" spans="7:15" ht="15.75" customHeight="1">
      <c r="G510" s="326"/>
      <c r="H510" s="208"/>
      <c r="M510" s="327"/>
      <c r="O510" s="328"/>
    </row>
    <row r="511" spans="7:15" ht="15.75" customHeight="1">
      <c r="G511" s="326"/>
      <c r="H511" s="208"/>
      <c r="M511" s="327"/>
      <c r="O511" s="328"/>
    </row>
    <row r="512" spans="7:15" ht="15.75" customHeight="1">
      <c r="G512" s="326"/>
      <c r="H512" s="208"/>
      <c r="M512" s="327"/>
      <c r="O512" s="328"/>
    </row>
    <row r="513" spans="7:15" ht="15.75" customHeight="1">
      <c r="G513" s="326"/>
      <c r="H513" s="208"/>
      <c r="M513" s="327"/>
      <c r="O513" s="328"/>
    </row>
    <row r="514" spans="7:15" ht="15.75" customHeight="1">
      <c r="G514" s="326"/>
      <c r="H514" s="208"/>
      <c r="M514" s="327"/>
      <c r="O514" s="328"/>
    </row>
    <row r="515" spans="7:15" ht="15.75" customHeight="1">
      <c r="G515" s="326"/>
      <c r="H515" s="208"/>
      <c r="M515" s="327"/>
      <c r="O515" s="328"/>
    </row>
    <row r="516" spans="7:15" ht="15.75" customHeight="1">
      <c r="G516" s="326"/>
      <c r="H516" s="208"/>
      <c r="M516" s="327"/>
      <c r="O516" s="328"/>
    </row>
    <row r="517" spans="7:15" ht="15.75" customHeight="1">
      <c r="G517" s="326"/>
      <c r="H517" s="208"/>
      <c r="M517" s="327"/>
      <c r="O517" s="328"/>
    </row>
    <row r="518" spans="7:15" ht="15.75" customHeight="1">
      <c r="G518" s="326"/>
      <c r="H518" s="208"/>
      <c r="M518" s="327"/>
      <c r="O518" s="328"/>
    </row>
    <row r="519" spans="7:15" ht="15.75" customHeight="1">
      <c r="G519" s="326"/>
      <c r="H519" s="208"/>
      <c r="M519" s="327"/>
      <c r="O519" s="328"/>
    </row>
    <row r="520" spans="7:15" ht="15.75" customHeight="1">
      <c r="G520" s="326"/>
      <c r="H520" s="208"/>
      <c r="M520" s="327"/>
      <c r="O520" s="328"/>
    </row>
    <row r="521" spans="7:15" ht="15.75" customHeight="1">
      <c r="G521" s="326"/>
      <c r="H521" s="208"/>
      <c r="M521" s="327"/>
      <c r="O521" s="328"/>
    </row>
    <row r="522" spans="7:15" ht="15.75" customHeight="1">
      <c r="G522" s="326"/>
      <c r="H522" s="208"/>
      <c r="M522" s="327"/>
      <c r="O522" s="328"/>
    </row>
    <row r="523" spans="7:15" ht="15.75" customHeight="1">
      <c r="G523" s="326"/>
      <c r="H523" s="208"/>
      <c r="M523" s="327"/>
      <c r="O523" s="328"/>
    </row>
    <row r="524" spans="7:15" ht="15.75" customHeight="1">
      <c r="G524" s="326"/>
      <c r="H524" s="208"/>
      <c r="M524" s="327"/>
      <c r="O524" s="328"/>
    </row>
    <row r="525" spans="7:15" ht="15.75" customHeight="1">
      <c r="G525" s="326"/>
      <c r="H525" s="208"/>
      <c r="M525" s="327"/>
      <c r="O525" s="328"/>
    </row>
    <row r="526" spans="7:15" ht="15.75" customHeight="1">
      <c r="G526" s="326"/>
      <c r="H526" s="208"/>
      <c r="M526" s="327"/>
      <c r="O526" s="328"/>
    </row>
    <row r="527" spans="7:15" ht="15.75" customHeight="1">
      <c r="G527" s="326"/>
      <c r="H527" s="208"/>
      <c r="M527" s="327"/>
      <c r="O527" s="328"/>
    </row>
    <row r="528" spans="7:15" ht="15.75" customHeight="1">
      <c r="G528" s="326"/>
      <c r="H528" s="208"/>
      <c r="M528" s="327"/>
      <c r="O528" s="328"/>
    </row>
    <row r="529" spans="7:15" ht="15.75" customHeight="1">
      <c r="G529" s="326"/>
      <c r="H529" s="208"/>
      <c r="M529" s="327"/>
      <c r="O529" s="328"/>
    </row>
    <row r="530" spans="7:15" ht="15.75" customHeight="1">
      <c r="G530" s="326"/>
      <c r="H530" s="208"/>
      <c r="M530" s="327"/>
      <c r="O530" s="328"/>
    </row>
    <row r="531" spans="7:15" ht="15.75" customHeight="1">
      <c r="G531" s="326"/>
      <c r="H531" s="208"/>
      <c r="M531" s="327"/>
      <c r="O531" s="328"/>
    </row>
    <row r="532" spans="7:15" ht="15.75" customHeight="1">
      <c r="G532" s="326"/>
      <c r="H532" s="208"/>
      <c r="M532" s="327"/>
      <c r="O532" s="328"/>
    </row>
    <row r="533" spans="7:15" ht="15.75" customHeight="1">
      <c r="G533" s="326"/>
      <c r="H533" s="208"/>
      <c r="M533" s="327"/>
      <c r="O533" s="328"/>
    </row>
    <row r="534" spans="7:15" ht="15.75" customHeight="1">
      <c r="G534" s="326"/>
      <c r="H534" s="208"/>
      <c r="M534" s="327"/>
      <c r="O534" s="328"/>
    </row>
    <row r="535" spans="7:15" ht="15.75" customHeight="1">
      <c r="G535" s="326"/>
      <c r="H535" s="208"/>
      <c r="M535" s="327"/>
      <c r="O535" s="328"/>
    </row>
    <row r="536" spans="7:15" ht="15.75" customHeight="1">
      <c r="G536" s="326"/>
      <c r="H536" s="208"/>
      <c r="M536" s="327"/>
      <c r="O536" s="328"/>
    </row>
    <row r="537" spans="7:15" ht="15.75" customHeight="1">
      <c r="G537" s="326"/>
      <c r="H537" s="208"/>
      <c r="M537" s="327"/>
      <c r="O537" s="328"/>
    </row>
    <row r="538" spans="7:15" ht="15.75" customHeight="1">
      <c r="G538" s="326"/>
      <c r="H538" s="208"/>
      <c r="M538" s="327"/>
      <c r="O538" s="328"/>
    </row>
    <row r="539" spans="7:15" ht="15.75" customHeight="1">
      <c r="G539" s="326"/>
      <c r="H539" s="208"/>
      <c r="M539" s="327"/>
      <c r="O539" s="328"/>
    </row>
    <row r="540" spans="7:15" ht="15.75" customHeight="1">
      <c r="G540" s="326"/>
      <c r="H540" s="208"/>
      <c r="M540" s="327"/>
      <c r="O540" s="328"/>
    </row>
    <row r="541" spans="7:15" ht="15.75" customHeight="1">
      <c r="G541" s="326"/>
      <c r="H541" s="208"/>
      <c r="M541" s="327"/>
      <c r="O541" s="328"/>
    </row>
    <row r="542" spans="7:15" ht="15.75" customHeight="1">
      <c r="G542" s="326"/>
      <c r="H542" s="208"/>
      <c r="M542" s="327"/>
      <c r="O542" s="328"/>
    </row>
    <row r="543" spans="7:15" ht="15.75" customHeight="1">
      <c r="G543" s="326"/>
      <c r="H543" s="208"/>
      <c r="M543" s="327"/>
      <c r="O543" s="328"/>
    </row>
    <row r="544" spans="7:15" ht="15.75" customHeight="1">
      <c r="G544" s="326"/>
      <c r="H544" s="208"/>
      <c r="M544" s="327"/>
      <c r="O544" s="328"/>
    </row>
    <row r="545" spans="7:15" ht="15.75" customHeight="1">
      <c r="G545" s="326"/>
      <c r="H545" s="208"/>
      <c r="M545" s="327"/>
      <c r="O545" s="328"/>
    </row>
    <row r="546" spans="7:15" ht="15.75" customHeight="1">
      <c r="G546" s="326"/>
      <c r="H546" s="208"/>
      <c r="M546" s="327"/>
      <c r="O546" s="328"/>
    </row>
    <row r="547" spans="7:15" ht="15.75" customHeight="1">
      <c r="G547" s="326"/>
      <c r="H547" s="208"/>
      <c r="M547" s="327"/>
      <c r="O547" s="328"/>
    </row>
    <row r="548" spans="7:15" ht="15.75" customHeight="1">
      <c r="G548" s="326"/>
      <c r="H548" s="208"/>
      <c r="M548" s="327"/>
      <c r="O548" s="328"/>
    </row>
    <row r="549" spans="7:15" ht="15.75" customHeight="1">
      <c r="G549" s="326"/>
      <c r="H549" s="208"/>
      <c r="M549" s="327"/>
      <c r="O549" s="328"/>
    </row>
    <row r="550" spans="7:15" ht="15.75" customHeight="1">
      <c r="G550" s="326"/>
      <c r="H550" s="208"/>
      <c r="M550" s="327"/>
      <c r="O550" s="328"/>
    </row>
    <row r="551" spans="7:15" ht="15.75" customHeight="1">
      <c r="G551" s="326"/>
      <c r="H551" s="208"/>
      <c r="M551" s="327"/>
      <c r="O551" s="328"/>
    </row>
    <row r="552" spans="7:15" ht="15.75" customHeight="1">
      <c r="G552" s="326"/>
      <c r="H552" s="208"/>
      <c r="M552" s="327"/>
      <c r="O552" s="328"/>
    </row>
    <row r="553" spans="7:15" ht="15.75" customHeight="1">
      <c r="G553" s="326"/>
      <c r="H553" s="208"/>
      <c r="M553" s="327"/>
      <c r="O553" s="328"/>
    </row>
    <row r="554" spans="7:15" ht="15.75" customHeight="1">
      <c r="G554" s="326"/>
      <c r="H554" s="208"/>
      <c r="M554" s="327"/>
      <c r="O554" s="328"/>
    </row>
    <row r="555" spans="7:15" ht="15.75" customHeight="1">
      <c r="G555" s="326"/>
      <c r="H555" s="208"/>
      <c r="M555" s="327"/>
      <c r="O555" s="328"/>
    </row>
    <row r="556" spans="7:15" ht="15.75" customHeight="1">
      <c r="G556" s="326"/>
      <c r="H556" s="208"/>
      <c r="M556" s="327"/>
      <c r="O556" s="328"/>
    </row>
    <row r="557" spans="7:15" ht="15.75" customHeight="1">
      <c r="G557" s="326"/>
      <c r="H557" s="208"/>
      <c r="M557" s="327"/>
      <c r="O557" s="328"/>
    </row>
    <row r="558" spans="7:15" ht="15.75" customHeight="1">
      <c r="G558" s="326"/>
      <c r="H558" s="208"/>
      <c r="M558" s="327"/>
      <c r="O558" s="328"/>
    </row>
    <row r="559" spans="7:15" ht="15.75" customHeight="1">
      <c r="G559" s="326"/>
      <c r="H559" s="208"/>
      <c r="M559" s="327"/>
      <c r="O559" s="328"/>
    </row>
    <row r="560" spans="7:15" ht="15.75" customHeight="1">
      <c r="G560" s="326"/>
      <c r="H560" s="208"/>
      <c r="M560" s="327"/>
      <c r="O560" s="328"/>
    </row>
    <row r="561" spans="7:15" ht="15.75" customHeight="1">
      <c r="G561" s="326"/>
      <c r="H561" s="208"/>
      <c r="M561" s="327"/>
      <c r="O561" s="328"/>
    </row>
    <row r="562" spans="7:15" ht="15.75" customHeight="1">
      <c r="G562" s="326"/>
      <c r="H562" s="208"/>
      <c r="M562" s="327"/>
      <c r="O562" s="328"/>
    </row>
    <row r="563" spans="7:15" ht="15.75" customHeight="1">
      <c r="G563" s="326"/>
      <c r="H563" s="208"/>
      <c r="M563" s="327"/>
      <c r="O563" s="328"/>
    </row>
    <row r="564" spans="7:15" ht="15.75" customHeight="1">
      <c r="G564" s="326"/>
      <c r="H564" s="208"/>
      <c r="M564" s="327"/>
      <c r="O564" s="328"/>
    </row>
    <row r="565" spans="7:15" ht="15.75" customHeight="1">
      <c r="G565" s="326"/>
      <c r="H565" s="208"/>
      <c r="M565" s="327"/>
      <c r="O565" s="328"/>
    </row>
    <row r="566" spans="7:15" ht="15.75" customHeight="1">
      <c r="G566" s="326"/>
      <c r="H566" s="208"/>
      <c r="M566" s="327"/>
      <c r="O566" s="328"/>
    </row>
    <row r="567" spans="7:15" ht="15.75" customHeight="1">
      <c r="G567" s="326"/>
      <c r="H567" s="208"/>
      <c r="M567" s="327"/>
      <c r="O567" s="328"/>
    </row>
    <row r="568" spans="7:15" ht="15.75" customHeight="1">
      <c r="G568" s="326"/>
      <c r="H568" s="208"/>
      <c r="M568" s="327"/>
      <c r="O568" s="328"/>
    </row>
    <row r="569" spans="7:15" ht="15.75" customHeight="1">
      <c r="G569" s="326"/>
      <c r="H569" s="208"/>
      <c r="M569" s="327"/>
      <c r="O569" s="328"/>
    </row>
    <row r="570" spans="7:15" ht="15.75" customHeight="1">
      <c r="G570" s="326"/>
      <c r="H570" s="208"/>
      <c r="M570" s="327"/>
      <c r="O570" s="328"/>
    </row>
    <row r="571" spans="7:15" ht="15.75" customHeight="1">
      <c r="G571" s="326"/>
      <c r="H571" s="208"/>
      <c r="M571" s="327"/>
      <c r="O571" s="328"/>
    </row>
    <row r="572" spans="7:15" ht="15.75" customHeight="1">
      <c r="G572" s="326"/>
      <c r="H572" s="208"/>
      <c r="M572" s="327"/>
      <c r="O572" s="328"/>
    </row>
    <row r="573" spans="7:15" ht="15.75" customHeight="1">
      <c r="G573" s="326"/>
      <c r="H573" s="208"/>
      <c r="M573" s="327"/>
      <c r="O573" s="328"/>
    </row>
    <row r="574" spans="7:15" ht="15.75" customHeight="1">
      <c r="G574" s="326"/>
      <c r="H574" s="208"/>
      <c r="M574" s="327"/>
      <c r="O574" s="328"/>
    </row>
    <row r="575" spans="7:15" ht="15.75" customHeight="1">
      <c r="G575" s="326"/>
      <c r="H575" s="208"/>
      <c r="M575" s="327"/>
      <c r="O575" s="328"/>
    </row>
    <row r="576" spans="7:15" ht="15.75" customHeight="1">
      <c r="G576" s="326"/>
      <c r="H576" s="208"/>
      <c r="M576" s="327"/>
      <c r="O576" s="328"/>
    </row>
    <row r="577" spans="7:15" ht="15.75" customHeight="1">
      <c r="G577" s="326"/>
      <c r="H577" s="208"/>
      <c r="M577" s="327"/>
      <c r="O577" s="328"/>
    </row>
    <row r="578" spans="7:15" ht="15.75" customHeight="1">
      <c r="G578" s="326"/>
      <c r="H578" s="208"/>
      <c r="M578" s="327"/>
      <c r="O578" s="328"/>
    </row>
    <row r="579" spans="7:15" ht="15.75" customHeight="1">
      <c r="G579" s="326"/>
      <c r="H579" s="208"/>
      <c r="M579" s="327"/>
      <c r="O579" s="328"/>
    </row>
    <row r="580" spans="7:15" ht="15.75" customHeight="1">
      <c r="G580" s="326"/>
      <c r="H580" s="208"/>
      <c r="M580" s="327"/>
      <c r="O580" s="328"/>
    </row>
    <row r="581" spans="7:15" ht="15.75" customHeight="1">
      <c r="G581" s="326"/>
      <c r="H581" s="208"/>
      <c r="M581" s="327"/>
      <c r="O581" s="328"/>
    </row>
    <row r="582" spans="7:15" ht="15.75" customHeight="1">
      <c r="G582" s="326"/>
      <c r="H582" s="208"/>
      <c r="M582" s="327"/>
      <c r="O582" s="328"/>
    </row>
    <row r="583" spans="7:15" ht="15.75" customHeight="1">
      <c r="G583" s="326"/>
      <c r="H583" s="208"/>
      <c r="M583" s="327"/>
      <c r="O583" s="328"/>
    </row>
    <row r="584" spans="7:15" ht="15.75" customHeight="1">
      <c r="G584" s="326"/>
      <c r="H584" s="208"/>
      <c r="M584" s="327"/>
      <c r="O584" s="328"/>
    </row>
    <row r="585" spans="7:15" ht="15.75" customHeight="1">
      <c r="G585" s="326"/>
      <c r="H585" s="208"/>
      <c r="M585" s="327"/>
      <c r="O585" s="328"/>
    </row>
    <row r="586" spans="7:15" ht="15.75" customHeight="1">
      <c r="G586" s="326"/>
      <c r="H586" s="208"/>
      <c r="M586" s="327"/>
      <c r="O586" s="328"/>
    </row>
    <row r="587" spans="7:15" ht="15.75" customHeight="1">
      <c r="G587" s="326"/>
      <c r="H587" s="208"/>
      <c r="M587" s="327"/>
      <c r="O587" s="328"/>
    </row>
    <row r="588" spans="7:15" ht="15.75" customHeight="1">
      <c r="G588" s="326"/>
      <c r="H588" s="208"/>
      <c r="M588" s="327"/>
      <c r="O588" s="328"/>
    </row>
    <row r="589" spans="7:15" ht="15.75" customHeight="1">
      <c r="G589" s="326"/>
      <c r="H589" s="208"/>
      <c r="M589" s="327"/>
      <c r="O589" s="328"/>
    </row>
    <row r="590" spans="7:15" ht="15.75" customHeight="1">
      <c r="G590" s="326"/>
      <c r="H590" s="208"/>
      <c r="M590" s="327"/>
      <c r="O590" s="328"/>
    </row>
    <row r="591" spans="7:15" ht="15.75" customHeight="1">
      <c r="G591" s="326"/>
      <c r="H591" s="208"/>
      <c r="M591" s="327"/>
      <c r="O591" s="328"/>
    </row>
    <row r="592" spans="7:15" ht="15.75" customHeight="1">
      <c r="G592" s="326"/>
      <c r="H592" s="208"/>
      <c r="M592" s="327"/>
      <c r="O592" s="328"/>
    </row>
    <row r="593" spans="7:15" ht="15.75" customHeight="1">
      <c r="G593" s="326"/>
      <c r="H593" s="208"/>
      <c r="M593" s="327"/>
      <c r="O593" s="328"/>
    </row>
    <row r="594" spans="7:15" ht="15.75" customHeight="1">
      <c r="G594" s="326"/>
      <c r="H594" s="208"/>
      <c r="M594" s="327"/>
      <c r="O594" s="328"/>
    </row>
    <row r="595" spans="7:15" ht="15.75" customHeight="1">
      <c r="G595" s="326"/>
      <c r="H595" s="208"/>
      <c r="M595" s="327"/>
      <c r="O595" s="328"/>
    </row>
    <row r="596" spans="7:15" ht="15.75" customHeight="1">
      <c r="G596" s="326"/>
      <c r="H596" s="208"/>
      <c r="M596" s="327"/>
      <c r="O596" s="328"/>
    </row>
    <row r="597" spans="7:15" ht="15.75" customHeight="1">
      <c r="G597" s="326"/>
      <c r="H597" s="208"/>
      <c r="M597" s="327"/>
      <c r="O597" s="328"/>
    </row>
    <row r="598" spans="7:15" ht="15.75" customHeight="1">
      <c r="G598" s="326"/>
      <c r="H598" s="208"/>
      <c r="M598" s="327"/>
      <c r="O598" s="328"/>
    </row>
    <row r="599" spans="7:15" ht="15.75" customHeight="1">
      <c r="G599" s="326"/>
      <c r="H599" s="208"/>
      <c r="M599" s="327"/>
      <c r="O599" s="328"/>
    </row>
    <row r="600" spans="7:15" ht="15.75" customHeight="1">
      <c r="G600" s="326"/>
      <c r="H600" s="208"/>
      <c r="M600" s="327"/>
      <c r="O600" s="328"/>
    </row>
    <row r="601" spans="7:15" ht="15.75" customHeight="1">
      <c r="G601" s="326"/>
      <c r="H601" s="208"/>
      <c r="M601" s="327"/>
      <c r="O601" s="328"/>
    </row>
    <row r="602" spans="7:15" ht="15.75" customHeight="1">
      <c r="G602" s="326"/>
      <c r="H602" s="208"/>
      <c r="M602" s="327"/>
      <c r="O602" s="328"/>
    </row>
    <row r="603" spans="7:15" ht="15.75" customHeight="1">
      <c r="G603" s="326"/>
      <c r="H603" s="208"/>
      <c r="M603" s="327"/>
      <c r="O603" s="328"/>
    </row>
    <row r="604" spans="7:15" ht="15.75" customHeight="1">
      <c r="G604" s="326"/>
      <c r="H604" s="208"/>
      <c r="M604" s="327"/>
      <c r="O604" s="328"/>
    </row>
    <row r="605" spans="7:15" ht="15.75" customHeight="1">
      <c r="G605" s="326"/>
      <c r="H605" s="208"/>
      <c r="M605" s="327"/>
      <c r="O605" s="328"/>
    </row>
    <row r="606" spans="7:15" ht="15.75" customHeight="1">
      <c r="G606" s="326"/>
      <c r="H606" s="208"/>
      <c r="M606" s="327"/>
      <c r="O606" s="328"/>
    </row>
    <row r="607" spans="7:15" ht="15.75" customHeight="1">
      <c r="G607" s="326"/>
      <c r="H607" s="208"/>
      <c r="M607" s="327"/>
      <c r="O607" s="328"/>
    </row>
    <row r="608" spans="7:15" ht="15.75" customHeight="1">
      <c r="G608" s="326"/>
      <c r="H608" s="208"/>
      <c r="M608" s="327"/>
      <c r="O608" s="328"/>
    </row>
    <row r="609" spans="7:15" ht="15.75" customHeight="1">
      <c r="G609" s="326"/>
      <c r="H609" s="208"/>
      <c r="M609" s="327"/>
      <c r="O609" s="328"/>
    </row>
    <row r="610" spans="7:15" ht="15.75" customHeight="1">
      <c r="G610" s="326"/>
      <c r="H610" s="208"/>
      <c r="M610" s="327"/>
      <c r="O610" s="328"/>
    </row>
    <row r="611" spans="7:15" ht="15.75" customHeight="1">
      <c r="G611" s="326"/>
      <c r="H611" s="208"/>
      <c r="M611" s="327"/>
      <c r="O611" s="328"/>
    </row>
    <row r="612" spans="7:15" ht="15.75" customHeight="1">
      <c r="G612" s="326"/>
      <c r="H612" s="208"/>
      <c r="M612" s="327"/>
      <c r="O612" s="328"/>
    </row>
    <row r="613" spans="7:15" ht="15.75" customHeight="1">
      <c r="G613" s="326"/>
      <c r="H613" s="208"/>
      <c r="M613" s="327"/>
      <c r="O613" s="328"/>
    </row>
    <row r="614" spans="7:15" ht="15.75" customHeight="1">
      <c r="G614" s="326"/>
      <c r="H614" s="208"/>
      <c r="M614" s="327"/>
      <c r="O614" s="328"/>
    </row>
    <row r="615" spans="7:15" ht="15.75" customHeight="1">
      <c r="G615" s="326"/>
      <c r="H615" s="208"/>
      <c r="M615" s="327"/>
      <c r="O615" s="328"/>
    </row>
    <row r="616" spans="7:15" ht="15.75" customHeight="1">
      <c r="G616" s="326"/>
      <c r="H616" s="208"/>
      <c r="M616" s="327"/>
      <c r="O616" s="328"/>
    </row>
    <row r="617" spans="7:15" ht="15.75" customHeight="1">
      <c r="G617" s="326"/>
      <c r="H617" s="208"/>
      <c r="M617" s="327"/>
      <c r="O617" s="328"/>
    </row>
    <row r="618" spans="7:15" ht="15.75" customHeight="1">
      <c r="G618" s="326"/>
      <c r="H618" s="208"/>
      <c r="M618" s="327"/>
      <c r="O618" s="328"/>
    </row>
    <row r="619" spans="7:15" ht="15.75" customHeight="1">
      <c r="G619" s="326"/>
      <c r="H619" s="208"/>
      <c r="M619" s="327"/>
      <c r="O619" s="328"/>
    </row>
    <row r="620" spans="7:15" ht="15.75" customHeight="1">
      <c r="G620" s="326"/>
      <c r="H620" s="208"/>
      <c r="M620" s="327"/>
      <c r="O620" s="328"/>
    </row>
    <row r="621" spans="7:15" ht="15.75" customHeight="1">
      <c r="G621" s="326"/>
      <c r="H621" s="208"/>
      <c r="M621" s="327"/>
      <c r="O621" s="328"/>
    </row>
    <row r="622" spans="7:15" ht="15.75" customHeight="1">
      <c r="G622" s="326"/>
      <c r="H622" s="208"/>
      <c r="M622" s="327"/>
      <c r="O622" s="328"/>
    </row>
    <row r="623" spans="7:15" ht="15.75" customHeight="1">
      <c r="G623" s="326"/>
      <c r="H623" s="208"/>
      <c r="M623" s="327"/>
      <c r="O623" s="328"/>
    </row>
    <row r="624" spans="7:15" ht="15.75" customHeight="1">
      <c r="G624" s="326"/>
      <c r="H624" s="208"/>
      <c r="M624" s="327"/>
      <c r="O624" s="328"/>
    </row>
    <row r="625" spans="7:15" ht="15.75" customHeight="1">
      <c r="G625" s="326"/>
      <c r="H625" s="208"/>
      <c r="M625" s="327"/>
      <c r="O625" s="328"/>
    </row>
    <row r="626" spans="7:15" ht="15.75" customHeight="1">
      <c r="G626" s="326"/>
      <c r="H626" s="208"/>
      <c r="M626" s="327"/>
      <c r="O626" s="328"/>
    </row>
    <row r="627" spans="7:15" ht="15.75" customHeight="1">
      <c r="G627" s="326"/>
      <c r="H627" s="208"/>
      <c r="M627" s="327"/>
      <c r="O627" s="328"/>
    </row>
    <row r="628" spans="7:15" ht="15.75" customHeight="1">
      <c r="G628" s="326"/>
      <c r="H628" s="208"/>
      <c r="M628" s="327"/>
      <c r="O628" s="328"/>
    </row>
    <row r="629" spans="7:15" ht="15.75" customHeight="1">
      <c r="G629" s="326"/>
      <c r="H629" s="208"/>
      <c r="M629" s="327"/>
      <c r="O629" s="328"/>
    </row>
    <row r="630" spans="7:15" ht="15.75" customHeight="1">
      <c r="G630" s="326"/>
      <c r="H630" s="208"/>
      <c r="M630" s="327"/>
      <c r="O630" s="328"/>
    </row>
    <row r="631" spans="7:15" ht="15.75" customHeight="1">
      <c r="G631" s="326"/>
      <c r="H631" s="208"/>
      <c r="M631" s="327"/>
      <c r="O631" s="328"/>
    </row>
    <row r="632" spans="7:15" ht="15.75" customHeight="1">
      <c r="G632" s="326"/>
      <c r="H632" s="208"/>
      <c r="M632" s="327"/>
      <c r="O632" s="328"/>
    </row>
    <row r="633" spans="7:15" ht="15.75" customHeight="1">
      <c r="G633" s="326"/>
      <c r="H633" s="208"/>
      <c r="M633" s="327"/>
      <c r="O633" s="328"/>
    </row>
    <row r="634" spans="7:15" ht="15.75" customHeight="1">
      <c r="G634" s="326"/>
      <c r="H634" s="208"/>
      <c r="M634" s="327"/>
      <c r="O634" s="328"/>
    </row>
    <row r="635" spans="7:15" ht="15.75" customHeight="1">
      <c r="G635" s="326"/>
      <c r="H635" s="208"/>
      <c r="M635" s="327"/>
      <c r="O635" s="328"/>
    </row>
    <row r="636" spans="7:15" ht="15.75" customHeight="1">
      <c r="G636" s="326"/>
      <c r="H636" s="208"/>
      <c r="M636" s="327"/>
      <c r="O636" s="328"/>
    </row>
    <row r="637" spans="7:15" ht="15.75" customHeight="1">
      <c r="G637" s="326"/>
      <c r="H637" s="208"/>
      <c r="M637" s="327"/>
      <c r="O637" s="328"/>
    </row>
    <row r="638" spans="7:15" ht="15.75" customHeight="1">
      <c r="G638" s="326"/>
      <c r="H638" s="208"/>
      <c r="M638" s="327"/>
      <c r="O638" s="328"/>
    </row>
    <row r="639" spans="7:15" ht="15.75" customHeight="1">
      <c r="G639" s="326"/>
      <c r="H639" s="208"/>
      <c r="M639" s="327"/>
      <c r="O639" s="328"/>
    </row>
    <row r="640" spans="7:15" ht="15.75" customHeight="1">
      <c r="G640" s="326"/>
      <c r="H640" s="208"/>
      <c r="M640" s="327"/>
      <c r="O640" s="328"/>
    </row>
    <row r="641" spans="7:15" ht="15.75" customHeight="1">
      <c r="G641" s="326"/>
      <c r="H641" s="208"/>
      <c r="M641" s="327"/>
      <c r="O641" s="328"/>
    </row>
    <row r="642" spans="7:15" ht="15.75" customHeight="1">
      <c r="G642" s="326"/>
      <c r="H642" s="208"/>
      <c r="M642" s="327"/>
      <c r="O642" s="328"/>
    </row>
    <row r="643" spans="7:15" ht="15.75" customHeight="1">
      <c r="G643" s="326"/>
      <c r="H643" s="208"/>
      <c r="M643" s="327"/>
      <c r="O643" s="328"/>
    </row>
    <row r="644" spans="7:15" ht="15.75" customHeight="1">
      <c r="G644" s="326"/>
      <c r="H644" s="208"/>
      <c r="M644" s="327"/>
      <c r="O644" s="328"/>
    </row>
    <row r="645" spans="7:15" ht="15.75" customHeight="1">
      <c r="G645" s="326"/>
      <c r="H645" s="208"/>
      <c r="M645" s="327"/>
      <c r="O645" s="328"/>
    </row>
    <row r="646" spans="7:15" ht="15.75" customHeight="1">
      <c r="G646" s="326"/>
      <c r="H646" s="208"/>
      <c r="M646" s="327"/>
      <c r="O646" s="328"/>
    </row>
    <row r="647" spans="7:15" ht="15.75" customHeight="1">
      <c r="G647" s="326"/>
      <c r="H647" s="208"/>
      <c r="M647" s="327"/>
      <c r="O647" s="328"/>
    </row>
    <row r="648" spans="7:15" ht="15.75" customHeight="1">
      <c r="G648" s="326"/>
      <c r="H648" s="208"/>
      <c r="M648" s="327"/>
      <c r="O648" s="328"/>
    </row>
    <row r="649" spans="7:15" ht="15.75" customHeight="1">
      <c r="G649" s="326"/>
      <c r="H649" s="208"/>
      <c r="M649" s="327"/>
      <c r="O649" s="328"/>
    </row>
    <row r="650" spans="7:15" ht="15.75" customHeight="1">
      <c r="G650" s="326"/>
      <c r="H650" s="208"/>
      <c r="M650" s="327"/>
      <c r="O650" s="328"/>
    </row>
    <row r="651" spans="7:15" ht="15.75" customHeight="1">
      <c r="G651" s="326"/>
      <c r="H651" s="208"/>
      <c r="M651" s="327"/>
      <c r="O651" s="328"/>
    </row>
    <row r="652" spans="7:15" ht="15.75" customHeight="1">
      <c r="G652" s="326"/>
      <c r="H652" s="208"/>
      <c r="M652" s="327"/>
      <c r="O652" s="328"/>
    </row>
    <row r="653" spans="7:15" ht="15.75" customHeight="1">
      <c r="G653" s="326"/>
      <c r="H653" s="208"/>
      <c r="M653" s="327"/>
      <c r="O653" s="328"/>
    </row>
    <row r="654" spans="7:15" ht="15.75" customHeight="1">
      <c r="G654" s="326"/>
      <c r="H654" s="208"/>
      <c r="M654" s="327"/>
      <c r="O654" s="328"/>
    </row>
    <row r="655" spans="7:15" ht="15.75" customHeight="1">
      <c r="G655" s="326"/>
      <c r="H655" s="208"/>
      <c r="M655" s="327"/>
      <c r="O655" s="328"/>
    </row>
    <row r="656" spans="7:15" ht="15.75" customHeight="1">
      <c r="G656" s="326"/>
      <c r="H656" s="208"/>
      <c r="M656" s="327"/>
      <c r="O656" s="328"/>
    </row>
    <row r="657" spans="7:15" ht="15.75" customHeight="1">
      <c r="G657" s="326"/>
      <c r="H657" s="208"/>
      <c r="M657" s="327"/>
      <c r="O657" s="328"/>
    </row>
    <row r="658" spans="7:15" ht="15.75" customHeight="1">
      <c r="G658" s="326"/>
      <c r="H658" s="208"/>
      <c r="M658" s="327"/>
      <c r="O658" s="328"/>
    </row>
    <row r="659" spans="7:15" ht="15.75" customHeight="1">
      <c r="G659" s="326"/>
      <c r="H659" s="208"/>
      <c r="M659" s="327"/>
      <c r="O659" s="328"/>
    </row>
    <row r="660" spans="7:15" ht="15.75" customHeight="1">
      <c r="G660" s="326"/>
      <c r="H660" s="208"/>
      <c r="M660" s="327"/>
      <c r="O660" s="328"/>
    </row>
    <row r="661" spans="7:15" ht="15.75" customHeight="1">
      <c r="G661" s="326"/>
      <c r="H661" s="208"/>
      <c r="M661" s="327"/>
      <c r="O661" s="328"/>
    </row>
    <row r="662" spans="7:15" ht="15.75" customHeight="1">
      <c r="G662" s="326"/>
      <c r="H662" s="208"/>
      <c r="M662" s="327"/>
      <c r="O662" s="328"/>
    </row>
    <row r="663" spans="7:15" ht="15.75" customHeight="1">
      <c r="G663" s="326"/>
      <c r="H663" s="208"/>
      <c r="M663" s="327"/>
      <c r="O663" s="328"/>
    </row>
    <row r="664" spans="7:15" ht="15.75" customHeight="1">
      <c r="G664" s="326"/>
      <c r="H664" s="208"/>
      <c r="M664" s="327"/>
      <c r="O664" s="328"/>
    </row>
    <row r="665" spans="7:15" ht="15.75" customHeight="1">
      <c r="G665" s="326"/>
      <c r="H665" s="208"/>
      <c r="M665" s="327"/>
      <c r="O665" s="328"/>
    </row>
    <row r="666" spans="7:15" ht="15.75" customHeight="1">
      <c r="G666" s="326"/>
      <c r="H666" s="208"/>
      <c r="M666" s="327"/>
      <c r="O666" s="328"/>
    </row>
    <row r="667" spans="7:15" ht="15.75" customHeight="1">
      <c r="G667" s="326"/>
      <c r="H667" s="208"/>
      <c r="M667" s="327"/>
      <c r="O667" s="328"/>
    </row>
    <row r="668" spans="7:15" ht="15.75" customHeight="1">
      <c r="G668" s="326"/>
      <c r="H668" s="208"/>
      <c r="M668" s="327"/>
      <c r="O668" s="328"/>
    </row>
    <row r="669" spans="7:15" ht="15.75" customHeight="1">
      <c r="G669" s="326"/>
      <c r="H669" s="208"/>
      <c r="M669" s="327"/>
      <c r="O669" s="328"/>
    </row>
    <row r="670" spans="7:15" ht="15.75" customHeight="1">
      <c r="G670" s="326"/>
      <c r="H670" s="208"/>
      <c r="M670" s="327"/>
      <c r="O670" s="328"/>
    </row>
    <row r="671" spans="7:15" ht="15.75" customHeight="1">
      <c r="G671" s="326"/>
      <c r="H671" s="208"/>
      <c r="M671" s="327"/>
      <c r="O671" s="328"/>
    </row>
    <row r="672" spans="7:15" ht="15.75" customHeight="1">
      <c r="G672" s="326"/>
      <c r="H672" s="208"/>
      <c r="M672" s="327"/>
      <c r="O672" s="328"/>
    </row>
    <row r="673" spans="7:15" ht="15.75" customHeight="1">
      <c r="G673" s="326"/>
      <c r="H673" s="208"/>
      <c r="M673" s="327"/>
      <c r="O673" s="328"/>
    </row>
    <row r="674" spans="7:15" ht="15.75" customHeight="1">
      <c r="G674" s="326"/>
      <c r="H674" s="208"/>
      <c r="M674" s="327"/>
      <c r="O674" s="328"/>
    </row>
    <row r="675" spans="7:15" ht="15.75" customHeight="1">
      <c r="G675" s="326"/>
      <c r="H675" s="208"/>
      <c r="M675" s="327"/>
      <c r="O675" s="328"/>
    </row>
    <row r="676" spans="7:15" ht="15.75" customHeight="1">
      <c r="G676" s="326"/>
      <c r="H676" s="208"/>
      <c r="M676" s="327"/>
      <c r="O676" s="328"/>
    </row>
    <row r="677" spans="7:15" ht="15.75" customHeight="1">
      <c r="G677" s="326"/>
      <c r="H677" s="208"/>
      <c r="M677" s="327"/>
      <c r="O677" s="328"/>
    </row>
    <row r="678" spans="7:15" ht="15.75" customHeight="1">
      <c r="G678" s="326"/>
      <c r="H678" s="208"/>
      <c r="M678" s="327"/>
      <c r="O678" s="328"/>
    </row>
    <row r="679" spans="7:15" ht="15.75" customHeight="1">
      <c r="G679" s="326"/>
      <c r="H679" s="208"/>
      <c r="M679" s="327"/>
      <c r="O679" s="328"/>
    </row>
    <row r="680" spans="7:15" ht="15.75" customHeight="1">
      <c r="G680" s="326"/>
      <c r="H680" s="208"/>
      <c r="M680" s="327"/>
      <c r="O680" s="328"/>
    </row>
    <row r="681" spans="7:15" ht="15.75" customHeight="1">
      <c r="G681" s="326"/>
      <c r="H681" s="208"/>
      <c r="M681" s="327"/>
      <c r="O681" s="328"/>
    </row>
    <row r="682" spans="7:15" ht="15.75" customHeight="1">
      <c r="G682" s="326"/>
      <c r="H682" s="208"/>
      <c r="M682" s="327"/>
      <c r="O682" s="328"/>
    </row>
    <row r="683" spans="7:15" ht="15.75" customHeight="1">
      <c r="G683" s="326"/>
      <c r="H683" s="208"/>
      <c r="M683" s="327"/>
      <c r="O683" s="328"/>
    </row>
    <row r="684" spans="7:15" ht="15.75" customHeight="1">
      <c r="G684" s="326"/>
      <c r="H684" s="208"/>
      <c r="M684" s="327"/>
      <c r="O684" s="328"/>
    </row>
    <row r="685" spans="7:15" ht="15.75" customHeight="1">
      <c r="G685" s="326"/>
      <c r="H685" s="208"/>
      <c r="M685" s="327"/>
      <c r="O685" s="328"/>
    </row>
    <row r="686" spans="7:15" ht="15.75" customHeight="1">
      <c r="G686" s="326"/>
      <c r="H686" s="208"/>
      <c r="M686" s="327"/>
      <c r="O686" s="328"/>
    </row>
    <row r="687" spans="7:15" ht="15.75" customHeight="1">
      <c r="G687" s="326"/>
      <c r="H687" s="208"/>
      <c r="M687" s="327"/>
      <c r="O687" s="328"/>
    </row>
    <row r="688" spans="7:15" ht="15.75" customHeight="1">
      <c r="G688" s="326"/>
      <c r="H688" s="208"/>
      <c r="M688" s="327"/>
      <c r="O688" s="328"/>
    </row>
    <row r="689" spans="7:15" ht="15.75" customHeight="1">
      <c r="G689" s="326"/>
      <c r="H689" s="208"/>
      <c r="M689" s="327"/>
      <c r="O689" s="328"/>
    </row>
    <row r="690" spans="7:15" ht="15.75" customHeight="1">
      <c r="G690" s="326"/>
      <c r="H690" s="208"/>
      <c r="M690" s="327"/>
      <c r="O690" s="328"/>
    </row>
    <row r="691" spans="7:15" ht="15.75" customHeight="1">
      <c r="G691" s="326"/>
      <c r="H691" s="208"/>
      <c r="M691" s="327"/>
      <c r="O691" s="328"/>
    </row>
    <row r="692" spans="7:15" ht="15.75" customHeight="1">
      <c r="G692" s="326"/>
      <c r="H692" s="208"/>
      <c r="M692" s="327"/>
      <c r="O692" s="328"/>
    </row>
    <row r="693" spans="7:15" ht="15.75" customHeight="1">
      <c r="G693" s="326"/>
      <c r="H693" s="208"/>
      <c r="M693" s="327"/>
      <c r="O693" s="328"/>
    </row>
    <row r="694" spans="7:15" ht="15.75" customHeight="1">
      <c r="G694" s="326"/>
      <c r="H694" s="208"/>
      <c r="M694" s="327"/>
      <c r="O694" s="328"/>
    </row>
    <row r="695" spans="7:15" ht="15.75" customHeight="1">
      <c r="G695" s="326"/>
      <c r="H695" s="208"/>
      <c r="M695" s="327"/>
      <c r="O695" s="328"/>
    </row>
    <row r="696" spans="7:15" ht="15.75" customHeight="1">
      <c r="G696" s="326"/>
      <c r="H696" s="208"/>
      <c r="M696" s="327"/>
      <c r="O696" s="328"/>
    </row>
    <row r="697" spans="7:15" ht="15.75" customHeight="1">
      <c r="G697" s="326"/>
      <c r="H697" s="208"/>
      <c r="M697" s="327"/>
      <c r="O697" s="328"/>
    </row>
    <row r="698" spans="7:15" ht="15.75" customHeight="1">
      <c r="G698" s="326"/>
      <c r="H698" s="208"/>
      <c r="M698" s="327"/>
      <c r="O698" s="328"/>
    </row>
    <row r="699" spans="7:15" ht="15.75" customHeight="1">
      <c r="G699" s="326"/>
      <c r="H699" s="208"/>
      <c r="M699" s="327"/>
      <c r="O699" s="328"/>
    </row>
    <row r="700" spans="7:15" ht="15.75" customHeight="1">
      <c r="G700" s="326"/>
      <c r="H700" s="208"/>
      <c r="M700" s="327"/>
      <c r="O700" s="328"/>
    </row>
    <row r="701" spans="7:15" ht="15.75" customHeight="1">
      <c r="G701" s="326"/>
      <c r="H701" s="208"/>
      <c r="M701" s="327"/>
      <c r="O701" s="328"/>
    </row>
    <row r="702" spans="7:15" ht="15.75" customHeight="1">
      <c r="G702" s="326"/>
      <c r="H702" s="208"/>
      <c r="M702" s="327"/>
      <c r="O702" s="328"/>
    </row>
    <row r="703" spans="7:15" ht="15.75" customHeight="1">
      <c r="G703" s="326"/>
      <c r="H703" s="208"/>
      <c r="M703" s="327"/>
      <c r="O703" s="328"/>
    </row>
    <row r="704" spans="7:15" ht="15.75" customHeight="1">
      <c r="G704" s="326"/>
      <c r="H704" s="208"/>
      <c r="M704" s="327"/>
      <c r="O704" s="328"/>
    </row>
    <row r="705" spans="7:15" ht="15.75" customHeight="1">
      <c r="G705" s="326"/>
      <c r="H705" s="208"/>
      <c r="M705" s="327"/>
      <c r="O705" s="328"/>
    </row>
    <row r="706" spans="7:15" ht="15.75" customHeight="1">
      <c r="G706" s="326"/>
      <c r="H706" s="208"/>
      <c r="M706" s="327"/>
      <c r="O706" s="328"/>
    </row>
    <row r="707" spans="7:15" ht="15.75" customHeight="1">
      <c r="G707" s="326"/>
      <c r="H707" s="208"/>
      <c r="M707" s="327"/>
      <c r="O707" s="328"/>
    </row>
    <row r="708" spans="7:15" ht="15.75" customHeight="1">
      <c r="G708" s="326"/>
      <c r="H708" s="208"/>
      <c r="M708" s="327"/>
      <c r="O708" s="328"/>
    </row>
    <row r="709" spans="7:15" ht="15.75" customHeight="1">
      <c r="G709" s="326"/>
      <c r="H709" s="208"/>
      <c r="M709" s="327"/>
      <c r="O709" s="328"/>
    </row>
    <row r="710" spans="7:15" ht="15.75" customHeight="1">
      <c r="G710" s="326"/>
      <c r="H710" s="208"/>
      <c r="M710" s="327"/>
      <c r="O710" s="328"/>
    </row>
    <row r="711" spans="7:15" ht="15.75" customHeight="1">
      <c r="G711" s="326"/>
      <c r="H711" s="208"/>
      <c r="M711" s="327"/>
      <c r="O711" s="328"/>
    </row>
    <row r="712" spans="7:15" ht="15.75" customHeight="1">
      <c r="G712" s="326"/>
      <c r="H712" s="208"/>
      <c r="M712" s="327"/>
      <c r="O712" s="328"/>
    </row>
    <row r="713" spans="7:15" ht="15.75" customHeight="1">
      <c r="G713" s="326"/>
      <c r="H713" s="208"/>
      <c r="M713" s="327"/>
      <c r="O713" s="328"/>
    </row>
    <row r="714" spans="7:15" ht="15.75" customHeight="1">
      <c r="G714" s="326"/>
      <c r="H714" s="208"/>
      <c r="M714" s="327"/>
      <c r="O714" s="328"/>
    </row>
    <row r="715" spans="7:15" ht="15.75" customHeight="1">
      <c r="G715" s="326"/>
      <c r="H715" s="208"/>
      <c r="M715" s="327"/>
      <c r="O715" s="328"/>
    </row>
    <row r="716" spans="7:15" ht="15.75" customHeight="1">
      <c r="G716" s="326"/>
      <c r="H716" s="208"/>
      <c r="M716" s="327"/>
      <c r="O716" s="328"/>
    </row>
    <row r="717" spans="7:15" ht="15.75" customHeight="1">
      <c r="G717" s="326"/>
      <c r="H717" s="208"/>
      <c r="M717" s="327"/>
      <c r="O717" s="328"/>
    </row>
    <row r="718" spans="7:15" ht="15.75" customHeight="1">
      <c r="G718" s="326"/>
      <c r="H718" s="208"/>
      <c r="M718" s="327"/>
      <c r="O718" s="328"/>
    </row>
    <row r="719" spans="7:15" ht="15.75" customHeight="1">
      <c r="G719" s="326"/>
      <c r="H719" s="208"/>
      <c r="M719" s="327"/>
      <c r="O719" s="328"/>
    </row>
    <row r="720" spans="7:15" ht="15.75" customHeight="1">
      <c r="G720" s="326"/>
      <c r="H720" s="208"/>
      <c r="M720" s="327"/>
      <c r="O720" s="328"/>
    </row>
    <row r="721" spans="7:15" ht="15.75" customHeight="1">
      <c r="G721" s="326"/>
      <c r="H721" s="208"/>
      <c r="M721" s="327"/>
      <c r="O721" s="328"/>
    </row>
    <row r="722" spans="7:15" ht="15.75" customHeight="1">
      <c r="G722" s="326"/>
      <c r="H722" s="208"/>
      <c r="M722" s="327"/>
      <c r="O722" s="328"/>
    </row>
    <row r="723" spans="7:15" ht="15.75" customHeight="1">
      <c r="G723" s="326"/>
      <c r="H723" s="208"/>
      <c r="M723" s="327"/>
      <c r="O723" s="328"/>
    </row>
    <row r="724" spans="7:15" ht="15.75" customHeight="1">
      <c r="G724" s="326"/>
      <c r="H724" s="208"/>
      <c r="M724" s="327"/>
      <c r="O724" s="328"/>
    </row>
    <row r="725" spans="7:15" ht="15.75" customHeight="1">
      <c r="G725" s="326"/>
      <c r="H725" s="208"/>
      <c r="M725" s="327"/>
      <c r="O725" s="328"/>
    </row>
    <row r="726" spans="7:15" ht="15.75" customHeight="1">
      <c r="G726" s="326"/>
      <c r="H726" s="208"/>
      <c r="M726" s="327"/>
      <c r="O726" s="328"/>
    </row>
    <row r="727" spans="7:15" ht="15.75" customHeight="1">
      <c r="G727" s="326"/>
      <c r="H727" s="208"/>
      <c r="M727" s="327"/>
      <c r="O727" s="328"/>
    </row>
    <row r="728" spans="7:15" ht="15.75" customHeight="1">
      <c r="G728" s="326"/>
      <c r="H728" s="208"/>
      <c r="M728" s="327"/>
      <c r="O728" s="328"/>
    </row>
    <row r="729" spans="7:15" ht="15.75" customHeight="1">
      <c r="G729" s="326"/>
      <c r="H729" s="208"/>
      <c r="M729" s="327"/>
      <c r="O729" s="328"/>
    </row>
    <row r="730" spans="7:15" ht="15.75" customHeight="1">
      <c r="G730" s="326"/>
      <c r="H730" s="208"/>
      <c r="M730" s="327"/>
      <c r="O730" s="328"/>
    </row>
    <row r="731" spans="7:15" ht="15.75" customHeight="1">
      <c r="G731" s="326"/>
      <c r="H731" s="208"/>
      <c r="M731" s="327"/>
      <c r="O731" s="328"/>
    </row>
    <row r="732" spans="7:15" ht="15.75" customHeight="1">
      <c r="G732" s="326"/>
      <c r="H732" s="208"/>
      <c r="M732" s="327"/>
      <c r="O732" s="328"/>
    </row>
    <row r="733" spans="7:15" ht="15.75" customHeight="1">
      <c r="G733" s="326"/>
      <c r="H733" s="208"/>
      <c r="M733" s="327"/>
      <c r="O733" s="328"/>
    </row>
    <row r="734" spans="7:15" ht="15.75" customHeight="1">
      <c r="G734" s="326"/>
      <c r="H734" s="208"/>
      <c r="M734" s="327"/>
      <c r="O734" s="328"/>
    </row>
    <row r="735" spans="7:15" ht="15.75" customHeight="1">
      <c r="G735" s="326"/>
      <c r="H735" s="208"/>
      <c r="M735" s="327"/>
      <c r="O735" s="328"/>
    </row>
    <row r="736" spans="7:15" ht="15.75" customHeight="1">
      <c r="G736" s="326"/>
      <c r="H736" s="208"/>
      <c r="M736" s="327"/>
      <c r="O736" s="328"/>
    </row>
    <row r="737" spans="7:15" ht="15.75" customHeight="1">
      <c r="G737" s="326"/>
      <c r="H737" s="208"/>
      <c r="M737" s="327"/>
      <c r="O737" s="328"/>
    </row>
    <row r="738" spans="7:15" ht="15.75" customHeight="1">
      <c r="G738" s="326"/>
      <c r="H738" s="208"/>
      <c r="M738" s="327"/>
      <c r="O738" s="328"/>
    </row>
    <row r="739" spans="7:15" ht="15.75" customHeight="1">
      <c r="G739" s="326"/>
      <c r="H739" s="208"/>
      <c r="M739" s="327"/>
      <c r="O739" s="328"/>
    </row>
    <row r="740" spans="7:15" ht="15.75" customHeight="1">
      <c r="G740" s="326"/>
      <c r="H740" s="208"/>
      <c r="M740" s="327"/>
      <c r="O740" s="328"/>
    </row>
    <row r="741" spans="7:15" ht="15.75" customHeight="1">
      <c r="G741" s="326"/>
      <c r="H741" s="208"/>
      <c r="M741" s="327"/>
      <c r="O741" s="328"/>
    </row>
    <row r="742" spans="7:15" ht="15.75" customHeight="1">
      <c r="G742" s="326"/>
      <c r="H742" s="208"/>
      <c r="M742" s="327"/>
      <c r="O742" s="328"/>
    </row>
    <row r="743" spans="7:15" ht="15.75" customHeight="1">
      <c r="G743" s="326"/>
      <c r="H743" s="208"/>
      <c r="M743" s="327"/>
      <c r="O743" s="328"/>
    </row>
    <row r="744" spans="7:15" ht="15.75" customHeight="1">
      <c r="G744" s="326"/>
      <c r="H744" s="208"/>
      <c r="M744" s="327"/>
      <c r="O744" s="328"/>
    </row>
    <row r="745" spans="7:15" ht="15.75" customHeight="1">
      <c r="G745" s="326"/>
      <c r="H745" s="208"/>
      <c r="M745" s="327"/>
      <c r="O745" s="328"/>
    </row>
    <row r="746" spans="7:15" ht="15.75" customHeight="1">
      <c r="G746" s="326"/>
      <c r="H746" s="208"/>
      <c r="M746" s="327"/>
      <c r="O746" s="328"/>
    </row>
    <row r="747" spans="7:15" ht="15.75" customHeight="1">
      <c r="G747" s="326"/>
      <c r="H747" s="208"/>
      <c r="M747" s="327"/>
      <c r="O747" s="328"/>
    </row>
    <row r="748" spans="7:15" ht="15.75" customHeight="1">
      <c r="G748" s="326"/>
      <c r="H748" s="208"/>
      <c r="M748" s="327"/>
      <c r="O748" s="328"/>
    </row>
    <row r="749" spans="7:15" ht="15.75" customHeight="1">
      <c r="G749" s="326"/>
      <c r="H749" s="208"/>
      <c r="M749" s="327"/>
      <c r="O749" s="328"/>
    </row>
    <row r="750" spans="7:15" ht="15.75" customHeight="1">
      <c r="G750" s="326"/>
      <c r="H750" s="208"/>
      <c r="M750" s="327"/>
      <c r="O750" s="328"/>
    </row>
    <row r="751" spans="7:15" ht="15.75" customHeight="1">
      <c r="G751" s="326"/>
      <c r="H751" s="208"/>
      <c r="M751" s="327"/>
      <c r="O751" s="328"/>
    </row>
    <row r="752" spans="7:15" ht="15.75" customHeight="1">
      <c r="G752" s="326"/>
      <c r="H752" s="208"/>
      <c r="M752" s="327"/>
      <c r="O752" s="328"/>
    </row>
    <row r="753" spans="7:15" ht="15.75" customHeight="1">
      <c r="G753" s="326"/>
      <c r="H753" s="208"/>
      <c r="M753" s="327"/>
      <c r="O753" s="328"/>
    </row>
    <row r="754" spans="7:15" ht="15.75" customHeight="1">
      <c r="G754" s="326"/>
      <c r="H754" s="208"/>
      <c r="M754" s="327"/>
      <c r="O754" s="328"/>
    </row>
    <row r="755" spans="7:15" ht="15.75" customHeight="1">
      <c r="G755" s="326"/>
      <c r="H755" s="208"/>
      <c r="M755" s="327"/>
      <c r="O755" s="328"/>
    </row>
    <row r="756" spans="7:15" ht="15.75" customHeight="1">
      <c r="G756" s="326"/>
      <c r="H756" s="208"/>
      <c r="M756" s="327"/>
      <c r="O756" s="328"/>
    </row>
    <row r="757" spans="7:15" ht="15.75" customHeight="1">
      <c r="G757" s="326"/>
      <c r="H757" s="208"/>
      <c r="M757" s="327"/>
      <c r="O757" s="328"/>
    </row>
    <row r="758" spans="7:15" ht="15.75" customHeight="1">
      <c r="G758" s="326"/>
      <c r="H758" s="208"/>
      <c r="M758" s="327"/>
      <c r="O758" s="328"/>
    </row>
    <row r="759" spans="7:15" ht="15.75" customHeight="1">
      <c r="G759" s="326"/>
      <c r="H759" s="208"/>
      <c r="M759" s="327"/>
      <c r="O759" s="328"/>
    </row>
    <row r="760" spans="7:15" ht="15.75" customHeight="1">
      <c r="G760" s="326"/>
      <c r="H760" s="208"/>
      <c r="M760" s="327"/>
      <c r="O760" s="328"/>
    </row>
    <row r="761" spans="7:15" ht="15.75" customHeight="1">
      <c r="G761" s="326"/>
      <c r="H761" s="208"/>
      <c r="M761" s="327"/>
      <c r="O761" s="328"/>
    </row>
    <row r="762" spans="7:15" ht="15.75" customHeight="1">
      <c r="G762" s="326"/>
      <c r="H762" s="208"/>
      <c r="M762" s="327"/>
      <c r="O762" s="328"/>
    </row>
    <row r="763" spans="7:15" ht="15.75" customHeight="1">
      <c r="G763" s="326"/>
      <c r="H763" s="208"/>
      <c r="M763" s="327"/>
      <c r="O763" s="328"/>
    </row>
    <row r="764" spans="7:15" ht="15.75" customHeight="1">
      <c r="G764" s="326"/>
      <c r="H764" s="208"/>
      <c r="M764" s="327"/>
      <c r="O764" s="328"/>
    </row>
    <row r="765" spans="7:15" ht="15.75" customHeight="1">
      <c r="G765" s="326"/>
      <c r="H765" s="208"/>
      <c r="M765" s="327"/>
      <c r="O765" s="328"/>
    </row>
    <row r="766" spans="7:15" ht="15.75" customHeight="1">
      <c r="G766" s="326"/>
      <c r="H766" s="208"/>
      <c r="M766" s="327"/>
      <c r="O766" s="328"/>
    </row>
    <row r="767" spans="7:15" ht="15.75" customHeight="1">
      <c r="G767" s="326"/>
      <c r="H767" s="208"/>
      <c r="M767" s="327"/>
      <c r="O767" s="328"/>
    </row>
    <row r="768" spans="7:15" ht="15.75" customHeight="1">
      <c r="G768" s="326"/>
      <c r="H768" s="208"/>
      <c r="M768" s="327"/>
      <c r="O768" s="328"/>
    </row>
    <row r="769" spans="7:15" ht="15.75" customHeight="1">
      <c r="G769" s="326"/>
      <c r="H769" s="208"/>
      <c r="M769" s="327"/>
      <c r="O769" s="328"/>
    </row>
    <row r="770" spans="7:15" ht="15.75" customHeight="1">
      <c r="G770" s="326"/>
      <c r="H770" s="208"/>
      <c r="M770" s="327"/>
      <c r="O770" s="328"/>
    </row>
    <row r="771" spans="7:15" ht="15.75" customHeight="1">
      <c r="G771" s="326"/>
      <c r="H771" s="208"/>
      <c r="M771" s="327"/>
      <c r="O771" s="328"/>
    </row>
    <row r="772" spans="7:15" ht="15.75" customHeight="1">
      <c r="G772" s="326"/>
      <c r="H772" s="208"/>
      <c r="M772" s="327"/>
      <c r="O772" s="328"/>
    </row>
    <row r="773" spans="7:15" ht="15.75" customHeight="1">
      <c r="G773" s="326"/>
      <c r="H773" s="208"/>
      <c r="M773" s="327"/>
      <c r="O773" s="328"/>
    </row>
    <row r="774" spans="7:15" ht="15.75" customHeight="1">
      <c r="G774" s="326"/>
      <c r="H774" s="208"/>
      <c r="M774" s="327"/>
      <c r="O774" s="328"/>
    </row>
    <row r="775" spans="7:15" ht="15.75" customHeight="1">
      <c r="G775" s="326"/>
      <c r="H775" s="208"/>
      <c r="M775" s="327"/>
      <c r="O775" s="328"/>
    </row>
    <row r="776" spans="7:15" ht="15.75" customHeight="1">
      <c r="G776" s="326"/>
      <c r="H776" s="208"/>
      <c r="M776" s="327"/>
      <c r="O776" s="328"/>
    </row>
    <row r="777" spans="7:15" ht="15.75" customHeight="1">
      <c r="G777" s="326"/>
      <c r="H777" s="208"/>
      <c r="M777" s="327"/>
      <c r="O777" s="328"/>
    </row>
    <row r="778" spans="7:15" ht="15.75" customHeight="1">
      <c r="G778" s="326"/>
      <c r="H778" s="208"/>
      <c r="M778" s="327"/>
      <c r="O778" s="328"/>
    </row>
    <row r="779" spans="7:15" ht="15.75" customHeight="1">
      <c r="G779" s="326"/>
      <c r="H779" s="208"/>
      <c r="M779" s="327"/>
      <c r="O779" s="328"/>
    </row>
    <row r="780" spans="7:15" ht="15.75" customHeight="1">
      <c r="G780" s="326"/>
      <c r="H780" s="208"/>
      <c r="M780" s="327"/>
      <c r="O780" s="328"/>
    </row>
    <row r="781" spans="7:15" ht="15.75" customHeight="1">
      <c r="G781" s="326"/>
      <c r="H781" s="208"/>
      <c r="M781" s="327"/>
      <c r="O781" s="328"/>
    </row>
    <row r="782" spans="7:15" ht="15.75" customHeight="1">
      <c r="G782" s="326"/>
      <c r="H782" s="208"/>
      <c r="M782" s="327"/>
      <c r="O782" s="328"/>
    </row>
    <row r="783" spans="7:15" ht="15.75" customHeight="1">
      <c r="G783" s="326"/>
      <c r="H783" s="208"/>
      <c r="M783" s="327"/>
      <c r="O783" s="328"/>
    </row>
    <row r="784" spans="7:15" ht="15.75" customHeight="1">
      <c r="G784" s="326"/>
      <c r="H784" s="208"/>
      <c r="M784" s="327"/>
      <c r="O784" s="328"/>
    </row>
    <row r="785" spans="7:15" ht="15.75" customHeight="1">
      <c r="G785" s="326"/>
      <c r="H785" s="208"/>
      <c r="M785" s="327"/>
      <c r="O785" s="328"/>
    </row>
    <row r="786" spans="7:15" ht="15.75" customHeight="1">
      <c r="G786" s="326"/>
      <c r="H786" s="208"/>
      <c r="M786" s="327"/>
      <c r="O786" s="328"/>
    </row>
    <row r="787" spans="7:15" ht="15.75" customHeight="1">
      <c r="G787" s="326"/>
      <c r="H787" s="208"/>
      <c r="M787" s="327"/>
      <c r="O787" s="328"/>
    </row>
    <row r="788" spans="7:15" ht="15.75" customHeight="1">
      <c r="G788" s="326"/>
      <c r="H788" s="208"/>
      <c r="M788" s="327"/>
      <c r="O788" s="328"/>
    </row>
    <row r="789" spans="7:15" ht="15.75" customHeight="1">
      <c r="G789" s="326"/>
      <c r="H789" s="208"/>
      <c r="M789" s="327"/>
      <c r="O789" s="328"/>
    </row>
    <row r="790" spans="7:15" ht="15.75" customHeight="1">
      <c r="G790" s="326"/>
      <c r="H790" s="208"/>
      <c r="M790" s="327"/>
      <c r="O790" s="328"/>
    </row>
    <row r="791" spans="7:15" ht="15.75" customHeight="1">
      <c r="G791" s="326"/>
      <c r="H791" s="208"/>
      <c r="M791" s="327"/>
      <c r="O791" s="328"/>
    </row>
    <row r="792" spans="7:15" ht="15.75" customHeight="1">
      <c r="G792" s="326"/>
      <c r="H792" s="208"/>
      <c r="M792" s="327"/>
      <c r="O792" s="328"/>
    </row>
    <row r="793" spans="7:15" ht="15.75" customHeight="1">
      <c r="G793" s="326"/>
      <c r="H793" s="208"/>
      <c r="M793" s="327"/>
      <c r="O793" s="328"/>
    </row>
    <row r="794" spans="7:15" ht="15.75" customHeight="1">
      <c r="G794" s="326"/>
      <c r="H794" s="208"/>
      <c r="M794" s="327"/>
      <c r="O794" s="328"/>
    </row>
    <row r="795" spans="7:15" ht="15.75" customHeight="1">
      <c r="G795" s="326"/>
      <c r="H795" s="208"/>
      <c r="M795" s="327"/>
      <c r="O795" s="328"/>
    </row>
    <row r="796" spans="7:15" ht="15.75" customHeight="1">
      <c r="G796" s="326"/>
      <c r="H796" s="208"/>
      <c r="M796" s="327"/>
      <c r="O796" s="328"/>
    </row>
    <row r="797" spans="7:15" ht="15.75" customHeight="1">
      <c r="G797" s="326"/>
      <c r="H797" s="208"/>
      <c r="M797" s="327"/>
      <c r="O797" s="328"/>
    </row>
    <row r="798" spans="7:15" ht="15.75" customHeight="1">
      <c r="G798" s="326"/>
      <c r="H798" s="208"/>
      <c r="M798" s="327"/>
      <c r="O798" s="328"/>
    </row>
    <row r="799" spans="7:15" ht="15.75" customHeight="1">
      <c r="G799" s="326"/>
      <c r="H799" s="208"/>
      <c r="M799" s="327"/>
      <c r="O799" s="328"/>
    </row>
    <row r="800" spans="7:15" ht="15.75" customHeight="1">
      <c r="G800" s="326"/>
      <c r="H800" s="208"/>
      <c r="M800" s="327"/>
      <c r="O800" s="328"/>
    </row>
    <row r="801" spans="7:15" ht="15.75" customHeight="1">
      <c r="G801" s="326"/>
      <c r="H801" s="208"/>
      <c r="M801" s="327"/>
      <c r="O801" s="328"/>
    </row>
    <row r="802" spans="7:15" ht="15.75" customHeight="1">
      <c r="G802" s="326"/>
      <c r="H802" s="208"/>
      <c r="M802" s="327"/>
      <c r="O802" s="328"/>
    </row>
    <row r="803" spans="7:15" ht="15.75" customHeight="1">
      <c r="G803" s="326"/>
      <c r="H803" s="208"/>
      <c r="M803" s="327"/>
      <c r="O803" s="328"/>
    </row>
    <row r="804" spans="7:15" ht="15.75" customHeight="1">
      <c r="G804" s="326"/>
      <c r="H804" s="208"/>
      <c r="M804" s="327"/>
      <c r="O804" s="328"/>
    </row>
    <row r="805" spans="7:15" ht="15.75" customHeight="1">
      <c r="G805" s="326"/>
      <c r="H805" s="208"/>
      <c r="M805" s="327"/>
      <c r="O805" s="328"/>
    </row>
    <row r="806" spans="7:15" ht="15.75" customHeight="1">
      <c r="G806" s="326"/>
      <c r="H806" s="208"/>
      <c r="M806" s="327"/>
      <c r="O806" s="328"/>
    </row>
    <row r="807" spans="7:15" ht="15.75" customHeight="1">
      <c r="G807" s="326"/>
      <c r="H807" s="208"/>
      <c r="M807" s="327"/>
      <c r="O807" s="328"/>
    </row>
    <row r="808" spans="7:15" ht="15.75" customHeight="1">
      <c r="G808" s="326"/>
      <c r="H808" s="208"/>
      <c r="M808" s="327"/>
      <c r="O808" s="328"/>
    </row>
    <row r="809" spans="7:15" ht="15.75" customHeight="1">
      <c r="G809" s="326"/>
      <c r="H809" s="208"/>
      <c r="M809" s="327"/>
      <c r="O809" s="328"/>
    </row>
    <row r="810" spans="7:15" ht="15.75" customHeight="1">
      <c r="G810" s="326"/>
      <c r="H810" s="208"/>
      <c r="M810" s="327"/>
      <c r="O810" s="328"/>
    </row>
    <row r="811" spans="7:15" ht="15.75" customHeight="1">
      <c r="G811" s="326"/>
      <c r="H811" s="208"/>
      <c r="M811" s="327"/>
      <c r="O811" s="328"/>
    </row>
    <row r="812" spans="7:15" ht="15.75" customHeight="1">
      <c r="G812" s="326"/>
      <c r="H812" s="208"/>
      <c r="M812" s="327"/>
      <c r="O812" s="328"/>
    </row>
    <row r="813" spans="7:15" ht="15.75" customHeight="1">
      <c r="G813" s="326"/>
      <c r="H813" s="208"/>
      <c r="M813" s="327"/>
      <c r="O813" s="328"/>
    </row>
    <row r="814" spans="7:15" ht="15.75" customHeight="1">
      <c r="G814" s="326"/>
      <c r="H814" s="208"/>
      <c r="M814" s="327"/>
      <c r="O814" s="328"/>
    </row>
    <row r="815" spans="7:15" ht="15.75" customHeight="1">
      <c r="G815" s="326"/>
      <c r="H815" s="208"/>
      <c r="M815" s="327"/>
      <c r="O815" s="328"/>
    </row>
    <row r="816" spans="7:15" ht="15.75" customHeight="1">
      <c r="G816" s="326"/>
      <c r="H816" s="208"/>
      <c r="M816" s="327"/>
      <c r="O816" s="328"/>
    </row>
    <row r="817" spans="7:15" ht="15.75" customHeight="1">
      <c r="G817" s="326"/>
      <c r="H817" s="208"/>
      <c r="M817" s="327"/>
      <c r="O817" s="328"/>
    </row>
    <row r="818" spans="7:15" ht="15.75" customHeight="1">
      <c r="G818" s="326"/>
      <c r="H818" s="208"/>
      <c r="M818" s="327"/>
      <c r="O818" s="328"/>
    </row>
    <row r="819" spans="7:15" ht="15.75" customHeight="1">
      <c r="G819" s="326"/>
      <c r="H819" s="208"/>
      <c r="M819" s="327"/>
      <c r="O819" s="328"/>
    </row>
    <row r="820" spans="7:15" ht="15.75" customHeight="1">
      <c r="G820" s="326"/>
      <c r="H820" s="208"/>
      <c r="M820" s="327"/>
      <c r="O820" s="328"/>
    </row>
    <row r="821" spans="7:15" ht="15.75" customHeight="1">
      <c r="G821" s="326"/>
      <c r="H821" s="208"/>
      <c r="M821" s="327"/>
      <c r="O821" s="328"/>
    </row>
    <row r="822" spans="7:15" ht="15.75" customHeight="1">
      <c r="G822" s="326"/>
      <c r="H822" s="208"/>
      <c r="M822" s="327"/>
      <c r="O822" s="328"/>
    </row>
    <row r="823" spans="7:15" ht="15.75" customHeight="1">
      <c r="G823" s="326"/>
      <c r="H823" s="208"/>
      <c r="M823" s="327"/>
      <c r="O823" s="328"/>
    </row>
    <row r="824" spans="7:15" ht="15.75" customHeight="1">
      <c r="G824" s="326"/>
      <c r="H824" s="208"/>
      <c r="M824" s="327"/>
      <c r="O824" s="328"/>
    </row>
    <row r="825" spans="7:15" ht="15.75" customHeight="1">
      <c r="G825" s="326"/>
      <c r="H825" s="208"/>
      <c r="M825" s="327"/>
      <c r="O825" s="328"/>
    </row>
    <row r="826" spans="7:15" ht="15.75" customHeight="1">
      <c r="G826" s="326"/>
      <c r="H826" s="208"/>
      <c r="M826" s="327"/>
      <c r="O826" s="328"/>
    </row>
    <row r="827" spans="7:15" ht="15.75" customHeight="1">
      <c r="G827" s="326"/>
      <c r="H827" s="208"/>
      <c r="M827" s="327"/>
      <c r="O827" s="328"/>
    </row>
    <row r="828" spans="7:15" ht="15.75" customHeight="1">
      <c r="G828" s="326"/>
      <c r="H828" s="208"/>
      <c r="M828" s="327"/>
      <c r="O828" s="328"/>
    </row>
    <row r="829" spans="7:15" ht="15.75" customHeight="1">
      <c r="G829" s="326"/>
      <c r="H829" s="208"/>
      <c r="M829" s="327"/>
      <c r="O829" s="328"/>
    </row>
    <row r="830" spans="7:15" ht="15.75" customHeight="1">
      <c r="G830" s="326"/>
      <c r="H830" s="208"/>
      <c r="M830" s="327"/>
      <c r="O830" s="328"/>
    </row>
    <row r="831" spans="7:15" ht="15.75" customHeight="1">
      <c r="G831" s="326"/>
      <c r="H831" s="208"/>
      <c r="M831" s="327"/>
      <c r="O831" s="328"/>
    </row>
    <row r="832" spans="7:15" ht="15.75" customHeight="1">
      <c r="G832" s="326"/>
      <c r="H832" s="208"/>
      <c r="M832" s="327"/>
      <c r="O832" s="328"/>
    </row>
    <row r="833" spans="7:15" ht="15.75" customHeight="1">
      <c r="G833" s="326"/>
      <c r="H833" s="208"/>
      <c r="M833" s="327"/>
      <c r="O833" s="328"/>
    </row>
    <row r="834" spans="7:15" ht="15.75" customHeight="1">
      <c r="G834" s="326"/>
      <c r="H834" s="208"/>
      <c r="M834" s="327"/>
      <c r="O834" s="328"/>
    </row>
    <row r="835" spans="7:15" ht="15.75" customHeight="1">
      <c r="G835" s="326"/>
      <c r="H835" s="208"/>
      <c r="M835" s="327"/>
      <c r="O835" s="328"/>
    </row>
    <row r="836" spans="7:15" ht="15.75" customHeight="1">
      <c r="G836" s="326"/>
      <c r="H836" s="208"/>
      <c r="M836" s="327"/>
      <c r="O836" s="328"/>
    </row>
    <row r="837" spans="7:15" ht="15.75" customHeight="1">
      <c r="G837" s="326"/>
      <c r="H837" s="208"/>
      <c r="M837" s="327"/>
      <c r="O837" s="328"/>
    </row>
    <row r="838" spans="7:15" ht="15.75" customHeight="1">
      <c r="G838" s="326"/>
      <c r="H838" s="208"/>
      <c r="M838" s="327"/>
      <c r="O838" s="328"/>
    </row>
    <row r="839" spans="7:15" ht="15.75" customHeight="1">
      <c r="G839" s="326"/>
      <c r="H839" s="208"/>
      <c r="M839" s="327"/>
      <c r="O839" s="328"/>
    </row>
    <row r="840" spans="7:15" ht="15.75" customHeight="1">
      <c r="G840" s="326"/>
      <c r="H840" s="208"/>
      <c r="M840" s="327"/>
      <c r="O840" s="328"/>
    </row>
    <row r="841" spans="7:15" ht="15.75" customHeight="1">
      <c r="G841" s="326"/>
      <c r="H841" s="208"/>
      <c r="M841" s="327"/>
      <c r="O841" s="328"/>
    </row>
    <row r="842" spans="7:15" ht="15.75" customHeight="1">
      <c r="G842" s="326"/>
      <c r="H842" s="208"/>
      <c r="M842" s="327"/>
      <c r="O842" s="328"/>
    </row>
    <row r="843" spans="7:15" ht="15.75" customHeight="1">
      <c r="G843" s="326"/>
      <c r="H843" s="208"/>
      <c r="M843" s="327"/>
      <c r="O843" s="328"/>
    </row>
    <row r="844" spans="7:15" ht="15.75" customHeight="1">
      <c r="G844" s="326"/>
      <c r="H844" s="208"/>
      <c r="M844" s="327"/>
      <c r="O844" s="328"/>
    </row>
    <row r="845" spans="7:15" ht="15.75" customHeight="1">
      <c r="G845" s="326"/>
      <c r="H845" s="208"/>
      <c r="M845" s="327"/>
      <c r="O845" s="328"/>
    </row>
    <row r="846" spans="7:15" ht="15.75" customHeight="1">
      <c r="G846" s="326"/>
      <c r="H846" s="208"/>
      <c r="M846" s="327"/>
      <c r="O846" s="328"/>
    </row>
    <row r="847" spans="7:15" ht="15.75" customHeight="1">
      <c r="G847" s="326"/>
      <c r="H847" s="208"/>
      <c r="M847" s="327"/>
      <c r="O847" s="328"/>
    </row>
    <row r="848" spans="7:15" ht="15.75" customHeight="1">
      <c r="G848" s="326"/>
      <c r="H848" s="208"/>
      <c r="M848" s="327"/>
      <c r="O848" s="328"/>
    </row>
    <row r="849" spans="7:15" ht="15.75" customHeight="1">
      <c r="G849" s="326"/>
      <c r="H849" s="208"/>
      <c r="M849" s="327"/>
      <c r="O849" s="328"/>
    </row>
    <row r="850" spans="7:15" ht="15.75" customHeight="1">
      <c r="G850" s="326"/>
      <c r="H850" s="208"/>
      <c r="M850" s="327"/>
      <c r="O850" s="328"/>
    </row>
    <row r="851" spans="7:15" ht="15.75" customHeight="1">
      <c r="G851" s="326"/>
      <c r="H851" s="208"/>
      <c r="M851" s="327"/>
      <c r="O851" s="328"/>
    </row>
    <row r="852" spans="7:15" ht="15.75" customHeight="1">
      <c r="G852" s="326"/>
      <c r="H852" s="208"/>
      <c r="M852" s="327"/>
      <c r="O852" s="328"/>
    </row>
    <row r="853" spans="7:15" ht="15.75" customHeight="1">
      <c r="G853" s="326"/>
      <c r="H853" s="208"/>
      <c r="M853" s="327"/>
      <c r="O853" s="328"/>
    </row>
    <row r="854" spans="7:15" ht="15.75" customHeight="1">
      <c r="G854" s="326"/>
      <c r="H854" s="208"/>
      <c r="M854" s="327"/>
      <c r="O854" s="328"/>
    </row>
    <row r="855" spans="7:15" ht="15.75" customHeight="1">
      <c r="G855" s="326"/>
      <c r="H855" s="208"/>
      <c r="M855" s="327"/>
      <c r="O855" s="328"/>
    </row>
    <row r="856" spans="7:15" ht="15.75" customHeight="1">
      <c r="G856" s="326"/>
      <c r="H856" s="208"/>
      <c r="M856" s="327"/>
      <c r="O856" s="328"/>
    </row>
    <row r="857" spans="7:15" ht="15.75" customHeight="1">
      <c r="G857" s="326"/>
      <c r="H857" s="208"/>
      <c r="M857" s="327"/>
      <c r="O857" s="328"/>
    </row>
    <row r="858" spans="7:15" ht="15.75" customHeight="1">
      <c r="G858" s="326"/>
      <c r="H858" s="208"/>
      <c r="M858" s="327"/>
      <c r="O858" s="328"/>
    </row>
    <row r="859" spans="7:15" ht="15.75" customHeight="1">
      <c r="G859" s="326"/>
      <c r="H859" s="208"/>
      <c r="M859" s="327"/>
      <c r="O859" s="328"/>
    </row>
    <row r="860" spans="7:15" ht="15.75" customHeight="1">
      <c r="G860" s="326"/>
      <c r="H860" s="208"/>
      <c r="M860" s="327"/>
      <c r="O860" s="328"/>
    </row>
    <row r="861" spans="7:15" ht="15.75" customHeight="1">
      <c r="G861" s="326"/>
      <c r="H861" s="208"/>
      <c r="M861" s="327"/>
      <c r="O861" s="328"/>
    </row>
    <row r="862" spans="7:15" ht="15.75" customHeight="1">
      <c r="G862" s="326"/>
      <c r="H862" s="208"/>
      <c r="M862" s="327"/>
      <c r="O862" s="328"/>
    </row>
    <row r="863" spans="7:15" ht="15.75" customHeight="1">
      <c r="G863" s="326"/>
      <c r="H863" s="208"/>
      <c r="M863" s="327"/>
      <c r="O863" s="328"/>
    </row>
    <row r="864" spans="7:15" ht="15.75" customHeight="1">
      <c r="G864" s="326"/>
      <c r="H864" s="208"/>
      <c r="M864" s="327"/>
      <c r="O864" s="328"/>
    </row>
    <row r="865" spans="7:15" ht="15.75" customHeight="1">
      <c r="G865" s="326"/>
      <c r="H865" s="208"/>
      <c r="M865" s="327"/>
      <c r="O865" s="328"/>
    </row>
    <row r="866" spans="7:15" ht="15.75" customHeight="1">
      <c r="G866" s="326"/>
      <c r="H866" s="208"/>
      <c r="M866" s="327"/>
      <c r="O866" s="328"/>
    </row>
    <row r="867" spans="7:15" ht="15.75" customHeight="1">
      <c r="G867" s="326"/>
      <c r="H867" s="208"/>
      <c r="M867" s="327"/>
      <c r="O867" s="328"/>
    </row>
    <row r="868" spans="7:15" ht="15.75" customHeight="1">
      <c r="G868" s="326"/>
      <c r="H868" s="208"/>
      <c r="M868" s="327"/>
      <c r="O868" s="328"/>
    </row>
    <row r="869" spans="7:15" ht="15.75" customHeight="1">
      <c r="G869" s="326"/>
      <c r="H869" s="208"/>
      <c r="M869" s="327"/>
      <c r="O869" s="328"/>
    </row>
    <row r="870" spans="7:15" ht="15.75" customHeight="1">
      <c r="G870" s="326"/>
      <c r="H870" s="208"/>
      <c r="M870" s="327"/>
      <c r="O870" s="328"/>
    </row>
    <row r="871" spans="7:15" ht="15.75" customHeight="1">
      <c r="G871" s="326"/>
      <c r="H871" s="208"/>
      <c r="M871" s="327"/>
      <c r="O871" s="328"/>
    </row>
    <row r="872" spans="7:15" ht="15.75" customHeight="1">
      <c r="G872" s="326"/>
      <c r="H872" s="208"/>
      <c r="M872" s="327"/>
      <c r="O872" s="328"/>
    </row>
    <row r="873" spans="7:15" ht="15.75" customHeight="1">
      <c r="G873" s="326"/>
      <c r="H873" s="208"/>
      <c r="M873" s="327"/>
      <c r="O873" s="328"/>
    </row>
    <row r="874" spans="7:15" ht="15.75" customHeight="1">
      <c r="G874" s="326"/>
      <c r="H874" s="208"/>
      <c r="M874" s="327"/>
      <c r="O874" s="328"/>
    </row>
    <row r="875" spans="7:15" ht="15.75" customHeight="1">
      <c r="G875" s="326"/>
      <c r="H875" s="208"/>
      <c r="M875" s="327"/>
      <c r="O875" s="328"/>
    </row>
    <row r="876" spans="7:15" ht="15.75" customHeight="1">
      <c r="G876" s="326"/>
      <c r="H876" s="208"/>
      <c r="M876" s="327"/>
      <c r="O876" s="328"/>
    </row>
    <row r="877" spans="7:15" ht="15.75" customHeight="1">
      <c r="G877" s="326"/>
      <c r="H877" s="208"/>
      <c r="M877" s="327"/>
      <c r="O877" s="328"/>
    </row>
    <row r="878" spans="7:15" ht="15.75" customHeight="1">
      <c r="G878" s="326"/>
      <c r="H878" s="208"/>
      <c r="M878" s="327"/>
      <c r="O878" s="328"/>
    </row>
    <row r="879" spans="7:15" ht="15.75" customHeight="1">
      <c r="G879" s="326"/>
      <c r="H879" s="208"/>
      <c r="M879" s="327"/>
      <c r="O879" s="328"/>
    </row>
    <row r="880" spans="7:15" ht="15.75" customHeight="1">
      <c r="G880" s="326"/>
      <c r="H880" s="208"/>
      <c r="M880" s="327"/>
      <c r="O880" s="328"/>
    </row>
    <row r="881" spans="7:15" ht="15.75" customHeight="1">
      <c r="G881" s="326"/>
      <c r="H881" s="208"/>
      <c r="M881" s="327"/>
      <c r="O881" s="328"/>
    </row>
    <row r="882" spans="7:15" ht="15.75" customHeight="1">
      <c r="G882" s="326"/>
      <c r="H882" s="208"/>
      <c r="M882" s="327"/>
      <c r="O882" s="328"/>
    </row>
    <row r="883" spans="7:15" ht="15.75" customHeight="1">
      <c r="G883" s="326"/>
      <c r="H883" s="208"/>
      <c r="M883" s="327"/>
      <c r="O883" s="328"/>
    </row>
    <row r="884" spans="7:15" ht="15.75" customHeight="1">
      <c r="G884" s="326"/>
      <c r="H884" s="208"/>
      <c r="M884" s="327"/>
      <c r="O884" s="328"/>
    </row>
    <row r="885" spans="7:15" ht="15.75" customHeight="1">
      <c r="G885" s="326"/>
      <c r="H885" s="208"/>
      <c r="M885" s="327"/>
      <c r="O885" s="328"/>
    </row>
    <row r="886" spans="7:15" ht="15.75" customHeight="1">
      <c r="G886" s="326"/>
      <c r="H886" s="208"/>
      <c r="M886" s="327"/>
      <c r="O886" s="328"/>
    </row>
    <row r="887" spans="7:15" ht="15.75" customHeight="1">
      <c r="G887" s="326"/>
      <c r="H887" s="208"/>
      <c r="M887" s="327"/>
      <c r="O887" s="328"/>
    </row>
    <row r="888" spans="7:15" ht="15.75" customHeight="1">
      <c r="G888" s="326"/>
      <c r="H888" s="208"/>
      <c r="M888" s="327"/>
      <c r="O888" s="328"/>
    </row>
    <row r="889" spans="7:15" ht="15.75" customHeight="1">
      <c r="G889" s="326"/>
      <c r="H889" s="208"/>
      <c r="M889" s="327"/>
      <c r="O889" s="328"/>
    </row>
    <row r="890" spans="7:15" ht="15.75" customHeight="1">
      <c r="G890" s="326"/>
      <c r="H890" s="208"/>
      <c r="M890" s="327"/>
      <c r="O890" s="328"/>
    </row>
    <row r="891" spans="7:15" ht="15.75" customHeight="1">
      <c r="G891" s="326"/>
      <c r="H891" s="208"/>
      <c r="M891" s="327"/>
      <c r="O891" s="328"/>
    </row>
    <row r="892" spans="7:15" ht="15.75" customHeight="1">
      <c r="G892" s="326"/>
      <c r="H892" s="208"/>
      <c r="M892" s="327"/>
      <c r="O892" s="328"/>
    </row>
    <row r="893" spans="7:15" ht="15.75" customHeight="1">
      <c r="G893" s="326"/>
      <c r="H893" s="208"/>
      <c r="M893" s="327"/>
      <c r="O893" s="328"/>
    </row>
    <row r="894" spans="7:15" ht="15.75" customHeight="1">
      <c r="G894" s="326"/>
      <c r="H894" s="208"/>
      <c r="M894" s="327"/>
      <c r="O894" s="328"/>
    </row>
    <row r="895" spans="7:15" ht="15.75" customHeight="1">
      <c r="G895" s="326"/>
      <c r="H895" s="208"/>
      <c r="M895" s="327"/>
      <c r="O895" s="328"/>
    </row>
    <row r="896" spans="7:15" ht="15.75" customHeight="1">
      <c r="G896" s="326"/>
      <c r="H896" s="208"/>
      <c r="M896" s="327"/>
      <c r="O896" s="328"/>
    </row>
    <row r="897" spans="7:15" ht="15.75" customHeight="1">
      <c r="G897" s="326"/>
      <c r="H897" s="208"/>
      <c r="M897" s="327"/>
      <c r="O897" s="328"/>
    </row>
    <row r="898" spans="7:15" ht="15.75" customHeight="1">
      <c r="G898" s="326"/>
      <c r="H898" s="208"/>
      <c r="M898" s="327"/>
      <c r="O898" s="328"/>
    </row>
    <row r="899" spans="7:15" ht="15.75" customHeight="1">
      <c r="G899" s="326"/>
      <c r="H899" s="208"/>
      <c r="M899" s="327"/>
      <c r="O899" s="328"/>
    </row>
    <row r="900" spans="7:15" ht="15.75" customHeight="1">
      <c r="G900" s="326"/>
      <c r="H900" s="208"/>
      <c r="M900" s="327"/>
      <c r="O900" s="328"/>
    </row>
    <row r="901" spans="7:15" ht="15.75" customHeight="1">
      <c r="G901" s="326"/>
      <c r="H901" s="208"/>
      <c r="M901" s="327"/>
      <c r="O901" s="328"/>
    </row>
    <row r="902" spans="7:15" ht="15.75" customHeight="1">
      <c r="G902" s="326"/>
      <c r="H902" s="208"/>
      <c r="M902" s="327"/>
      <c r="O902" s="328"/>
    </row>
    <row r="903" spans="7:15" ht="15.75" customHeight="1">
      <c r="G903" s="326"/>
      <c r="H903" s="208"/>
      <c r="M903" s="327"/>
      <c r="O903" s="328"/>
    </row>
    <row r="904" spans="7:15" ht="15.75" customHeight="1">
      <c r="G904" s="326"/>
      <c r="H904" s="208"/>
      <c r="M904" s="327"/>
      <c r="O904" s="328"/>
    </row>
    <row r="905" spans="7:15" ht="15.75" customHeight="1">
      <c r="G905" s="326"/>
      <c r="H905" s="208"/>
      <c r="M905" s="327"/>
      <c r="O905" s="328"/>
    </row>
    <row r="906" spans="7:15" ht="15.75" customHeight="1">
      <c r="G906" s="326"/>
      <c r="H906" s="208"/>
      <c r="M906" s="327"/>
      <c r="O906" s="328"/>
    </row>
    <row r="907" spans="7:15" ht="15.75" customHeight="1">
      <c r="G907" s="326"/>
      <c r="H907" s="208"/>
      <c r="M907" s="327"/>
      <c r="O907" s="328"/>
    </row>
    <row r="908" spans="7:15" ht="15.75" customHeight="1">
      <c r="G908" s="326"/>
      <c r="H908" s="208"/>
      <c r="M908" s="327"/>
      <c r="O908" s="328"/>
    </row>
    <row r="909" spans="7:15" ht="15.75" customHeight="1">
      <c r="G909" s="326"/>
      <c r="H909" s="208"/>
      <c r="M909" s="327"/>
      <c r="O909" s="328"/>
    </row>
    <row r="910" spans="7:15" ht="15.75" customHeight="1">
      <c r="G910" s="326"/>
      <c r="H910" s="208"/>
      <c r="M910" s="327"/>
      <c r="O910" s="328"/>
    </row>
    <row r="911" spans="7:15" ht="15.75" customHeight="1">
      <c r="G911" s="326"/>
      <c r="H911" s="208"/>
      <c r="M911" s="327"/>
      <c r="O911" s="328"/>
    </row>
    <row r="912" spans="7:15" ht="15.75" customHeight="1">
      <c r="G912" s="326"/>
      <c r="H912" s="208"/>
      <c r="M912" s="327"/>
      <c r="O912" s="328"/>
    </row>
    <row r="913" spans="7:15" ht="15.75" customHeight="1">
      <c r="G913" s="326"/>
      <c r="H913" s="208"/>
      <c r="M913" s="327"/>
      <c r="O913" s="328"/>
    </row>
    <row r="914" spans="7:15" ht="15.75" customHeight="1">
      <c r="G914" s="326"/>
      <c r="H914" s="208"/>
      <c r="M914" s="327"/>
      <c r="O914" s="328"/>
    </row>
    <row r="915" spans="7:15" ht="15.75" customHeight="1">
      <c r="G915" s="326"/>
      <c r="H915" s="208"/>
      <c r="M915" s="327"/>
      <c r="O915" s="328"/>
    </row>
    <row r="916" spans="7:15" ht="15.75" customHeight="1">
      <c r="G916" s="326"/>
      <c r="H916" s="208"/>
      <c r="M916" s="327"/>
      <c r="O916" s="328"/>
    </row>
    <row r="917" spans="7:15" ht="15.75" customHeight="1">
      <c r="G917" s="326"/>
      <c r="H917" s="208"/>
      <c r="M917" s="327"/>
      <c r="O917" s="328"/>
    </row>
    <row r="918" spans="7:15" ht="15.75" customHeight="1">
      <c r="G918" s="326"/>
      <c r="H918" s="208"/>
      <c r="M918" s="327"/>
      <c r="O918" s="328"/>
    </row>
    <row r="919" spans="7:15" ht="15.75" customHeight="1">
      <c r="G919" s="326"/>
      <c r="H919" s="208"/>
      <c r="M919" s="327"/>
      <c r="O919" s="328"/>
    </row>
    <row r="920" spans="7:15" ht="15.75" customHeight="1">
      <c r="G920" s="326"/>
      <c r="H920" s="208"/>
      <c r="M920" s="327"/>
      <c r="O920" s="328"/>
    </row>
    <row r="921" spans="7:15" ht="15.75" customHeight="1">
      <c r="G921" s="326"/>
      <c r="H921" s="208"/>
      <c r="M921" s="327"/>
      <c r="O921" s="328"/>
    </row>
    <row r="922" spans="7:15" ht="15.75" customHeight="1">
      <c r="G922" s="326"/>
      <c r="H922" s="208"/>
      <c r="M922" s="327"/>
      <c r="O922" s="328"/>
    </row>
    <row r="923" spans="7:15" ht="15.75" customHeight="1">
      <c r="G923" s="326"/>
      <c r="H923" s="208"/>
      <c r="M923" s="327"/>
      <c r="O923" s="328"/>
    </row>
    <row r="924" spans="7:15" ht="15.75" customHeight="1">
      <c r="G924" s="326"/>
      <c r="H924" s="208"/>
      <c r="M924" s="327"/>
      <c r="O924" s="328"/>
    </row>
    <row r="925" spans="7:15" ht="15.75" customHeight="1">
      <c r="G925" s="326"/>
      <c r="H925" s="208"/>
      <c r="M925" s="327"/>
      <c r="O925" s="328"/>
    </row>
    <row r="926" spans="7:15" ht="15.75" customHeight="1">
      <c r="G926" s="326"/>
      <c r="H926" s="208"/>
      <c r="M926" s="327"/>
      <c r="O926" s="328"/>
    </row>
    <row r="927" spans="7:15" ht="15.75" customHeight="1">
      <c r="G927" s="326"/>
      <c r="H927" s="208"/>
      <c r="M927" s="327"/>
      <c r="O927" s="328"/>
    </row>
    <row r="928" spans="7:15" ht="15.75" customHeight="1">
      <c r="G928" s="326"/>
      <c r="H928" s="208"/>
      <c r="M928" s="327"/>
      <c r="O928" s="328"/>
    </row>
    <row r="929" spans="7:15" ht="15.75" customHeight="1">
      <c r="G929" s="326"/>
      <c r="H929" s="208"/>
      <c r="M929" s="327"/>
      <c r="O929" s="328"/>
    </row>
    <row r="930" spans="7:15" ht="15.75" customHeight="1">
      <c r="G930" s="326"/>
      <c r="H930" s="208"/>
      <c r="M930" s="327"/>
      <c r="O930" s="328"/>
    </row>
    <row r="931" spans="7:15" ht="15.75" customHeight="1">
      <c r="G931" s="326"/>
      <c r="H931" s="208"/>
      <c r="M931" s="327"/>
      <c r="O931" s="328"/>
    </row>
    <row r="932" spans="7:15" ht="15.75" customHeight="1">
      <c r="G932" s="326"/>
      <c r="H932" s="208"/>
      <c r="M932" s="327"/>
      <c r="O932" s="328"/>
    </row>
    <row r="933" spans="7:15" ht="15.75" customHeight="1">
      <c r="G933" s="326"/>
      <c r="H933" s="208"/>
      <c r="M933" s="327"/>
      <c r="O933" s="328"/>
    </row>
    <row r="934" spans="7:15" ht="15.75" customHeight="1">
      <c r="G934" s="326"/>
      <c r="H934" s="208"/>
      <c r="M934" s="327"/>
      <c r="O934" s="328"/>
    </row>
    <row r="935" spans="7:15" ht="15.75" customHeight="1">
      <c r="G935" s="326"/>
      <c r="H935" s="208"/>
      <c r="M935" s="327"/>
      <c r="O935" s="328"/>
    </row>
    <row r="936" spans="7:15" ht="15.75" customHeight="1">
      <c r="G936" s="326"/>
      <c r="H936" s="208"/>
      <c r="M936" s="327"/>
      <c r="O936" s="328"/>
    </row>
    <row r="937" spans="7:15" ht="15.75" customHeight="1">
      <c r="G937" s="326"/>
      <c r="H937" s="208"/>
      <c r="M937" s="327"/>
      <c r="O937" s="328"/>
    </row>
    <row r="938" spans="7:15" ht="15.75" customHeight="1">
      <c r="G938" s="326"/>
      <c r="H938" s="208"/>
      <c r="M938" s="327"/>
      <c r="O938" s="328"/>
    </row>
    <row r="939" spans="7:15" ht="15.75" customHeight="1">
      <c r="G939" s="326"/>
      <c r="H939" s="208"/>
      <c r="M939" s="327"/>
      <c r="O939" s="328"/>
    </row>
    <row r="940" spans="7:15" ht="15.75" customHeight="1">
      <c r="G940" s="326"/>
      <c r="H940" s="208"/>
      <c r="M940" s="327"/>
      <c r="O940" s="328"/>
    </row>
    <row r="941" spans="7:15" ht="15.75" customHeight="1">
      <c r="G941" s="326"/>
      <c r="H941" s="208"/>
      <c r="M941" s="327"/>
      <c r="O941" s="328"/>
    </row>
    <row r="942" spans="7:15" ht="15.75" customHeight="1">
      <c r="G942" s="326"/>
      <c r="H942" s="208"/>
      <c r="M942" s="327"/>
      <c r="O942" s="328"/>
    </row>
    <row r="943" spans="7:15" ht="15.75" customHeight="1">
      <c r="G943" s="326"/>
      <c r="H943" s="208"/>
      <c r="M943" s="327"/>
      <c r="O943" s="328"/>
    </row>
    <row r="944" spans="7:15" ht="15.75" customHeight="1">
      <c r="G944" s="326"/>
      <c r="H944" s="208"/>
      <c r="M944" s="327"/>
      <c r="O944" s="328"/>
    </row>
    <row r="945" spans="7:15" ht="15.75" customHeight="1">
      <c r="G945" s="326"/>
      <c r="H945" s="208"/>
      <c r="M945" s="327"/>
      <c r="O945" s="328"/>
    </row>
    <row r="946" spans="7:15" ht="15.75" customHeight="1">
      <c r="G946" s="326"/>
      <c r="H946" s="208"/>
      <c r="M946" s="327"/>
      <c r="O946" s="328"/>
    </row>
    <row r="947" spans="7:15" ht="15.75" customHeight="1">
      <c r="G947" s="326"/>
      <c r="H947" s="208"/>
      <c r="M947" s="327"/>
      <c r="O947" s="328"/>
    </row>
    <row r="948" spans="7:15" ht="15.75" customHeight="1">
      <c r="G948" s="326"/>
      <c r="H948" s="208"/>
      <c r="M948" s="327"/>
      <c r="O948" s="328"/>
    </row>
    <row r="949" spans="7:15" ht="15.75" customHeight="1">
      <c r="G949" s="326"/>
      <c r="H949" s="208"/>
      <c r="M949" s="327"/>
      <c r="O949" s="328"/>
    </row>
    <row r="950" spans="7:15" ht="15.75" customHeight="1">
      <c r="G950" s="326"/>
      <c r="H950" s="208"/>
      <c r="M950" s="327"/>
      <c r="O950" s="328"/>
    </row>
    <row r="951" spans="7:15" ht="15.75" customHeight="1">
      <c r="G951" s="326"/>
      <c r="H951" s="208"/>
      <c r="M951" s="327"/>
      <c r="O951" s="328"/>
    </row>
    <row r="952" spans="7:15" ht="15.75" customHeight="1">
      <c r="G952" s="326"/>
      <c r="H952" s="208"/>
      <c r="M952" s="327"/>
      <c r="O952" s="328"/>
    </row>
    <row r="953" spans="7:15" ht="15.75" customHeight="1">
      <c r="G953" s="326"/>
      <c r="H953" s="208"/>
      <c r="M953" s="327"/>
      <c r="O953" s="328"/>
    </row>
    <row r="954" spans="7:15" ht="15.75" customHeight="1">
      <c r="G954" s="326"/>
      <c r="H954" s="208"/>
      <c r="M954" s="327"/>
      <c r="O954" s="328"/>
    </row>
    <row r="955" spans="7:15" ht="15.75" customHeight="1">
      <c r="G955" s="326"/>
      <c r="H955" s="208"/>
      <c r="M955" s="327"/>
      <c r="O955" s="328"/>
    </row>
    <row r="956" spans="7:15" ht="15.75" customHeight="1">
      <c r="G956" s="326"/>
      <c r="H956" s="208"/>
      <c r="M956" s="327"/>
      <c r="O956" s="328"/>
    </row>
    <row r="957" spans="7:15" ht="15.75" customHeight="1">
      <c r="G957" s="326"/>
      <c r="H957" s="208"/>
      <c r="M957" s="327"/>
      <c r="O957" s="328"/>
    </row>
    <row r="958" spans="7:15" ht="15.75" customHeight="1">
      <c r="G958" s="326"/>
      <c r="H958" s="208"/>
      <c r="M958" s="327"/>
      <c r="O958" s="328"/>
    </row>
    <row r="959" spans="7:15" ht="15.75" customHeight="1">
      <c r="G959" s="326"/>
      <c r="H959" s="208"/>
      <c r="M959" s="327"/>
      <c r="O959" s="328"/>
    </row>
    <row r="960" spans="7:15" ht="15.75" customHeight="1">
      <c r="G960" s="326"/>
      <c r="H960" s="208"/>
      <c r="M960" s="327"/>
      <c r="O960" s="328"/>
    </row>
    <row r="961" spans="7:15" ht="15.75" customHeight="1">
      <c r="G961" s="326"/>
      <c r="H961" s="208"/>
      <c r="M961" s="327"/>
      <c r="O961" s="328"/>
    </row>
    <row r="962" spans="7:15" ht="15.75" customHeight="1">
      <c r="G962" s="326"/>
      <c r="H962" s="208"/>
      <c r="M962" s="327"/>
      <c r="O962" s="328"/>
    </row>
    <row r="963" spans="7:15" ht="15.75" customHeight="1">
      <c r="G963" s="326"/>
      <c r="H963" s="208"/>
      <c r="M963" s="327"/>
      <c r="O963" s="328"/>
    </row>
    <row r="964" spans="7:15" ht="15.75" customHeight="1">
      <c r="G964" s="326"/>
      <c r="H964" s="208"/>
      <c r="M964" s="327"/>
      <c r="O964" s="328"/>
    </row>
    <row r="965" spans="7:15" ht="15.75" customHeight="1">
      <c r="G965" s="326"/>
      <c r="H965" s="208"/>
      <c r="M965" s="327"/>
      <c r="O965" s="328"/>
    </row>
    <row r="966" spans="7:15" ht="15.75" customHeight="1">
      <c r="G966" s="326"/>
      <c r="H966" s="208"/>
      <c r="M966" s="327"/>
      <c r="O966" s="328"/>
    </row>
    <row r="967" spans="7:15" ht="15.75" customHeight="1">
      <c r="G967" s="326"/>
      <c r="H967" s="208"/>
      <c r="M967" s="327"/>
      <c r="O967" s="328"/>
    </row>
    <row r="968" spans="7:15" ht="15.75" customHeight="1">
      <c r="G968" s="326"/>
      <c r="H968" s="208"/>
      <c r="M968" s="327"/>
      <c r="O968" s="328"/>
    </row>
    <row r="969" spans="7:15" ht="15.75" customHeight="1">
      <c r="G969" s="326"/>
      <c r="H969" s="208"/>
      <c r="M969" s="327"/>
      <c r="O969" s="328"/>
    </row>
    <row r="970" spans="7:15" ht="15.75" customHeight="1">
      <c r="G970" s="326"/>
      <c r="H970" s="208"/>
      <c r="M970" s="327"/>
      <c r="O970" s="328"/>
    </row>
    <row r="971" spans="7:15" ht="15.75" customHeight="1">
      <c r="G971" s="326"/>
      <c r="H971" s="208"/>
      <c r="M971" s="327"/>
      <c r="O971" s="328"/>
    </row>
    <row r="972" spans="7:15" ht="15.75" customHeight="1">
      <c r="G972" s="326"/>
      <c r="H972" s="208"/>
      <c r="M972" s="327"/>
      <c r="O972" s="328"/>
    </row>
    <row r="973" spans="7:15" ht="15.75" customHeight="1">
      <c r="G973" s="326"/>
      <c r="H973" s="208"/>
      <c r="M973" s="327"/>
      <c r="O973" s="328"/>
    </row>
    <row r="974" spans="7:15" ht="15.75" customHeight="1">
      <c r="G974" s="326"/>
      <c r="H974" s="208"/>
      <c r="M974" s="327"/>
      <c r="O974" s="328"/>
    </row>
    <row r="975" spans="7:15" ht="15.75" customHeight="1">
      <c r="G975" s="326"/>
      <c r="H975" s="208"/>
      <c r="M975" s="327"/>
      <c r="O975" s="328"/>
    </row>
    <row r="976" spans="7:15" ht="15.75" customHeight="1">
      <c r="G976" s="326"/>
      <c r="H976" s="208"/>
      <c r="M976" s="327"/>
      <c r="O976" s="328"/>
    </row>
    <row r="977" spans="7:15" ht="15.75" customHeight="1">
      <c r="G977" s="326"/>
      <c r="H977" s="208"/>
      <c r="M977" s="327"/>
      <c r="O977" s="328"/>
    </row>
    <row r="978" spans="7:15" ht="15.75" customHeight="1">
      <c r="G978" s="326"/>
      <c r="H978" s="208"/>
      <c r="M978" s="327"/>
      <c r="O978" s="328"/>
    </row>
    <row r="979" spans="7:15" ht="15.75" customHeight="1">
      <c r="G979" s="326"/>
      <c r="H979" s="208"/>
      <c r="M979" s="327"/>
      <c r="O979" s="328"/>
    </row>
    <row r="980" spans="7:15" ht="15.75" customHeight="1">
      <c r="G980" s="326"/>
      <c r="H980" s="208"/>
      <c r="M980" s="327"/>
      <c r="O980" s="328"/>
    </row>
    <row r="981" spans="7:15" ht="15.75" customHeight="1">
      <c r="G981" s="326"/>
      <c r="H981" s="208"/>
      <c r="M981" s="327"/>
      <c r="O981" s="328"/>
    </row>
    <row r="982" spans="7:15" ht="15.75" customHeight="1">
      <c r="G982" s="326"/>
      <c r="H982" s="208"/>
      <c r="M982" s="327"/>
      <c r="O982" s="328"/>
    </row>
    <row r="983" spans="7:15" ht="15.75" customHeight="1">
      <c r="G983" s="326"/>
      <c r="H983" s="208"/>
      <c r="M983" s="327"/>
      <c r="O983" s="328"/>
    </row>
    <row r="984" spans="7:15" ht="15.75" customHeight="1">
      <c r="G984" s="326"/>
      <c r="H984" s="208"/>
      <c r="M984" s="327"/>
      <c r="O984" s="328"/>
    </row>
    <row r="985" spans="7:15" ht="15.75" customHeight="1">
      <c r="G985" s="326"/>
      <c r="H985" s="208"/>
      <c r="M985" s="327"/>
      <c r="O985" s="328"/>
    </row>
    <row r="986" spans="7:15" ht="15.75" customHeight="1">
      <c r="G986" s="326"/>
      <c r="H986" s="208"/>
      <c r="M986" s="327"/>
      <c r="O986" s="328"/>
    </row>
    <row r="987" spans="7:15" ht="15.75" customHeight="1">
      <c r="G987" s="326"/>
      <c r="H987" s="208"/>
      <c r="M987" s="327"/>
      <c r="O987" s="328"/>
    </row>
    <row r="988" spans="7:15" ht="15.75" customHeight="1">
      <c r="G988" s="326"/>
      <c r="H988" s="208"/>
      <c r="M988" s="327"/>
      <c r="O988" s="328"/>
    </row>
    <row r="989" spans="7:15" ht="15.75" customHeight="1">
      <c r="G989" s="326"/>
      <c r="H989" s="208"/>
      <c r="M989" s="327"/>
      <c r="O989" s="328"/>
    </row>
    <row r="990" spans="7:15" ht="15.75" customHeight="1">
      <c r="G990" s="326"/>
      <c r="H990" s="208"/>
      <c r="M990" s="327"/>
      <c r="O990" s="328"/>
    </row>
    <row r="991" spans="7:15" ht="15.75" customHeight="1">
      <c r="G991" s="326"/>
      <c r="H991" s="208"/>
      <c r="M991" s="327"/>
      <c r="O991" s="328"/>
    </row>
    <row r="992" spans="7:15" ht="15.75" customHeight="1">
      <c r="G992" s="326"/>
      <c r="H992" s="208"/>
      <c r="M992" s="327"/>
      <c r="O992" s="328"/>
    </row>
    <row r="993" spans="7:15" ht="15.75" customHeight="1">
      <c r="G993" s="326"/>
      <c r="H993" s="208"/>
      <c r="M993" s="327"/>
      <c r="O993" s="328"/>
    </row>
    <row r="994" spans="7:15" ht="15.75" customHeight="1">
      <c r="G994" s="326"/>
      <c r="H994" s="208"/>
      <c r="M994" s="327"/>
      <c r="O994" s="328"/>
    </row>
    <row r="995" spans="7:15" ht="15.75" customHeight="1">
      <c r="G995" s="326"/>
      <c r="H995" s="208"/>
      <c r="M995" s="327"/>
      <c r="O995" s="328"/>
    </row>
    <row r="996" spans="7:15" ht="15.75" customHeight="1">
      <c r="G996" s="326"/>
      <c r="H996" s="208"/>
      <c r="M996" s="327"/>
      <c r="O996" s="328"/>
    </row>
    <row r="997" spans="7:15" ht="15.75" customHeight="1">
      <c r="G997" s="326"/>
      <c r="H997" s="208"/>
      <c r="M997" s="327"/>
      <c r="O997" s="328"/>
    </row>
    <row r="998" spans="7:15" ht="15.75" customHeight="1">
      <c r="G998" s="326"/>
      <c r="H998" s="208"/>
      <c r="M998" s="327"/>
      <c r="O998" s="328"/>
    </row>
    <row r="999" spans="7:15" ht="15.75" customHeight="1">
      <c r="G999" s="326"/>
      <c r="H999" s="208"/>
      <c r="M999" s="327"/>
      <c r="O999" s="328"/>
    </row>
    <row r="1000" spans="7:15" ht="15.75" customHeight="1">
      <c r="G1000" s="326"/>
      <c r="H1000" s="208"/>
      <c r="M1000" s="327"/>
      <c r="O1000" s="328"/>
    </row>
    <row r="1001" spans="7:15" ht="15.75" customHeight="1">
      <c r="G1001" s="326"/>
      <c r="H1001" s="208"/>
      <c r="M1001" s="327"/>
      <c r="O1001" s="328"/>
    </row>
    <row r="1002" spans="7:15" ht="15.75" customHeight="1">
      <c r="G1002" s="326"/>
      <c r="H1002" s="208"/>
      <c r="M1002" s="327"/>
      <c r="O1002" s="328"/>
    </row>
    <row r="1003" spans="7:15" ht="15.75" customHeight="1">
      <c r="G1003" s="326"/>
      <c r="H1003" s="208"/>
      <c r="M1003" s="327"/>
      <c r="O1003" s="328"/>
    </row>
    <row r="1004" spans="7:15" ht="15.75" customHeight="1">
      <c r="G1004" s="326"/>
      <c r="H1004" s="208"/>
      <c r="M1004" s="327"/>
      <c r="O1004" s="328"/>
    </row>
    <row r="1005" spans="7:15" ht="15.75" customHeight="1">
      <c r="G1005" s="326"/>
      <c r="H1005" s="208"/>
      <c r="M1005" s="327"/>
      <c r="O1005" s="328"/>
    </row>
    <row r="1006" spans="7:15" ht="15.75" customHeight="1">
      <c r="G1006" s="326"/>
      <c r="H1006" s="208"/>
      <c r="M1006" s="327"/>
      <c r="O1006" s="328"/>
    </row>
    <row r="1007" spans="7:15" ht="15.75" customHeight="1">
      <c r="G1007" s="326"/>
      <c r="H1007" s="208"/>
      <c r="M1007" s="327"/>
      <c r="O1007" s="328"/>
    </row>
    <row r="1008" spans="7:15" ht="15.75" customHeight="1">
      <c r="G1008" s="326"/>
      <c r="H1008" s="208"/>
      <c r="M1008" s="327"/>
      <c r="O1008" s="328"/>
    </row>
    <row r="1009" spans="7:15" ht="15.75" customHeight="1">
      <c r="G1009" s="326"/>
      <c r="H1009" s="208"/>
      <c r="M1009" s="327"/>
      <c r="O1009" s="328"/>
    </row>
    <row r="1010" spans="7:15" ht="15.75" customHeight="1">
      <c r="G1010" s="326"/>
      <c r="H1010" s="208"/>
      <c r="M1010" s="327"/>
      <c r="O1010" s="328"/>
    </row>
    <row r="1011" spans="7:15" ht="15.75" customHeight="1">
      <c r="G1011" s="326"/>
      <c r="H1011" s="208"/>
      <c r="M1011" s="327"/>
      <c r="O1011" s="328"/>
    </row>
    <row r="1012" spans="7:15" ht="15.75" customHeight="1">
      <c r="G1012" s="326"/>
      <c r="H1012" s="208"/>
      <c r="M1012" s="327"/>
      <c r="O1012" s="328"/>
    </row>
    <row r="1013" spans="7:15" ht="15.75" customHeight="1">
      <c r="G1013" s="326"/>
      <c r="H1013" s="208"/>
      <c r="M1013" s="327"/>
      <c r="O1013" s="328"/>
    </row>
    <row r="1014" spans="7:15" ht="15.75" customHeight="1">
      <c r="G1014" s="326"/>
      <c r="H1014" s="208"/>
      <c r="M1014" s="327"/>
      <c r="O1014" s="328"/>
    </row>
    <row r="1015" spans="7:15" ht="15.75" customHeight="1">
      <c r="G1015" s="326"/>
      <c r="H1015" s="208"/>
      <c r="M1015" s="327"/>
      <c r="O1015" s="328"/>
    </row>
    <row r="1016" spans="7:15" ht="15.75" customHeight="1">
      <c r="G1016" s="326"/>
      <c r="H1016" s="208"/>
      <c r="M1016" s="327"/>
      <c r="O1016" s="328"/>
    </row>
    <row r="1017" spans="7:15" ht="15.75" customHeight="1">
      <c r="G1017" s="326"/>
      <c r="H1017" s="208"/>
      <c r="M1017" s="327"/>
      <c r="O1017" s="328"/>
    </row>
  </sheetData>
  <mergeCells count="1">
    <mergeCell ref="P1:AC1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4" customWidth="1"/>
    <col min="2" max="2" width="5.28515625" customWidth="1"/>
    <col min="3" max="3" width="25.85546875" customWidth="1"/>
    <col min="4" max="4" width="25.42578125" customWidth="1"/>
    <col min="5" max="5" width="22.28515625" customWidth="1"/>
    <col min="6" max="6" width="16" customWidth="1"/>
    <col min="7" max="7" width="14.85546875" customWidth="1"/>
    <col min="8" max="8" width="11" customWidth="1"/>
    <col min="9" max="10" width="31.28515625" customWidth="1"/>
    <col min="11" max="11" width="6.42578125" customWidth="1"/>
    <col min="12" max="12" width="34.140625" customWidth="1"/>
    <col min="13" max="13" width="12.42578125" customWidth="1"/>
    <col min="14" max="14" width="11.42578125" customWidth="1"/>
    <col min="15" max="15" width="18.42578125" customWidth="1"/>
    <col min="16" max="16" width="14.28515625" customWidth="1"/>
    <col min="18" max="18" width="18.42578125" customWidth="1"/>
    <col min="19" max="19" width="10.140625" customWidth="1"/>
    <col min="20" max="20" width="13" customWidth="1"/>
    <col min="21" max="21" width="17.7109375" customWidth="1"/>
    <col min="22" max="22" width="18.42578125" customWidth="1"/>
    <col min="23" max="23" width="15.140625" customWidth="1"/>
    <col min="24" max="24" width="16.5703125" customWidth="1"/>
    <col min="25" max="25" width="17.7109375" customWidth="1"/>
    <col min="26" max="26" width="17" customWidth="1"/>
    <col min="27" max="27" width="15.7109375" customWidth="1"/>
    <col min="28" max="28" width="15.5703125" customWidth="1"/>
    <col min="29" max="43" width="8.7109375" customWidth="1"/>
  </cols>
  <sheetData>
    <row r="1" spans="1:43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29" t="s">
        <v>6</v>
      </c>
      <c r="H1" s="330" t="s">
        <v>46</v>
      </c>
      <c r="I1" s="13" t="s">
        <v>8</v>
      </c>
      <c r="J1" s="9" t="s">
        <v>9</v>
      </c>
      <c r="K1" s="37"/>
      <c r="L1" s="13" t="s">
        <v>57</v>
      </c>
      <c r="M1" s="211" t="s">
        <v>6</v>
      </c>
      <c r="N1" s="13" t="s">
        <v>5</v>
      </c>
      <c r="O1" s="544" t="s">
        <v>11</v>
      </c>
      <c r="P1" s="545"/>
      <c r="Q1" s="545"/>
      <c r="R1" s="545"/>
      <c r="S1" s="545"/>
      <c r="T1" s="545"/>
      <c r="U1" s="545"/>
      <c r="V1" s="545"/>
      <c r="W1" s="545"/>
      <c r="X1" s="545"/>
      <c r="Y1" s="545"/>
      <c r="Z1" s="545"/>
      <c r="AA1" s="545"/>
      <c r="AB1" s="546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 spans="1:43" ht="15" customHeight="1">
      <c r="A2" s="2" t="s">
        <v>12</v>
      </c>
      <c r="B2" s="17">
        <v>1</v>
      </c>
      <c r="C2" s="59"/>
      <c r="D2" s="307"/>
      <c r="E2" s="307"/>
      <c r="F2" s="14"/>
      <c r="G2" s="331"/>
      <c r="H2" s="332"/>
      <c r="I2" s="22"/>
      <c r="J2" s="23"/>
      <c r="K2" s="214"/>
      <c r="L2" s="25"/>
      <c r="M2" s="144"/>
      <c r="N2" s="14"/>
      <c r="O2" s="92" t="s">
        <v>0</v>
      </c>
      <c r="P2" s="92" t="s">
        <v>13</v>
      </c>
      <c r="Q2" s="92" t="s">
        <v>14</v>
      </c>
      <c r="R2" s="92" t="s">
        <v>15</v>
      </c>
      <c r="S2" s="92" t="s">
        <v>16</v>
      </c>
      <c r="T2" s="9" t="s">
        <v>17</v>
      </c>
      <c r="U2" s="9" t="s">
        <v>18</v>
      </c>
      <c r="V2" s="92" t="s">
        <v>19</v>
      </c>
      <c r="W2" s="92" t="s">
        <v>20</v>
      </c>
      <c r="X2" s="9" t="s">
        <v>9</v>
      </c>
      <c r="Y2" s="9" t="s">
        <v>57</v>
      </c>
      <c r="Z2" s="9" t="s">
        <v>21</v>
      </c>
      <c r="AA2" s="9" t="s">
        <v>22</v>
      </c>
      <c r="AB2" s="9" t="s">
        <v>23</v>
      </c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64"/>
    </row>
    <row r="3" spans="1:43" ht="15.75">
      <c r="A3" s="17" t="str">
        <f t="shared" ref="A3:A11" si="0">A2</f>
        <v>ECOBANK</v>
      </c>
      <c r="B3" s="17">
        <v>2</v>
      </c>
      <c r="C3" s="140"/>
      <c r="D3" s="140"/>
      <c r="E3" s="140"/>
      <c r="F3" s="14"/>
      <c r="G3" s="333"/>
      <c r="H3" s="314"/>
      <c r="I3" s="22"/>
      <c r="J3" s="23"/>
      <c r="K3" s="37"/>
      <c r="L3" s="14"/>
      <c r="M3" s="218"/>
      <c r="N3" s="14"/>
      <c r="O3" s="40" t="s">
        <v>12</v>
      </c>
      <c r="P3" s="41">
        <f t="shared" ref="P3:P14" si="1">SUMIFS(G:G,A:A,O3,I:I,$P$2)</f>
        <v>0</v>
      </c>
      <c r="Q3" s="42">
        <f t="shared" ref="Q3:Q14" si="2">SUMIFS(G:G,A:A,O3,I:I,$Q$2)</f>
        <v>0</v>
      </c>
      <c r="R3" s="41">
        <f t="shared" ref="R3:R14" si="3">SUM(P3:Q3)</f>
        <v>0</v>
      </c>
      <c r="S3" s="43">
        <f t="shared" ref="S3:S14" si="4">COUNTIFS(A:A,O3,G:G,"&gt;0")</f>
        <v>0</v>
      </c>
      <c r="T3" s="44">
        <v>7916666.6699999999</v>
      </c>
      <c r="U3" s="45" t="str">
        <f t="shared" ref="U3:U15" si="5">IF(R3&lt;T3,"LESS THAN TARGET","ABOVE TARGET")</f>
        <v>LESS THAN TARGET</v>
      </c>
      <c r="V3" s="45">
        <f t="shared" ref="V3:V14" si="6">SUMIFS(G:G,J:J,$X$2,A:A,O3,I:I,$P$2)</f>
        <v>0</v>
      </c>
      <c r="W3" s="45">
        <f t="shared" ref="W3:W14" si="7">SUMIFS(G:G,J:J,$X$2,A:A,O3,I:I,$Q$2)</f>
        <v>0</v>
      </c>
      <c r="X3" s="44">
        <f t="shared" ref="X3:X14" si="8">SUM(V3:W3)</f>
        <v>0</v>
      </c>
      <c r="Y3" s="44">
        <f t="shared" ref="Y3:Y14" si="9">SUMIFS(M:M,A:A,O3)</f>
        <v>0</v>
      </c>
      <c r="Z3" s="44">
        <f t="shared" ref="Z3:Z14" si="10">Y3+X3</f>
        <v>0</v>
      </c>
      <c r="AA3" s="46" t="e">
        <f t="shared" ref="AA3:AA15" si="11">X3/R3</f>
        <v>#DIV/0!</v>
      </c>
      <c r="AB3" s="47">
        <f t="shared" ref="AB3:AB14" si="12">COUNTIFS(J:J,$X$2,A:A,O3)+COUNTIFS(A:A,O3,M:M,"&gt;0")</f>
        <v>0</v>
      </c>
      <c r="AC3" s="219"/>
      <c r="AD3" s="14"/>
      <c r="AE3" s="1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</row>
    <row r="4" spans="1:43" ht="15.75">
      <c r="A4" s="17" t="str">
        <f t="shared" si="0"/>
        <v>ECOBANK</v>
      </c>
      <c r="B4" s="17">
        <v>3</v>
      </c>
      <c r="C4" s="34"/>
      <c r="D4" s="34"/>
      <c r="E4" s="34"/>
      <c r="F4" s="14"/>
      <c r="G4" s="334"/>
      <c r="H4" s="34"/>
      <c r="I4" s="145"/>
      <c r="J4" s="23"/>
      <c r="K4" s="37"/>
      <c r="L4" s="14"/>
      <c r="M4" s="218"/>
      <c r="N4" s="14"/>
      <c r="O4" s="40" t="s">
        <v>24</v>
      </c>
      <c r="P4" s="41">
        <f t="shared" si="1"/>
        <v>0</v>
      </c>
      <c r="Q4" s="42">
        <f t="shared" si="2"/>
        <v>0</v>
      </c>
      <c r="R4" s="41">
        <f t="shared" si="3"/>
        <v>0</v>
      </c>
      <c r="S4" s="43">
        <f t="shared" si="4"/>
        <v>0</v>
      </c>
      <c r="T4" s="44">
        <v>5229166.67</v>
      </c>
      <c r="U4" s="45" t="str">
        <f t="shared" si="5"/>
        <v>LESS THAN TARGET</v>
      </c>
      <c r="V4" s="45">
        <f t="shared" si="6"/>
        <v>0</v>
      </c>
      <c r="W4" s="45">
        <f t="shared" si="7"/>
        <v>0</v>
      </c>
      <c r="X4" s="44">
        <f t="shared" si="8"/>
        <v>0</v>
      </c>
      <c r="Y4" s="44">
        <f t="shared" si="9"/>
        <v>0</v>
      </c>
      <c r="Z4" s="44">
        <f t="shared" si="10"/>
        <v>0</v>
      </c>
      <c r="AA4" s="46" t="e">
        <f t="shared" si="11"/>
        <v>#DIV/0!</v>
      </c>
      <c r="AB4" s="47">
        <f t="shared" si="12"/>
        <v>0</v>
      </c>
      <c r="AC4" s="219"/>
      <c r="AD4" s="14"/>
      <c r="AE4" s="1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</row>
    <row r="5" spans="1:43" ht="15.75">
      <c r="A5" s="17" t="str">
        <f t="shared" si="0"/>
        <v>ECOBANK</v>
      </c>
      <c r="B5" s="17">
        <v>4</v>
      </c>
      <c r="C5" s="50"/>
      <c r="D5" s="50"/>
      <c r="E5" s="50"/>
      <c r="F5" s="14"/>
      <c r="G5" s="335"/>
      <c r="H5" s="50"/>
      <c r="I5" s="145"/>
      <c r="J5" s="23"/>
      <c r="K5" s="37"/>
      <c r="L5" s="14"/>
      <c r="M5" s="218"/>
      <c r="N5" s="14"/>
      <c r="O5" s="40" t="s">
        <v>25</v>
      </c>
      <c r="P5" s="41">
        <f t="shared" si="1"/>
        <v>0</v>
      </c>
      <c r="Q5" s="42">
        <f t="shared" si="2"/>
        <v>0</v>
      </c>
      <c r="R5" s="41">
        <f t="shared" si="3"/>
        <v>0</v>
      </c>
      <c r="S5" s="43">
        <f t="shared" si="4"/>
        <v>0</v>
      </c>
      <c r="T5" s="44">
        <v>5437500</v>
      </c>
      <c r="U5" s="45" t="str">
        <f t="shared" si="5"/>
        <v>LESS THAN TARGET</v>
      </c>
      <c r="V5" s="45">
        <f t="shared" si="6"/>
        <v>0</v>
      </c>
      <c r="W5" s="45">
        <f t="shared" si="7"/>
        <v>0</v>
      </c>
      <c r="X5" s="44">
        <f t="shared" si="8"/>
        <v>0</v>
      </c>
      <c r="Y5" s="44">
        <f t="shared" si="9"/>
        <v>0</v>
      </c>
      <c r="Z5" s="44">
        <f t="shared" si="10"/>
        <v>0</v>
      </c>
      <c r="AA5" s="46" t="e">
        <f t="shared" si="11"/>
        <v>#DIV/0!</v>
      </c>
      <c r="AB5" s="47">
        <f t="shared" si="12"/>
        <v>0</v>
      </c>
      <c r="AC5" s="219"/>
      <c r="AD5" s="14"/>
      <c r="AE5" s="1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</row>
    <row r="6" spans="1:43">
      <c r="A6" s="17" t="str">
        <f t="shared" si="0"/>
        <v>ECOBANK</v>
      </c>
      <c r="B6" s="17">
        <v>5</v>
      </c>
      <c r="C6" s="332"/>
      <c r="D6" s="332"/>
      <c r="E6" s="332"/>
      <c r="F6" s="336"/>
      <c r="G6" s="337"/>
      <c r="H6" s="338"/>
      <c r="I6" s="145"/>
      <c r="J6" s="22"/>
      <c r="K6" s="37"/>
      <c r="L6" s="14"/>
      <c r="M6" s="218"/>
      <c r="N6" s="14"/>
      <c r="O6" s="40" t="s">
        <v>26</v>
      </c>
      <c r="P6" s="41">
        <f t="shared" si="1"/>
        <v>0</v>
      </c>
      <c r="Q6" s="42">
        <f t="shared" si="2"/>
        <v>0</v>
      </c>
      <c r="R6" s="41">
        <f t="shared" si="3"/>
        <v>0</v>
      </c>
      <c r="S6" s="43">
        <f t="shared" si="4"/>
        <v>0</v>
      </c>
      <c r="T6" s="44">
        <v>3250000</v>
      </c>
      <c r="U6" s="45" t="str">
        <f t="shared" si="5"/>
        <v>LESS THAN TARGET</v>
      </c>
      <c r="V6" s="45">
        <f t="shared" si="6"/>
        <v>0</v>
      </c>
      <c r="W6" s="45">
        <f t="shared" si="7"/>
        <v>0</v>
      </c>
      <c r="X6" s="44">
        <f t="shared" si="8"/>
        <v>0</v>
      </c>
      <c r="Y6" s="44">
        <f t="shared" si="9"/>
        <v>0</v>
      </c>
      <c r="Z6" s="44">
        <f t="shared" si="10"/>
        <v>0</v>
      </c>
      <c r="AA6" s="46" t="e">
        <f t="shared" si="11"/>
        <v>#DIV/0!</v>
      </c>
      <c r="AB6" s="47">
        <f t="shared" si="12"/>
        <v>0</v>
      </c>
      <c r="AC6" s="219"/>
      <c r="AD6" s="14"/>
      <c r="AE6" s="1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</row>
    <row r="7" spans="1:43">
      <c r="A7" s="17" t="str">
        <f t="shared" si="0"/>
        <v>ECOBANK</v>
      </c>
      <c r="B7" s="17">
        <v>6</v>
      </c>
      <c r="C7" s="332"/>
      <c r="D7" s="332"/>
      <c r="E7" s="332"/>
      <c r="F7" s="336"/>
      <c r="G7" s="337"/>
      <c r="H7" s="339"/>
      <c r="I7" s="145"/>
      <c r="J7" s="22"/>
      <c r="K7" s="37"/>
      <c r="L7" s="14"/>
      <c r="M7" s="218"/>
      <c r="N7" s="14"/>
      <c r="O7" s="40" t="s">
        <v>27</v>
      </c>
      <c r="P7" s="41">
        <f t="shared" si="1"/>
        <v>0</v>
      </c>
      <c r="Q7" s="42">
        <f t="shared" si="2"/>
        <v>0</v>
      </c>
      <c r="R7" s="41">
        <f t="shared" si="3"/>
        <v>0</v>
      </c>
      <c r="S7" s="43">
        <f t="shared" si="4"/>
        <v>0</v>
      </c>
      <c r="T7" s="44">
        <v>2979166.67</v>
      </c>
      <c r="U7" s="45" t="str">
        <f t="shared" si="5"/>
        <v>LESS THAN TARGET</v>
      </c>
      <c r="V7" s="45">
        <f t="shared" si="6"/>
        <v>0</v>
      </c>
      <c r="W7" s="45">
        <f t="shared" si="7"/>
        <v>0</v>
      </c>
      <c r="X7" s="44">
        <f t="shared" si="8"/>
        <v>0</v>
      </c>
      <c r="Y7" s="44">
        <f t="shared" si="9"/>
        <v>0</v>
      </c>
      <c r="Z7" s="44">
        <f t="shared" si="10"/>
        <v>0</v>
      </c>
      <c r="AA7" s="46" t="e">
        <f t="shared" si="11"/>
        <v>#DIV/0!</v>
      </c>
      <c r="AB7" s="47">
        <f t="shared" si="12"/>
        <v>0</v>
      </c>
      <c r="AC7" s="219"/>
      <c r="AD7" s="14"/>
      <c r="AE7" s="1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</row>
    <row r="8" spans="1:43" ht="15.75">
      <c r="A8" s="17" t="str">
        <f t="shared" si="0"/>
        <v>ECOBANK</v>
      </c>
      <c r="B8" s="17">
        <v>7</v>
      </c>
      <c r="C8" s="332"/>
      <c r="D8" s="332"/>
      <c r="E8" s="332"/>
      <c r="F8" s="340"/>
      <c r="G8" s="337"/>
      <c r="H8" s="341"/>
      <c r="I8" s="145"/>
      <c r="J8" s="22"/>
      <c r="K8" s="37"/>
      <c r="L8" s="14"/>
      <c r="M8" s="218"/>
      <c r="N8" s="14"/>
      <c r="O8" s="40" t="s">
        <v>28</v>
      </c>
      <c r="P8" s="41">
        <f t="shared" si="1"/>
        <v>0</v>
      </c>
      <c r="Q8" s="42">
        <f t="shared" si="2"/>
        <v>0</v>
      </c>
      <c r="R8" s="41">
        <f t="shared" si="3"/>
        <v>0</v>
      </c>
      <c r="S8" s="43">
        <f t="shared" si="4"/>
        <v>0</v>
      </c>
      <c r="T8" s="44">
        <v>1875000</v>
      </c>
      <c r="U8" s="45" t="str">
        <f t="shared" si="5"/>
        <v>LESS THAN TARGET</v>
      </c>
      <c r="V8" s="45">
        <f t="shared" si="6"/>
        <v>0</v>
      </c>
      <c r="W8" s="45">
        <f t="shared" si="7"/>
        <v>0</v>
      </c>
      <c r="X8" s="44">
        <f t="shared" si="8"/>
        <v>0</v>
      </c>
      <c r="Y8" s="44">
        <f t="shared" si="9"/>
        <v>0</v>
      </c>
      <c r="Z8" s="44">
        <f t="shared" si="10"/>
        <v>0</v>
      </c>
      <c r="AA8" s="46" t="e">
        <f t="shared" si="11"/>
        <v>#DIV/0!</v>
      </c>
      <c r="AB8" s="47">
        <f t="shared" si="12"/>
        <v>0</v>
      </c>
      <c r="AC8" s="219"/>
      <c r="AD8" s="14"/>
      <c r="AE8" s="1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</row>
    <row r="9" spans="1:43">
      <c r="A9" s="17" t="str">
        <f t="shared" si="0"/>
        <v>ECOBANK</v>
      </c>
      <c r="B9" s="17">
        <v>8</v>
      </c>
      <c r="C9" s="342"/>
      <c r="D9" s="343"/>
      <c r="E9" s="343"/>
      <c r="F9" s="145"/>
      <c r="G9" s="344"/>
      <c r="H9" s="345"/>
      <c r="I9" s="346"/>
      <c r="J9" s="22"/>
      <c r="K9" s="37"/>
      <c r="L9" s="14"/>
      <c r="M9" s="218"/>
      <c r="N9" s="14"/>
      <c r="O9" s="40" t="s">
        <v>29</v>
      </c>
      <c r="P9" s="41">
        <f t="shared" si="1"/>
        <v>0</v>
      </c>
      <c r="Q9" s="42">
        <f t="shared" si="2"/>
        <v>0</v>
      </c>
      <c r="R9" s="41">
        <f t="shared" si="3"/>
        <v>0</v>
      </c>
      <c r="S9" s="43">
        <f t="shared" si="4"/>
        <v>0</v>
      </c>
      <c r="T9" s="44">
        <v>1666666.67</v>
      </c>
      <c r="U9" s="45" t="str">
        <f t="shared" si="5"/>
        <v>LESS THAN TARGET</v>
      </c>
      <c r="V9" s="45">
        <f t="shared" si="6"/>
        <v>0</v>
      </c>
      <c r="W9" s="45">
        <f t="shared" si="7"/>
        <v>0</v>
      </c>
      <c r="X9" s="44">
        <f t="shared" si="8"/>
        <v>0</v>
      </c>
      <c r="Y9" s="44">
        <f t="shared" si="9"/>
        <v>0</v>
      </c>
      <c r="Z9" s="44">
        <f t="shared" si="10"/>
        <v>0</v>
      </c>
      <c r="AA9" s="46" t="e">
        <f t="shared" si="11"/>
        <v>#DIV/0!</v>
      </c>
      <c r="AB9" s="47">
        <f t="shared" si="12"/>
        <v>0</v>
      </c>
      <c r="AC9" s="219"/>
      <c r="AD9" s="14"/>
      <c r="AE9" s="1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</row>
    <row r="10" spans="1:43">
      <c r="A10" s="17" t="str">
        <f t="shared" si="0"/>
        <v>ECOBANK</v>
      </c>
      <c r="B10" s="17">
        <v>9</v>
      </c>
      <c r="C10" s="343"/>
      <c r="D10" s="343"/>
      <c r="E10" s="343"/>
      <c r="F10" s="343"/>
      <c r="G10" s="347"/>
      <c r="H10" s="339"/>
      <c r="I10" s="145"/>
      <c r="J10" s="22"/>
      <c r="K10" s="37"/>
      <c r="L10" s="14"/>
      <c r="M10" s="218"/>
      <c r="N10" s="14"/>
      <c r="O10" s="40" t="s">
        <v>30</v>
      </c>
      <c r="P10" s="41">
        <f t="shared" si="1"/>
        <v>0</v>
      </c>
      <c r="Q10" s="42">
        <f t="shared" si="2"/>
        <v>0</v>
      </c>
      <c r="R10" s="41">
        <f t="shared" si="3"/>
        <v>0</v>
      </c>
      <c r="S10" s="43">
        <f t="shared" si="4"/>
        <v>0</v>
      </c>
      <c r="T10" s="44">
        <v>3958333.33</v>
      </c>
      <c r="U10" s="45" t="str">
        <f t="shared" si="5"/>
        <v>LESS THAN TARGET</v>
      </c>
      <c r="V10" s="45">
        <f t="shared" si="6"/>
        <v>0</v>
      </c>
      <c r="W10" s="45">
        <f t="shared" si="7"/>
        <v>0</v>
      </c>
      <c r="X10" s="44">
        <f t="shared" si="8"/>
        <v>0</v>
      </c>
      <c r="Y10" s="44">
        <f t="shared" si="9"/>
        <v>0</v>
      </c>
      <c r="Z10" s="44">
        <f t="shared" si="10"/>
        <v>0</v>
      </c>
      <c r="AA10" s="46" t="e">
        <f t="shared" si="11"/>
        <v>#DIV/0!</v>
      </c>
      <c r="AB10" s="47">
        <f t="shared" si="12"/>
        <v>0</v>
      </c>
      <c r="AC10" s="14"/>
      <c r="AD10" s="14"/>
      <c r="AE10" s="1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</row>
    <row r="11" spans="1:43">
      <c r="A11" s="17" t="str">
        <f t="shared" si="0"/>
        <v>ECOBANK</v>
      </c>
      <c r="B11" s="17">
        <v>10</v>
      </c>
      <c r="C11" s="343"/>
      <c r="D11" s="343"/>
      <c r="E11" s="343"/>
      <c r="F11" s="343"/>
      <c r="G11" s="347"/>
      <c r="H11" s="339"/>
      <c r="I11" s="145"/>
      <c r="J11" s="22"/>
      <c r="K11" s="37"/>
      <c r="L11" s="14"/>
      <c r="M11" s="218"/>
      <c r="N11" s="14"/>
      <c r="O11" s="40" t="s">
        <v>31</v>
      </c>
      <c r="P11" s="41">
        <f t="shared" si="1"/>
        <v>0</v>
      </c>
      <c r="Q11" s="42">
        <f t="shared" si="2"/>
        <v>0</v>
      </c>
      <c r="R11" s="41">
        <f t="shared" si="3"/>
        <v>0</v>
      </c>
      <c r="S11" s="43">
        <f t="shared" si="4"/>
        <v>0</v>
      </c>
      <c r="T11" s="44">
        <v>2916666.67</v>
      </c>
      <c r="U11" s="45" t="str">
        <f t="shared" si="5"/>
        <v>LESS THAN TARGET</v>
      </c>
      <c r="V11" s="45">
        <f t="shared" si="6"/>
        <v>0</v>
      </c>
      <c r="W11" s="45">
        <f t="shared" si="7"/>
        <v>0</v>
      </c>
      <c r="X11" s="44">
        <f t="shared" si="8"/>
        <v>0</v>
      </c>
      <c r="Y11" s="44">
        <f t="shared" si="9"/>
        <v>0</v>
      </c>
      <c r="Z11" s="44">
        <f t="shared" si="10"/>
        <v>0</v>
      </c>
      <c r="AA11" s="46" t="e">
        <f t="shared" si="11"/>
        <v>#DIV/0!</v>
      </c>
      <c r="AB11" s="47">
        <f t="shared" si="12"/>
        <v>0</v>
      </c>
      <c r="AC11" s="14"/>
      <c r="AD11" s="14"/>
      <c r="AE11" s="1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</row>
    <row r="12" spans="1:43">
      <c r="A12" s="2" t="s">
        <v>24</v>
      </c>
      <c r="B12" s="152">
        <v>1</v>
      </c>
      <c r="C12" s="348"/>
      <c r="D12" s="226"/>
      <c r="E12" s="226"/>
      <c r="F12" s="14"/>
      <c r="G12" s="239"/>
      <c r="H12" s="226"/>
      <c r="I12" s="22"/>
      <c r="J12" s="22"/>
      <c r="K12" s="37"/>
      <c r="L12" s="349"/>
      <c r="M12" s="39"/>
      <c r="N12" s="14"/>
      <c r="O12" s="40" t="s">
        <v>32</v>
      </c>
      <c r="P12" s="41">
        <f t="shared" si="1"/>
        <v>0</v>
      </c>
      <c r="Q12" s="42">
        <f t="shared" si="2"/>
        <v>0</v>
      </c>
      <c r="R12" s="41">
        <f t="shared" si="3"/>
        <v>0</v>
      </c>
      <c r="S12" s="43">
        <f t="shared" si="4"/>
        <v>0</v>
      </c>
      <c r="T12" s="44">
        <v>1666666.67</v>
      </c>
      <c r="U12" s="45" t="str">
        <f t="shared" si="5"/>
        <v>LESS THAN TARGET</v>
      </c>
      <c r="V12" s="45">
        <f t="shared" si="6"/>
        <v>0</v>
      </c>
      <c r="W12" s="45">
        <f t="shared" si="7"/>
        <v>0</v>
      </c>
      <c r="X12" s="44">
        <f t="shared" si="8"/>
        <v>0</v>
      </c>
      <c r="Y12" s="44">
        <f t="shared" si="9"/>
        <v>0</v>
      </c>
      <c r="Z12" s="44">
        <f t="shared" si="10"/>
        <v>0</v>
      </c>
      <c r="AA12" s="46" t="e">
        <f t="shared" si="11"/>
        <v>#DIV/0!</v>
      </c>
      <c r="AB12" s="47">
        <f t="shared" si="12"/>
        <v>0</v>
      </c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64"/>
    </row>
    <row r="13" spans="1:43">
      <c r="A13" s="152" t="str">
        <f t="shared" ref="A13:A23" si="13">A12</f>
        <v>TRADE CENTER</v>
      </c>
      <c r="B13" s="152">
        <v>2</v>
      </c>
      <c r="C13" s="230"/>
      <c r="D13" s="231"/>
      <c r="E13" s="231"/>
      <c r="F13" s="14"/>
      <c r="G13" s="245"/>
      <c r="H13" s="231"/>
      <c r="I13" s="22"/>
      <c r="J13" s="23"/>
      <c r="K13" s="37"/>
      <c r="L13" s="61"/>
      <c r="M13" s="39"/>
      <c r="N13" s="14"/>
      <c r="O13" s="40" t="s">
        <v>33</v>
      </c>
      <c r="P13" s="41">
        <f t="shared" si="1"/>
        <v>0</v>
      </c>
      <c r="Q13" s="42">
        <f t="shared" si="2"/>
        <v>0</v>
      </c>
      <c r="R13" s="41">
        <f t="shared" si="3"/>
        <v>0</v>
      </c>
      <c r="S13" s="43">
        <f t="shared" si="4"/>
        <v>0</v>
      </c>
      <c r="T13" s="44">
        <v>3104166.67</v>
      </c>
      <c r="U13" s="45" t="str">
        <f t="shared" si="5"/>
        <v>LESS THAN TARGET</v>
      </c>
      <c r="V13" s="45">
        <f t="shared" si="6"/>
        <v>0</v>
      </c>
      <c r="W13" s="45">
        <f t="shared" si="7"/>
        <v>0</v>
      </c>
      <c r="X13" s="44">
        <f t="shared" si="8"/>
        <v>0</v>
      </c>
      <c r="Y13" s="44">
        <f t="shared" si="9"/>
        <v>0</v>
      </c>
      <c r="Z13" s="44">
        <f t="shared" si="10"/>
        <v>0</v>
      </c>
      <c r="AA13" s="46" t="e">
        <f t="shared" si="11"/>
        <v>#DIV/0!</v>
      </c>
      <c r="AB13" s="47">
        <f t="shared" si="12"/>
        <v>0</v>
      </c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64"/>
    </row>
    <row r="14" spans="1:43">
      <c r="A14" s="152" t="str">
        <f t="shared" si="13"/>
        <v>TRADE CENTER</v>
      </c>
      <c r="B14" s="152">
        <v>3</v>
      </c>
      <c r="C14" s="237"/>
      <c r="D14" s="238"/>
      <c r="E14" s="238"/>
      <c r="F14" s="14"/>
      <c r="G14" s="239"/>
      <c r="H14" s="350"/>
      <c r="I14" s="145"/>
      <c r="J14" s="23"/>
      <c r="K14" s="37"/>
      <c r="L14" s="160"/>
      <c r="M14" s="233"/>
      <c r="N14" s="14"/>
      <c r="O14" s="40" t="s">
        <v>34</v>
      </c>
      <c r="P14" s="41">
        <f t="shared" si="1"/>
        <v>0</v>
      </c>
      <c r="Q14" s="42">
        <f t="shared" si="2"/>
        <v>0</v>
      </c>
      <c r="R14" s="41">
        <f t="shared" si="3"/>
        <v>0</v>
      </c>
      <c r="S14" s="43">
        <f t="shared" si="4"/>
        <v>0</v>
      </c>
      <c r="T14" s="44">
        <v>1666666.67</v>
      </c>
      <c r="U14" s="45" t="str">
        <f t="shared" si="5"/>
        <v>LESS THAN TARGET</v>
      </c>
      <c r="V14" s="45">
        <f t="shared" si="6"/>
        <v>0</v>
      </c>
      <c r="W14" s="45">
        <f t="shared" si="7"/>
        <v>0</v>
      </c>
      <c r="X14" s="44">
        <f t="shared" si="8"/>
        <v>0</v>
      </c>
      <c r="Y14" s="44">
        <f t="shared" si="9"/>
        <v>0</v>
      </c>
      <c r="Z14" s="44">
        <f t="shared" si="10"/>
        <v>0</v>
      </c>
      <c r="AA14" s="46" t="e">
        <f t="shared" si="11"/>
        <v>#DIV/0!</v>
      </c>
      <c r="AB14" s="47">
        <f t="shared" si="12"/>
        <v>0</v>
      </c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64"/>
    </row>
    <row r="15" spans="1:43">
      <c r="A15" s="152" t="str">
        <f t="shared" si="13"/>
        <v>TRADE CENTER</v>
      </c>
      <c r="B15" s="152">
        <v>4</v>
      </c>
      <c r="C15" s="243"/>
      <c r="D15" s="244"/>
      <c r="E15" s="244"/>
      <c r="F15" s="14"/>
      <c r="G15" s="351"/>
      <c r="H15" s="352"/>
      <c r="I15" s="145"/>
      <c r="J15" s="23"/>
      <c r="K15" s="236"/>
      <c r="L15" s="160"/>
      <c r="M15" s="218"/>
      <c r="N15" s="14"/>
      <c r="O15" s="83" t="s">
        <v>35</v>
      </c>
      <c r="P15" s="84">
        <f t="shared" ref="P15:T15" si="14">SUM(P3:P14)</f>
        <v>0</v>
      </c>
      <c r="Q15" s="84">
        <f t="shared" si="14"/>
        <v>0</v>
      </c>
      <c r="R15" s="84">
        <f t="shared" si="14"/>
        <v>0</v>
      </c>
      <c r="S15" s="85">
        <f t="shared" si="14"/>
        <v>0</v>
      </c>
      <c r="T15" s="86">
        <f t="shared" si="14"/>
        <v>41666666.690000005</v>
      </c>
      <c r="U15" s="86" t="str">
        <f t="shared" si="5"/>
        <v>LESS THAN TARGET</v>
      </c>
      <c r="V15" s="86">
        <f t="shared" ref="V15:Z15" si="15">SUM(V3:V14)</f>
        <v>0</v>
      </c>
      <c r="W15" s="86">
        <f t="shared" si="15"/>
        <v>0</v>
      </c>
      <c r="X15" s="86">
        <f t="shared" si="15"/>
        <v>0</v>
      </c>
      <c r="Y15" s="86">
        <f t="shared" si="15"/>
        <v>0</v>
      </c>
      <c r="Z15" s="86">
        <f t="shared" si="15"/>
        <v>0</v>
      </c>
      <c r="AA15" s="87" t="e">
        <f t="shared" si="11"/>
        <v>#DIV/0!</v>
      </c>
      <c r="AB15" s="88">
        <f>SUM(AB3:AB14)</f>
        <v>0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64"/>
    </row>
    <row r="16" spans="1:43">
      <c r="A16" s="152" t="str">
        <f t="shared" si="13"/>
        <v>TRADE CENTER</v>
      </c>
      <c r="B16" s="152">
        <v>5</v>
      </c>
      <c r="C16" s="243"/>
      <c r="D16" s="244"/>
      <c r="E16" s="244"/>
      <c r="F16" s="259"/>
      <c r="G16" s="245"/>
      <c r="H16" s="352"/>
      <c r="I16" s="145"/>
      <c r="J16" s="23"/>
      <c r="K16" s="37"/>
      <c r="L16" s="14"/>
      <c r="M16" s="218"/>
      <c r="N16" s="14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</row>
    <row r="17" spans="1:43" ht="15" customHeight="1">
      <c r="A17" s="152" t="str">
        <f t="shared" si="13"/>
        <v>TRADE CENTER</v>
      </c>
      <c r="B17" s="152">
        <v>6</v>
      </c>
      <c r="C17" s="243"/>
      <c r="E17" s="244"/>
      <c r="F17" s="14"/>
      <c r="G17" s="245"/>
      <c r="H17" s="353"/>
      <c r="I17" s="145"/>
      <c r="J17" s="23"/>
      <c r="K17" s="37"/>
      <c r="L17" s="14"/>
      <c r="M17" s="218"/>
      <c r="N17" s="14"/>
      <c r="O17" s="92" t="s">
        <v>5</v>
      </c>
      <c r="P17" s="92" t="s">
        <v>13</v>
      </c>
      <c r="Q17" s="92" t="s">
        <v>14</v>
      </c>
      <c r="R17" s="92" t="s">
        <v>15</v>
      </c>
      <c r="S17" s="92" t="s">
        <v>16</v>
      </c>
      <c r="T17" s="92" t="s">
        <v>19</v>
      </c>
      <c r="U17" s="92" t="s">
        <v>20</v>
      </c>
      <c r="V17" s="9" t="s">
        <v>9</v>
      </c>
      <c r="W17" s="9" t="s">
        <v>47</v>
      </c>
      <c r="X17" s="9" t="s">
        <v>21</v>
      </c>
      <c r="Y17" s="9" t="s">
        <v>22</v>
      </c>
      <c r="Z17" s="9" t="s">
        <v>23</v>
      </c>
      <c r="AA17" s="145"/>
      <c r="AB17" s="145"/>
      <c r="AC17" s="145"/>
      <c r="AD17" s="145"/>
      <c r="AE17" s="145"/>
      <c r="AF17" s="145"/>
      <c r="AG17" s="145"/>
      <c r="AH17" s="145"/>
      <c r="AI17" s="145"/>
      <c r="AJ17" s="342"/>
      <c r="AK17" s="342"/>
      <c r="AL17" s="342"/>
      <c r="AM17" s="342"/>
      <c r="AN17" s="342"/>
      <c r="AO17" s="342"/>
      <c r="AP17" s="342"/>
      <c r="AQ17" s="342"/>
    </row>
    <row r="18" spans="1:43">
      <c r="A18" s="152" t="str">
        <f t="shared" si="13"/>
        <v>TRADE CENTER</v>
      </c>
      <c r="B18" s="152">
        <v>7</v>
      </c>
      <c r="C18" s="243"/>
      <c r="E18" s="244"/>
      <c r="F18" s="14"/>
      <c r="G18" s="245"/>
      <c r="H18" s="354"/>
      <c r="I18" s="145"/>
      <c r="J18" s="23"/>
      <c r="K18" s="37"/>
      <c r="L18" s="14"/>
      <c r="M18" s="218"/>
      <c r="N18" s="14"/>
      <c r="O18" s="14" t="s">
        <v>36</v>
      </c>
      <c r="P18" s="42">
        <f t="shared" ref="P18:P24" si="16">SUMIFS(G:G,F:F,O18,I:I,$P$17)</f>
        <v>0</v>
      </c>
      <c r="Q18" s="42">
        <f t="shared" ref="Q18:Q24" si="17">SUMIFS(G:G,F:F,O18,I:I,$Q$17)</f>
        <v>0</v>
      </c>
      <c r="R18" s="93">
        <f t="shared" ref="R18:R24" si="18">SUM(P18:Q18)</f>
        <v>0</v>
      </c>
      <c r="S18" s="94">
        <f t="shared" ref="S18:S24" si="19">COUNTIFS(F:F,O18,G:G,"&gt;0")</f>
        <v>0</v>
      </c>
      <c r="T18" s="95">
        <f t="shared" ref="T18:T24" si="20">SUMIFS(G:G,F:F,O18,I:I,$P$17,J:J,$V$17)</f>
        <v>0</v>
      </c>
      <c r="U18" s="45">
        <f t="shared" ref="U18:U24" si="21">SUMIFS(G:G,F:F,O18,I:I,$Q$17,J:J,$V$17)</f>
        <v>0</v>
      </c>
      <c r="V18" s="95">
        <f t="shared" ref="V18:V24" si="22">SUM(T18:U18)</f>
        <v>0</v>
      </c>
      <c r="W18" s="95">
        <f t="shared" ref="W18:W24" si="23">SUMIFS(M:M,N:N,O18)</f>
        <v>0</v>
      </c>
      <c r="X18" s="95">
        <f t="shared" ref="X18:X24" si="24">W18+V18</f>
        <v>0</v>
      </c>
      <c r="Y18" s="96" t="e">
        <f t="shared" ref="Y18:Y25" si="25">V18/R18</f>
        <v>#DIV/0!</v>
      </c>
      <c r="Z18" s="97">
        <f t="shared" ref="Z18:Z24" si="26">COUNTIFS(F:F,O18,J:J,$X$2)+COUNTIFS(N:N,O18,M:M,"&gt;0")</f>
        <v>0</v>
      </c>
      <c r="AA18" s="145"/>
      <c r="AB18" s="145"/>
      <c r="AC18" s="145"/>
      <c r="AD18" s="145"/>
      <c r="AE18" s="145"/>
      <c r="AF18" s="145"/>
      <c r="AG18" s="145"/>
      <c r="AH18" s="145"/>
      <c r="AI18" s="145"/>
      <c r="AJ18" s="342"/>
      <c r="AK18" s="342"/>
      <c r="AL18" s="342"/>
      <c r="AM18" s="342"/>
      <c r="AN18" s="342"/>
      <c r="AO18" s="342"/>
      <c r="AP18" s="342"/>
      <c r="AQ18" s="342"/>
    </row>
    <row r="19" spans="1:43">
      <c r="A19" s="152" t="str">
        <f t="shared" si="13"/>
        <v>TRADE CENTER</v>
      </c>
      <c r="B19" s="152">
        <v>8</v>
      </c>
      <c r="C19" s="243"/>
      <c r="E19" s="244"/>
      <c r="F19" s="14"/>
      <c r="G19" s="245"/>
      <c r="H19" s="354"/>
      <c r="I19" s="145"/>
      <c r="J19" s="23"/>
      <c r="K19" s="37"/>
      <c r="L19" s="14"/>
      <c r="M19" s="218"/>
      <c r="N19" s="14"/>
      <c r="O19" s="259" t="s">
        <v>50</v>
      </c>
      <c r="P19" s="42">
        <f t="shared" si="16"/>
        <v>0</v>
      </c>
      <c r="Q19" s="42">
        <f t="shared" si="17"/>
        <v>0</v>
      </c>
      <c r="R19" s="93">
        <f t="shared" si="18"/>
        <v>0</v>
      </c>
      <c r="S19" s="94">
        <f t="shared" si="19"/>
        <v>0</v>
      </c>
      <c r="T19" s="95">
        <f t="shared" si="20"/>
        <v>0</v>
      </c>
      <c r="U19" s="45">
        <f t="shared" si="21"/>
        <v>0</v>
      </c>
      <c r="V19" s="95">
        <f t="shared" si="22"/>
        <v>0</v>
      </c>
      <c r="W19" s="95">
        <f t="shared" si="23"/>
        <v>0</v>
      </c>
      <c r="X19" s="95">
        <f t="shared" si="24"/>
        <v>0</v>
      </c>
      <c r="Y19" s="96" t="e">
        <f t="shared" si="25"/>
        <v>#DIV/0!</v>
      </c>
      <c r="Z19" s="97">
        <f t="shared" si="26"/>
        <v>0</v>
      </c>
      <c r="AA19" s="253"/>
      <c r="AB19" s="253"/>
      <c r="AC19" s="249"/>
      <c r="AD19" s="97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</row>
    <row r="20" spans="1:43">
      <c r="A20" s="152" t="str">
        <f t="shared" si="13"/>
        <v>TRADE CENTER</v>
      </c>
      <c r="B20" s="152">
        <v>9</v>
      </c>
      <c r="C20" s="243"/>
      <c r="D20" s="244"/>
      <c r="E20" s="244"/>
      <c r="F20" s="14"/>
      <c r="G20" s="245"/>
      <c r="H20" s="354"/>
      <c r="I20" s="145"/>
      <c r="J20" s="22"/>
      <c r="K20" s="37"/>
      <c r="L20" s="14"/>
      <c r="M20" s="218"/>
      <c r="N20" s="14"/>
      <c r="O20" s="14" t="s">
        <v>38</v>
      </c>
      <c r="P20" s="42">
        <f t="shared" si="16"/>
        <v>0</v>
      </c>
      <c r="Q20" s="42">
        <f t="shared" si="17"/>
        <v>0</v>
      </c>
      <c r="R20" s="93">
        <f t="shared" si="18"/>
        <v>0</v>
      </c>
      <c r="S20" s="94">
        <f t="shared" si="19"/>
        <v>0</v>
      </c>
      <c r="T20" s="95">
        <f t="shared" si="20"/>
        <v>0</v>
      </c>
      <c r="U20" s="45">
        <f t="shared" si="21"/>
        <v>0</v>
      </c>
      <c r="V20" s="95">
        <f t="shared" si="22"/>
        <v>0</v>
      </c>
      <c r="W20" s="95">
        <f t="shared" si="23"/>
        <v>0</v>
      </c>
      <c r="X20" s="95">
        <f t="shared" si="24"/>
        <v>0</v>
      </c>
      <c r="Y20" s="96" t="e">
        <f t="shared" si="25"/>
        <v>#DIV/0!</v>
      </c>
      <c r="Z20" s="97">
        <f t="shared" si="26"/>
        <v>0</v>
      </c>
      <c r="AA20" s="145"/>
      <c r="AB20" s="145"/>
      <c r="AC20" s="145"/>
      <c r="AD20" s="145"/>
      <c r="AE20" s="145"/>
      <c r="AF20" s="342"/>
      <c r="AG20" s="342"/>
      <c r="AH20" s="342"/>
      <c r="AI20" s="342"/>
      <c r="AJ20" s="342"/>
      <c r="AK20" s="342"/>
      <c r="AL20" s="342"/>
      <c r="AM20" s="342"/>
      <c r="AN20" s="342"/>
      <c r="AO20" s="342"/>
      <c r="AP20" s="342"/>
      <c r="AQ20" s="342"/>
    </row>
    <row r="21" spans="1:43">
      <c r="A21" s="152" t="str">
        <f t="shared" si="13"/>
        <v>TRADE CENTER</v>
      </c>
      <c r="B21" s="152">
        <v>10</v>
      </c>
      <c r="C21" s="243"/>
      <c r="D21" s="244"/>
      <c r="E21" s="244"/>
      <c r="F21" s="14"/>
      <c r="G21" s="245"/>
      <c r="H21" s="354"/>
      <c r="I21" s="145"/>
      <c r="J21" s="23"/>
      <c r="K21" s="37"/>
      <c r="L21" s="14"/>
      <c r="M21" s="218"/>
      <c r="N21" s="14"/>
      <c r="O21" s="14" t="s">
        <v>39</v>
      </c>
      <c r="P21" s="42">
        <f t="shared" si="16"/>
        <v>0</v>
      </c>
      <c r="Q21" s="42">
        <f t="shared" si="17"/>
        <v>0</v>
      </c>
      <c r="R21" s="93">
        <f t="shared" si="18"/>
        <v>0</v>
      </c>
      <c r="S21" s="94">
        <f t="shared" si="19"/>
        <v>0</v>
      </c>
      <c r="T21" s="95">
        <f t="shared" si="20"/>
        <v>0</v>
      </c>
      <c r="U21" s="45">
        <f t="shared" si="21"/>
        <v>0</v>
      </c>
      <c r="V21" s="95">
        <f t="shared" si="22"/>
        <v>0</v>
      </c>
      <c r="W21" s="95">
        <f t="shared" si="23"/>
        <v>0</v>
      </c>
      <c r="X21" s="95">
        <f t="shared" si="24"/>
        <v>0</v>
      </c>
      <c r="Y21" s="96" t="e">
        <f t="shared" si="25"/>
        <v>#DIV/0!</v>
      </c>
      <c r="Z21" s="97">
        <f t="shared" si="26"/>
        <v>0</v>
      </c>
      <c r="AA21" s="145"/>
      <c r="AB21" s="145"/>
      <c r="AC21" s="145"/>
      <c r="AD21" s="145"/>
      <c r="AE21" s="145"/>
      <c r="AF21" s="342"/>
      <c r="AG21" s="342"/>
      <c r="AH21" s="342"/>
      <c r="AI21" s="342"/>
      <c r="AJ21" s="342"/>
      <c r="AK21" s="342"/>
      <c r="AL21" s="342"/>
      <c r="AM21" s="342"/>
      <c r="AN21" s="342"/>
      <c r="AO21" s="342"/>
      <c r="AP21" s="342"/>
      <c r="AQ21" s="342"/>
    </row>
    <row r="22" spans="1:43" ht="15.75" customHeight="1">
      <c r="A22" s="152" t="str">
        <f t="shared" si="13"/>
        <v>TRADE CENTER</v>
      </c>
      <c r="B22" s="152">
        <v>11</v>
      </c>
      <c r="C22" s="343"/>
      <c r="D22" s="343"/>
      <c r="E22" s="343"/>
      <c r="F22" s="343"/>
      <c r="G22" s="347"/>
      <c r="H22" s="339"/>
      <c r="I22" s="145"/>
      <c r="J22" s="22"/>
      <c r="K22" s="37"/>
      <c r="L22" s="14"/>
      <c r="M22" s="218"/>
      <c r="N22" s="14"/>
      <c r="O22" s="259" t="s">
        <v>43</v>
      </c>
      <c r="P22" s="42">
        <f t="shared" si="16"/>
        <v>0</v>
      </c>
      <c r="Q22" s="42">
        <f t="shared" si="17"/>
        <v>0</v>
      </c>
      <c r="R22" s="93">
        <f t="shared" si="18"/>
        <v>0</v>
      </c>
      <c r="S22" s="94">
        <f t="shared" si="19"/>
        <v>0</v>
      </c>
      <c r="T22" s="95">
        <f t="shared" si="20"/>
        <v>0</v>
      </c>
      <c r="U22" s="45">
        <f t="shared" si="21"/>
        <v>0</v>
      </c>
      <c r="V22" s="95">
        <f t="shared" si="22"/>
        <v>0</v>
      </c>
      <c r="W22" s="95">
        <f t="shared" si="23"/>
        <v>0</v>
      </c>
      <c r="X22" s="95">
        <f t="shared" si="24"/>
        <v>0</v>
      </c>
      <c r="Y22" s="96" t="e">
        <f t="shared" si="25"/>
        <v>#DIV/0!</v>
      </c>
      <c r="Z22" s="97">
        <f t="shared" si="26"/>
        <v>0</v>
      </c>
      <c r="AA22" s="145"/>
      <c r="AB22" s="145"/>
      <c r="AC22" s="145"/>
      <c r="AD22" s="145"/>
      <c r="AE22" s="145"/>
      <c r="AF22" s="342"/>
      <c r="AG22" s="342"/>
      <c r="AH22" s="342"/>
      <c r="AI22" s="342"/>
      <c r="AJ22" s="342"/>
      <c r="AK22" s="342"/>
      <c r="AL22" s="342"/>
      <c r="AM22" s="342"/>
      <c r="AN22" s="342"/>
      <c r="AO22" s="342"/>
      <c r="AP22" s="342"/>
      <c r="AQ22" s="342"/>
    </row>
    <row r="23" spans="1:43" ht="15.75" customHeight="1">
      <c r="A23" s="152" t="str">
        <f t="shared" si="13"/>
        <v>TRADE CENTER</v>
      </c>
      <c r="B23" s="152">
        <v>12</v>
      </c>
      <c r="C23" s="343"/>
      <c r="D23" s="343"/>
      <c r="E23" s="343"/>
      <c r="F23" s="343"/>
      <c r="G23" s="347"/>
      <c r="H23" s="339"/>
      <c r="I23" s="145"/>
      <c r="J23" s="22"/>
      <c r="K23" s="37"/>
      <c r="L23" s="14"/>
      <c r="M23" s="218"/>
      <c r="N23" s="14"/>
      <c r="O23" s="14" t="s">
        <v>41</v>
      </c>
      <c r="P23" s="42">
        <f t="shared" si="16"/>
        <v>0</v>
      </c>
      <c r="Q23" s="42">
        <f t="shared" si="17"/>
        <v>0</v>
      </c>
      <c r="R23" s="93">
        <f t="shared" si="18"/>
        <v>0</v>
      </c>
      <c r="S23" s="94">
        <f t="shared" si="19"/>
        <v>0</v>
      </c>
      <c r="T23" s="95">
        <f t="shared" si="20"/>
        <v>0</v>
      </c>
      <c r="U23" s="45">
        <f t="shared" si="21"/>
        <v>0</v>
      </c>
      <c r="V23" s="95">
        <f t="shared" si="22"/>
        <v>0</v>
      </c>
      <c r="W23" s="95">
        <f t="shared" si="23"/>
        <v>0</v>
      </c>
      <c r="X23" s="95">
        <f t="shared" si="24"/>
        <v>0</v>
      </c>
      <c r="Y23" s="96" t="e">
        <f t="shared" si="25"/>
        <v>#DIV/0!</v>
      </c>
      <c r="Z23" s="97">
        <f t="shared" si="26"/>
        <v>0</v>
      </c>
      <c r="AA23" s="145"/>
      <c r="AB23" s="145"/>
      <c r="AC23" s="145"/>
      <c r="AD23" s="145"/>
      <c r="AE23" s="145"/>
      <c r="AF23" s="342"/>
      <c r="AG23" s="342"/>
      <c r="AH23" s="342"/>
      <c r="AI23" s="342"/>
      <c r="AJ23" s="342"/>
      <c r="AK23" s="342"/>
      <c r="AL23" s="342"/>
      <c r="AM23" s="342"/>
      <c r="AN23" s="342"/>
      <c r="AO23" s="342"/>
      <c r="AP23" s="342"/>
      <c r="AQ23" s="342"/>
    </row>
    <row r="24" spans="1:43" ht="15.75" customHeight="1">
      <c r="A24" s="2" t="s">
        <v>25</v>
      </c>
      <c r="B24" s="152">
        <v>1</v>
      </c>
      <c r="C24" s="102"/>
      <c r="D24" s="14"/>
      <c r="E24" s="102"/>
      <c r="F24" s="14"/>
      <c r="G24" s="181"/>
      <c r="H24" s="103"/>
      <c r="I24" s="145"/>
      <c r="J24" s="23"/>
      <c r="K24" s="37"/>
      <c r="L24" s="25"/>
      <c r="M24" s="254"/>
      <c r="N24" s="14"/>
      <c r="O24" s="14" t="s">
        <v>42</v>
      </c>
      <c r="P24" s="42">
        <f t="shared" si="16"/>
        <v>0</v>
      </c>
      <c r="Q24" s="42">
        <f t="shared" si="17"/>
        <v>0</v>
      </c>
      <c r="R24" s="93">
        <f t="shared" si="18"/>
        <v>0</v>
      </c>
      <c r="S24" s="94">
        <f t="shared" si="19"/>
        <v>0</v>
      </c>
      <c r="T24" s="95">
        <f t="shared" si="20"/>
        <v>0</v>
      </c>
      <c r="U24" s="45">
        <f t="shared" si="21"/>
        <v>0</v>
      </c>
      <c r="V24" s="95">
        <f t="shared" si="22"/>
        <v>0</v>
      </c>
      <c r="W24" s="95">
        <f t="shared" si="23"/>
        <v>0</v>
      </c>
      <c r="X24" s="95">
        <f t="shared" si="24"/>
        <v>0</v>
      </c>
      <c r="Y24" s="96" t="e">
        <f t="shared" si="25"/>
        <v>#DIV/0!</v>
      </c>
      <c r="Z24" s="97">
        <f t="shared" si="26"/>
        <v>0</v>
      </c>
      <c r="AA24" s="145"/>
      <c r="AB24" s="145"/>
      <c r="AC24" s="145"/>
      <c r="AD24" s="145"/>
      <c r="AE24" s="145"/>
      <c r="AF24" s="145"/>
      <c r="AG24" s="145"/>
      <c r="AH24" s="145"/>
      <c r="AI24" s="145"/>
      <c r="AJ24" s="342"/>
      <c r="AK24" s="342"/>
      <c r="AL24" s="342"/>
      <c r="AM24" s="342"/>
      <c r="AN24" s="342"/>
      <c r="AO24" s="342"/>
      <c r="AP24" s="342"/>
      <c r="AQ24" s="342"/>
    </row>
    <row r="25" spans="1:43" ht="15.75" customHeight="1">
      <c r="A25" s="152" t="str">
        <f t="shared" ref="A25:A34" si="27">A24</f>
        <v>PENSION</v>
      </c>
      <c r="B25" s="152">
        <v>2</v>
      </c>
      <c r="C25" s="355"/>
      <c r="D25" s="14"/>
      <c r="E25" s="55"/>
      <c r="F25" s="14"/>
      <c r="G25" s="137"/>
      <c r="H25" s="106"/>
      <c r="I25" s="145"/>
      <c r="J25" s="23"/>
      <c r="K25" s="37"/>
      <c r="L25" s="160"/>
      <c r="M25" s="233"/>
      <c r="N25" s="14"/>
      <c r="O25" s="88" t="s">
        <v>35</v>
      </c>
      <c r="P25" s="108">
        <f t="shared" ref="P25:X25" si="28">SUM(P18:P24)</f>
        <v>0</v>
      </c>
      <c r="Q25" s="108">
        <f t="shared" si="28"/>
        <v>0</v>
      </c>
      <c r="R25" s="108">
        <f t="shared" si="28"/>
        <v>0</v>
      </c>
      <c r="S25" s="109">
        <f t="shared" si="28"/>
        <v>0</v>
      </c>
      <c r="T25" s="86">
        <f t="shared" si="28"/>
        <v>0</v>
      </c>
      <c r="U25" s="86">
        <f t="shared" si="28"/>
        <v>0</v>
      </c>
      <c r="V25" s="86">
        <f t="shared" si="28"/>
        <v>0</v>
      </c>
      <c r="W25" s="86">
        <f t="shared" si="28"/>
        <v>0</v>
      </c>
      <c r="X25" s="86">
        <f t="shared" si="28"/>
        <v>0</v>
      </c>
      <c r="Y25" s="87" t="e">
        <f t="shared" si="25"/>
        <v>#DIV/0!</v>
      </c>
      <c r="Z25" s="88">
        <f>SUM(Z18:Z24)</f>
        <v>0</v>
      </c>
      <c r="AA25" s="145"/>
      <c r="AB25" s="145"/>
      <c r="AC25" s="145"/>
      <c r="AD25" s="145"/>
      <c r="AE25" s="145"/>
      <c r="AF25" s="145"/>
      <c r="AG25" s="342"/>
      <c r="AH25" s="342"/>
      <c r="AI25" s="342"/>
      <c r="AJ25" s="342"/>
      <c r="AK25" s="342"/>
      <c r="AL25" s="342"/>
      <c r="AM25" s="342"/>
      <c r="AN25" s="342"/>
      <c r="AO25" s="342"/>
      <c r="AP25" s="342"/>
      <c r="AQ25" s="342"/>
    </row>
    <row r="26" spans="1:43" ht="15.75" customHeight="1">
      <c r="A26" s="152" t="str">
        <f t="shared" si="27"/>
        <v>PENSION</v>
      </c>
      <c r="B26" s="152">
        <v>3</v>
      </c>
      <c r="C26" s="355"/>
      <c r="D26" s="14"/>
      <c r="E26" s="55"/>
      <c r="F26" s="14"/>
      <c r="G26" s="137"/>
      <c r="H26" s="106"/>
      <c r="I26" s="145"/>
      <c r="J26" s="23"/>
      <c r="K26" s="37"/>
      <c r="L26" s="160"/>
      <c r="M26" s="233"/>
      <c r="N26" s="127"/>
      <c r="O26" s="14"/>
      <c r="P26" s="14"/>
      <c r="Q26" s="14"/>
      <c r="R26" s="14"/>
      <c r="S26" s="14"/>
      <c r="T26" s="14"/>
      <c r="U26" s="14"/>
      <c r="V26" s="14"/>
      <c r="W26" s="64"/>
      <c r="X26" s="14"/>
      <c r="Y26" s="14"/>
      <c r="Z26" s="14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</row>
    <row r="27" spans="1:43" ht="15.75" customHeight="1">
      <c r="A27" s="152" t="str">
        <f t="shared" si="27"/>
        <v>PENSION</v>
      </c>
      <c r="B27" s="152">
        <v>4</v>
      </c>
      <c r="C27" s="355"/>
      <c r="D27" s="14"/>
      <c r="E27" s="55"/>
      <c r="F27" s="14"/>
      <c r="G27" s="137"/>
      <c r="H27" s="106"/>
      <c r="I27" s="145"/>
      <c r="J27" s="23"/>
      <c r="K27" s="37"/>
      <c r="L27" s="255"/>
      <c r="M27" s="233"/>
      <c r="N27" s="22"/>
      <c r="O27" s="260" t="s">
        <v>0</v>
      </c>
      <c r="P27" s="261" t="s">
        <v>51</v>
      </c>
      <c r="Q27" s="261" t="s">
        <v>41</v>
      </c>
      <c r="R27" s="261" t="s">
        <v>52</v>
      </c>
      <c r="S27" s="356" t="s">
        <v>53</v>
      </c>
      <c r="T27" s="357" t="s">
        <v>54</v>
      </c>
      <c r="U27" s="261" t="s">
        <v>55</v>
      </c>
      <c r="V27" s="261" t="s">
        <v>56</v>
      </c>
      <c r="W27" s="260" t="s">
        <v>35</v>
      </c>
      <c r="X27" s="14"/>
      <c r="Y27" s="14"/>
      <c r="Z27" s="14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</row>
    <row r="28" spans="1:43" ht="15.75" customHeight="1">
      <c r="A28" s="152" t="str">
        <f t="shared" si="27"/>
        <v>PENSION</v>
      </c>
      <c r="B28" s="152">
        <v>5</v>
      </c>
      <c r="C28" s="358"/>
      <c r="D28" s="14"/>
      <c r="E28" s="14"/>
      <c r="F28" s="14"/>
      <c r="G28" s="359"/>
      <c r="H28" s="360"/>
      <c r="I28" s="145"/>
      <c r="J28" s="23"/>
      <c r="K28" s="37"/>
      <c r="L28" s="64"/>
      <c r="M28" s="311"/>
      <c r="N28" s="127"/>
      <c r="O28" s="266" t="s">
        <v>12</v>
      </c>
      <c r="P28" s="93">
        <f t="shared" ref="P28:P39" si="29">SUMIFS(G:G,F:F,$P$27,A:A,O28)</f>
        <v>0</v>
      </c>
      <c r="Q28" s="93">
        <f t="shared" ref="Q28:Q39" si="30">SUMIFS(G:G,F:F,$Q$27,A:A,O28)</f>
        <v>0</v>
      </c>
      <c r="R28" s="93">
        <f t="shared" ref="R28:R39" si="31">SUMIFS(G:G,F:F,$R$27,A:A,O28)</f>
        <v>0</v>
      </c>
      <c r="S28" s="93">
        <f t="shared" ref="S28:S39" si="32">SUMIFS(G:G,F:F,$S$27,A:A,O28)</f>
        <v>0</v>
      </c>
      <c r="T28" s="267">
        <f t="shared" ref="T28:T39" si="33">SUMIFS(G:G,F:F,$T$27,A:A,O28)</f>
        <v>0</v>
      </c>
      <c r="U28" s="267">
        <f t="shared" ref="U28:U39" si="34">SUMIFS(G:G,F:F,$U$27,A:A,O28)</f>
        <v>0</v>
      </c>
      <c r="V28" s="93">
        <f t="shared" ref="V28:V39" si="35">SUMIFS(G:G,F:F,$V$27,A:A,O28)</f>
        <v>0</v>
      </c>
      <c r="W28" s="93">
        <f t="shared" ref="W28:W39" si="36">SUM(P28:V28)</f>
        <v>0</v>
      </c>
      <c r="X28" s="14"/>
      <c r="Y28" s="14"/>
      <c r="Z28" s="14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</row>
    <row r="29" spans="1:43" ht="15.75" customHeight="1">
      <c r="A29" s="152" t="str">
        <f t="shared" si="27"/>
        <v>PENSION</v>
      </c>
      <c r="B29" s="152">
        <v>6</v>
      </c>
      <c r="C29" s="332"/>
      <c r="D29" s="332"/>
      <c r="E29" s="332"/>
      <c r="F29" s="336"/>
      <c r="G29" s="337"/>
      <c r="H29" s="361"/>
      <c r="I29" s="145"/>
      <c r="J29" s="22"/>
      <c r="K29" s="37"/>
      <c r="L29" s="14"/>
      <c r="M29" s="218"/>
      <c r="N29" s="14"/>
      <c r="O29" s="266" t="s">
        <v>24</v>
      </c>
      <c r="P29" s="93">
        <f t="shared" si="29"/>
        <v>0</v>
      </c>
      <c r="Q29" s="93">
        <f t="shared" si="30"/>
        <v>0</v>
      </c>
      <c r="R29" s="93">
        <f t="shared" si="31"/>
        <v>0</v>
      </c>
      <c r="S29" s="93">
        <f t="shared" si="32"/>
        <v>0</v>
      </c>
      <c r="T29" s="267">
        <f t="shared" si="33"/>
        <v>0</v>
      </c>
      <c r="U29" s="267">
        <f t="shared" si="34"/>
        <v>0</v>
      </c>
      <c r="V29" s="93">
        <f t="shared" si="35"/>
        <v>0</v>
      </c>
      <c r="W29" s="93">
        <f t="shared" si="36"/>
        <v>0</v>
      </c>
      <c r="X29" s="14"/>
      <c r="Y29" s="14"/>
      <c r="Z29" s="14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</row>
    <row r="30" spans="1:43" ht="15.75" customHeight="1">
      <c r="A30" s="152" t="str">
        <f t="shared" si="27"/>
        <v>PENSION</v>
      </c>
      <c r="B30" s="152">
        <v>7</v>
      </c>
      <c r="C30" s="362"/>
      <c r="D30" s="362"/>
      <c r="E30" s="363"/>
      <c r="F30" s="336"/>
      <c r="G30" s="364"/>
      <c r="H30" s="361"/>
      <c r="I30" s="145"/>
      <c r="J30" s="22"/>
      <c r="K30" s="37"/>
      <c r="L30" s="14"/>
      <c r="M30" s="218"/>
      <c r="N30" s="127"/>
      <c r="O30" s="266" t="s">
        <v>25</v>
      </c>
      <c r="P30" s="93">
        <f t="shared" si="29"/>
        <v>0</v>
      </c>
      <c r="Q30" s="93">
        <f t="shared" si="30"/>
        <v>0</v>
      </c>
      <c r="R30" s="93">
        <f t="shared" si="31"/>
        <v>0</v>
      </c>
      <c r="S30" s="93">
        <f t="shared" si="32"/>
        <v>0</v>
      </c>
      <c r="T30" s="267">
        <f t="shared" si="33"/>
        <v>0</v>
      </c>
      <c r="U30" s="267">
        <f t="shared" si="34"/>
        <v>0</v>
      </c>
      <c r="V30" s="93">
        <f t="shared" si="35"/>
        <v>0</v>
      </c>
      <c r="W30" s="93">
        <f t="shared" si="36"/>
        <v>0</v>
      </c>
      <c r="X30" s="14"/>
      <c r="Y30" s="14"/>
      <c r="Z30" s="14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</row>
    <row r="31" spans="1:43" ht="15.75" customHeight="1">
      <c r="A31" s="152" t="str">
        <f t="shared" si="27"/>
        <v>PENSION</v>
      </c>
      <c r="B31" s="152">
        <v>8</v>
      </c>
      <c r="C31" s="362"/>
      <c r="D31" s="362"/>
      <c r="E31" s="363"/>
      <c r="F31" s="336"/>
      <c r="G31" s="364"/>
      <c r="H31" s="361"/>
      <c r="I31" s="145"/>
      <c r="J31" s="22"/>
      <c r="K31" s="37"/>
      <c r="L31" s="14"/>
      <c r="M31" s="218"/>
      <c r="N31" s="14"/>
      <c r="O31" s="266" t="s">
        <v>26</v>
      </c>
      <c r="P31" s="93">
        <f t="shared" si="29"/>
        <v>0</v>
      </c>
      <c r="Q31" s="93">
        <f t="shared" si="30"/>
        <v>0</v>
      </c>
      <c r="R31" s="93">
        <f t="shared" si="31"/>
        <v>0</v>
      </c>
      <c r="S31" s="93">
        <f t="shared" si="32"/>
        <v>0</v>
      </c>
      <c r="T31" s="267">
        <f t="shared" si="33"/>
        <v>0</v>
      </c>
      <c r="U31" s="267">
        <f t="shared" si="34"/>
        <v>0</v>
      </c>
      <c r="V31" s="93">
        <f t="shared" si="35"/>
        <v>0</v>
      </c>
      <c r="W31" s="93">
        <f t="shared" si="36"/>
        <v>0</v>
      </c>
      <c r="X31" s="14"/>
      <c r="Y31" s="14"/>
      <c r="Z31" s="14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</row>
    <row r="32" spans="1:43" ht="15.75" customHeight="1">
      <c r="A32" s="152" t="str">
        <f t="shared" si="27"/>
        <v>PENSION</v>
      </c>
      <c r="B32" s="152">
        <v>9</v>
      </c>
      <c r="C32" s="362"/>
      <c r="D32" s="362"/>
      <c r="E32" s="145"/>
      <c r="F32" s="336"/>
      <c r="G32" s="364"/>
      <c r="H32" s="361"/>
      <c r="I32" s="145"/>
      <c r="J32" s="22"/>
      <c r="K32" s="37"/>
      <c r="L32" s="14"/>
      <c r="M32" s="218"/>
      <c r="N32" s="14"/>
      <c r="O32" s="266" t="s">
        <v>27</v>
      </c>
      <c r="P32" s="93">
        <f t="shared" si="29"/>
        <v>0</v>
      </c>
      <c r="Q32" s="93">
        <f t="shared" si="30"/>
        <v>0</v>
      </c>
      <c r="R32" s="93">
        <f t="shared" si="31"/>
        <v>0</v>
      </c>
      <c r="S32" s="93">
        <f t="shared" si="32"/>
        <v>0</v>
      </c>
      <c r="T32" s="267">
        <f t="shared" si="33"/>
        <v>0</v>
      </c>
      <c r="U32" s="267">
        <f t="shared" si="34"/>
        <v>0</v>
      </c>
      <c r="V32" s="93">
        <f t="shared" si="35"/>
        <v>0</v>
      </c>
      <c r="W32" s="93">
        <f t="shared" si="36"/>
        <v>0</v>
      </c>
      <c r="X32" s="14"/>
      <c r="Y32" s="14"/>
      <c r="Z32" s="14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</row>
    <row r="33" spans="1:43" ht="15.75" customHeight="1">
      <c r="A33" s="152" t="str">
        <f t="shared" si="27"/>
        <v>PENSION</v>
      </c>
      <c r="B33" s="152">
        <v>10</v>
      </c>
      <c r="C33" s="145"/>
      <c r="D33" s="145"/>
      <c r="E33" s="145"/>
      <c r="F33" s="145"/>
      <c r="G33" s="347"/>
      <c r="H33" s="339"/>
      <c r="I33" s="145"/>
      <c r="J33" s="22"/>
      <c r="K33" s="37"/>
      <c r="L33" s="14"/>
      <c r="M33" s="218"/>
      <c r="N33" s="14"/>
      <c r="O33" s="266" t="s">
        <v>28</v>
      </c>
      <c r="P33" s="93">
        <f t="shared" si="29"/>
        <v>0</v>
      </c>
      <c r="Q33" s="93">
        <f t="shared" si="30"/>
        <v>0</v>
      </c>
      <c r="R33" s="93">
        <f t="shared" si="31"/>
        <v>0</v>
      </c>
      <c r="S33" s="93">
        <f t="shared" si="32"/>
        <v>0</v>
      </c>
      <c r="T33" s="267">
        <f t="shared" si="33"/>
        <v>0</v>
      </c>
      <c r="U33" s="267">
        <f t="shared" si="34"/>
        <v>0</v>
      </c>
      <c r="V33" s="93">
        <f t="shared" si="35"/>
        <v>0</v>
      </c>
      <c r="W33" s="93">
        <f t="shared" si="36"/>
        <v>0</v>
      </c>
      <c r="X33" s="14"/>
      <c r="Y33" s="14"/>
      <c r="Z33" s="14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</row>
    <row r="34" spans="1:43" ht="15.75" customHeight="1">
      <c r="A34" s="152" t="str">
        <f t="shared" si="27"/>
        <v>PENSION</v>
      </c>
      <c r="B34" s="152">
        <v>11</v>
      </c>
      <c r="C34" s="145"/>
      <c r="D34" s="145"/>
      <c r="E34" s="145"/>
      <c r="F34" s="145"/>
      <c r="G34" s="347"/>
      <c r="H34" s="339"/>
      <c r="I34" s="145"/>
      <c r="J34" s="22"/>
      <c r="K34" s="37"/>
      <c r="L34" s="14"/>
      <c r="M34" s="218"/>
      <c r="N34" s="14"/>
      <c r="O34" s="266" t="s">
        <v>29</v>
      </c>
      <c r="P34" s="93">
        <f t="shared" si="29"/>
        <v>0</v>
      </c>
      <c r="Q34" s="93">
        <f t="shared" si="30"/>
        <v>0</v>
      </c>
      <c r="R34" s="93">
        <f t="shared" si="31"/>
        <v>0</v>
      </c>
      <c r="S34" s="93">
        <f t="shared" si="32"/>
        <v>0</v>
      </c>
      <c r="T34" s="267">
        <f t="shared" si="33"/>
        <v>0</v>
      </c>
      <c r="U34" s="267">
        <f t="shared" si="34"/>
        <v>0</v>
      </c>
      <c r="V34" s="93">
        <f t="shared" si="35"/>
        <v>0</v>
      </c>
      <c r="W34" s="93">
        <f t="shared" si="36"/>
        <v>0</v>
      </c>
      <c r="X34" s="14"/>
      <c r="Y34" s="14"/>
      <c r="Z34" s="14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</row>
    <row r="35" spans="1:43" ht="15.75" customHeight="1">
      <c r="A35" s="2" t="s">
        <v>26</v>
      </c>
      <c r="B35" s="152">
        <v>1</v>
      </c>
      <c r="C35" s="102"/>
      <c r="D35" s="102"/>
      <c r="E35" s="102"/>
      <c r="F35" s="14"/>
      <c r="G35" s="36"/>
      <c r="H35" s="102"/>
      <c r="I35" s="22"/>
      <c r="J35" s="23"/>
      <c r="K35" s="37"/>
      <c r="L35" s="25"/>
      <c r="M35" s="254"/>
      <c r="N35" s="14"/>
      <c r="O35" s="266" t="s">
        <v>45</v>
      </c>
      <c r="P35" s="93">
        <f t="shared" si="29"/>
        <v>0</v>
      </c>
      <c r="Q35" s="93">
        <f t="shared" si="30"/>
        <v>0</v>
      </c>
      <c r="R35" s="93">
        <f t="shared" si="31"/>
        <v>0</v>
      </c>
      <c r="S35" s="93">
        <f t="shared" si="32"/>
        <v>0</v>
      </c>
      <c r="T35" s="267">
        <f t="shared" si="33"/>
        <v>0</v>
      </c>
      <c r="U35" s="267">
        <f t="shared" si="34"/>
        <v>0</v>
      </c>
      <c r="V35" s="93">
        <f t="shared" si="35"/>
        <v>0</v>
      </c>
      <c r="W35" s="93">
        <f t="shared" si="36"/>
        <v>0</v>
      </c>
      <c r="X35" s="199"/>
      <c r="Y35" s="199"/>
      <c r="Z35" s="37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</row>
    <row r="36" spans="1:43" ht="15.75" customHeight="1">
      <c r="A36" s="152" t="str">
        <f t="shared" ref="A36:A44" si="37">A35</f>
        <v>KITENGELA</v>
      </c>
      <c r="B36" s="152">
        <v>2</v>
      </c>
      <c r="C36" s="55"/>
      <c r="D36" s="55"/>
      <c r="E36" s="55"/>
      <c r="F36" s="14"/>
      <c r="G36" s="52"/>
      <c r="H36" s="55"/>
      <c r="I36" s="22"/>
      <c r="J36" s="23"/>
      <c r="K36" s="37"/>
      <c r="L36" s="14"/>
      <c r="M36" s="218"/>
      <c r="N36" s="259"/>
      <c r="O36" s="365" t="s">
        <v>32</v>
      </c>
      <c r="P36" s="276">
        <f t="shared" si="29"/>
        <v>0</v>
      </c>
      <c r="Q36" s="93">
        <f t="shared" si="30"/>
        <v>0</v>
      </c>
      <c r="R36" s="276">
        <f t="shared" si="31"/>
        <v>0</v>
      </c>
      <c r="S36" s="93">
        <f t="shared" si="32"/>
        <v>0</v>
      </c>
      <c r="T36" s="277">
        <f t="shared" si="33"/>
        <v>0</v>
      </c>
      <c r="U36" s="267">
        <f t="shared" si="34"/>
        <v>0</v>
      </c>
      <c r="V36" s="276">
        <f t="shared" si="35"/>
        <v>0</v>
      </c>
      <c r="W36" s="276">
        <f t="shared" si="36"/>
        <v>0</v>
      </c>
      <c r="X36" s="199"/>
      <c r="Y36" s="199"/>
      <c r="Z36" s="22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</row>
    <row r="37" spans="1:43" ht="15.75" customHeight="1">
      <c r="A37" s="152" t="str">
        <f t="shared" si="37"/>
        <v>KITENGELA</v>
      </c>
      <c r="B37" s="152">
        <v>3</v>
      </c>
      <c r="C37" s="55"/>
      <c r="D37" s="55"/>
      <c r="E37" s="55"/>
      <c r="F37" s="14"/>
      <c r="G37" s="335"/>
      <c r="H37" s="55"/>
      <c r="I37" s="22"/>
      <c r="J37" s="22"/>
      <c r="K37" s="37"/>
      <c r="L37" s="14"/>
      <c r="M37" s="218"/>
      <c r="N37" s="14"/>
      <c r="O37" s="365" t="s">
        <v>30</v>
      </c>
      <c r="P37" s="276">
        <f t="shared" si="29"/>
        <v>0</v>
      </c>
      <c r="Q37" s="93">
        <f t="shared" si="30"/>
        <v>0</v>
      </c>
      <c r="R37" s="276">
        <f t="shared" si="31"/>
        <v>0</v>
      </c>
      <c r="S37" s="93">
        <f t="shared" si="32"/>
        <v>0</v>
      </c>
      <c r="T37" s="277">
        <f t="shared" si="33"/>
        <v>0</v>
      </c>
      <c r="U37" s="267">
        <f t="shared" si="34"/>
        <v>0</v>
      </c>
      <c r="V37" s="276">
        <f t="shared" si="35"/>
        <v>0</v>
      </c>
      <c r="W37" s="276">
        <f t="shared" si="36"/>
        <v>0</v>
      </c>
      <c r="X37" s="199"/>
      <c r="Y37" s="199"/>
      <c r="Z37" s="37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</row>
    <row r="38" spans="1:43" ht="15.75" customHeight="1">
      <c r="A38" s="152" t="str">
        <f t="shared" si="37"/>
        <v>KITENGELA</v>
      </c>
      <c r="B38" s="152">
        <v>4</v>
      </c>
      <c r="C38" s="55"/>
      <c r="D38" s="55"/>
      <c r="E38" s="55"/>
      <c r="F38" s="14"/>
      <c r="G38" s="335"/>
      <c r="H38" s="55"/>
      <c r="I38" s="22"/>
      <c r="J38" s="23"/>
      <c r="K38" s="274"/>
      <c r="L38" s="14"/>
      <c r="M38" s="218"/>
      <c r="N38" s="14"/>
      <c r="O38" s="266" t="s">
        <v>33</v>
      </c>
      <c r="P38" s="280">
        <f t="shared" si="29"/>
        <v>0</v>
      </c>
      <c r="Q38" s="93">
        <f t="shared" si="30"/>
        <v>0</v>
      </c>
      <c r="R38" s="280">
        <f t="shared" si="31"/>
        <v>0</v>
      </c>
      <c r="S38" s="93">
        <f t="shared" si="32"/>
        <v>0</v>
      </c>
      <c r="T38" s="281">
        <f t="shared" si="33"/>
        <v>0</v>
      </c>
      <c r="U38" s="267">
        <f t="shared" si="34"/>
        <v>0</v>
      </c>
      <c r="V38" s="280">
        <f t="shared" si="35"/>
        <v>0</v>
      </c>
      <c r="W38" s="280">
        <f t="shared" si="36"/>
        <v>0</v>
      </c>
      <c r="X38" s="199"/>
      <c r="Y38" s="199"/>
      <c r="Z38" s="37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</row>
    <row r="39" spans="1:43" ht="15.75" customHeight="1">
      <c r="A39" s="152" t="str">
        <f t="shared" si="37"/>
        <v>KITENGELA</v>
      </c>
      <c r="B39" s="152">
        <v>5</v>
      </c>
      <c r="C39" s="278"/>
      <c r="D39" s="102"/>
      <c r="E39" s="102"/>
      <c r="F39" s="14"/>
      <c r="G39" s="334"/>
      <c r="H39" s="102"/>
      <c r="I39" s="145"/>
      <c r="J39" s="23"/>
      <c r="K39" s="37"/>
      <c r="L39" s="14"/>
      <c r="M39" s="218"/>
      <c r="N39" s="14"/>
      <c r="O39" s="366" t="s">
        <v>34</v>
      </c>
      <c r="P39" s="280">
        <f t="shared" si="29"/>
        <v>0</v>
      </c>
      <c r="Q39" s="93">
        <f t="shared" si="30"/>
        <v>0</v>
      </c>
      <c r="R39" s="280">
        <f t="shared" si="31"/>
        <v>0</v>
      </c>
      <c r="S39" s="93">
        <f t="shared" si="32"/>
        <v>0</v>
      </c>
      <c r="T39" s="281">
        <f t="shared" si="33"/>
        <v>0</v>
      </c>
      <c r="U39" s="267">
        <f t="shared" si="34"/>
        <v>0</v>
      </c>
      <c r="V39" s="280">
        <f t="shared" si="35"/>
        <v>0</v>
      </c>
      <c r="W39" s="280">
        <f t="shared" si="36"/>
        <v>0</v>
      </c>
      <c r="X39" s="199"/>
      <c r="Y39" s="199"/>
      <c r="Z39" s="37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</row>
    <row r="40" spans="1:43" ht="15.75" customHeight="1">
      <c r="A40" s="152" t="str">
        <f t="shared" si="37"/>
        <v>KITENGELA</v>
      </c>
      <c r="B40" s="152">
        <v>6</v>
      </c>
      <c r="C40" s="279"/>
      <c r="D40" s="55"/>
      <c r="E40" s="55"/>
      <c r="F40" s="55"/>
      <c r="G40" s="335"/>
      <c r="H40" s="55"/>
      <c r="I40" s="145"/>
      <c r="J40" s="22"/>
      <c r="K40" s="37"/>
      <c r="L40" s="14"/>
      <c r="M40" s="218"/>
      <c r="N40" s="14"/>
      <c r="O40" s="367" t="s">
        <v>35</v>
      </c>
      <c r="P40" s="284">
        <f t="shared" ref="P40:W40" si="38">SUM(P28:P39)</f>
        <v>0</v>
      </c>
      <c r="Q40" s="284">
        <f t="shared" si="38"/>
        <v>0</v>
      </c>
      <c r="R40" s="284">
        <f t="shared" si="38"/>
        <v>0</v>
      </c>
      <c r="S40" s="284">
        <f t="shared" si="38"/>
        <v>0</v>
      </c>
      <c r="T40" s="284">
        <f t="shared" si="38"/>
        <v>0</v>
      </c>
      <c r="U40" s="284">
        <f t="shared" si="38"/>
        <v>0</v>
      </c>
      <c r="V40" s="284">
        <f t="shared" si="38"/>
        <v>0</v>
      </c>
      <c r="W40" s="284">
        <f t="shared" si="38"/>
        <v>0</v>
      </c>
      <c r="X40" s="14"/>
      <c r="Y40" s="14"/>
      <c r="Z40" s="14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</row>
    <row r="41" spans="1:43" ht="15.75" customHeight="1">
      <c r="A41" s="152" t="str">
        <f t="shared" si="37"/>
        <v>KITENGELA</v>
      </c>
      <c r="B41" s="152">
        <v>7</v>
      </c>
      <c r="C41" s="279"/>
      <c r="D41" s="55"/>
      <c r="E41" s="55"/>
      <c r="F41" s="55"/>
      <c r="G41" s="335"/>
      <c r="H41" s="55"/>
      <c r="I41" s="145"/>
      <c r="J41" s="23"/>
      <c r="K41" s="37"/>
      <c r="L41" s="14"/>
      <c r="M41" s="218"/>
      <c r="N41" s="14"/>
      <c r="O41" s="199"/>
      <c r="P41" s="199"/>
      <c r="Q41" s="199"/>
      <c r="R41" s="199"/>
      <c r="S41" s="199"/>
      <c r="T41" s="199"/>
      <c r="U41" s="199"/>
      <c r="V41" s="14"/>
      <c r="W41" s="14"/>
      <c r="X41" s="14"/>
      <c r="Y41" s="14"/>
      <c r="Z41" s="14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</row>
    <row r="42" spans="1:43" ht="15.75" customHeight="1">
      <c r="A42" s="152" t="str">
        <f t="shared" si="37"/>
        <v>KITENGELA</v>
      </c>
      <c r="B42" s="152">
        <v>8</v>
      </c>
      <c r="C42" s="279"/>
      <c r="D42" s="55"/>
      <c r="E42" s="55"/>
      <c r="F42" s="14"/>
      <c r="G42" s="335"/>
      <c r="H42" s="55"/>
      <c r="I42" s="145"/>
      <c r="J42" s="22"/>
      <c r="K42" s="37"/>
      <c r="L42" s="14"/>
      <c r="M42" s="218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</row>
    <row r="43" spans="1:43" ht="15.75" customHeight="1">
      <c r="A43" s="152" t="str">
        <f t="shared" si="37"/>
        <v>KITENGELA</v>
      </c>
      <c r="B43" s="152">
        <v>9</v>
      </c>
      <c r="C43" s="279"/>
      <c r="D43" s="55"/>
      <c r="E43" s="55"/>
      <c r="F43" s="14"/>
      <c r="G43" s="335"/>
      <c r="H43" s="55"/>
      <c r="I43" s="145"/>
      <c r="J43" s="23"/>
      <c r="K43" s="37"/>
      <c r="L43" s="14"/>
      <c r="M43" s="218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</row>
    <row r="44" spans="1:43" ht="15.75" customHeight="1">
      <c r="A44" s="152" t="str">
        <f t="shared" si="37"/>
        <v>KITENGELA</v>
      </c>
      <c r="B44" s="152">
        <v>10</v>
      </c>
      <c r="C44" s="55"/>
      <c r="D44" s="55"/>
      <c r="E44" s="55"/>
      <c r="F44" s="14"/>
      <c r="G44" s="335"/>
      <c r="H44" s="157"/>
      <c r="I44" s="145"/>
      <c r="J44" s="22"/>
      <c r="K44" s="37"/>
      <c r="L44" s="14"/>
      <c r="M44" s="218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</row>
    <row r="45" spans="1:43" ht="15.75" customHeight="1">
      <c r="A45" s="152" t="str">
        <f>A43</f>
        <v>KITENGELA</v>
      </c>
      <c r="B45" s="152">
        <v>11</v>
      </c>
      <c r="C45" s="55"/>
      <c r="D45" s="55"/>
      <c r="E45" s="55"/>
      <c r="F45" s="14"/>
      <c r="G45" s="335"/>
      <c r="H45" s="157"/>
      <c r="I45" s="145"/>
      <c r="J45" s="22"/>
      <c r="K45" s="37"/>
      <c r="L45" s="14"/>
      <c r="M45" s="218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</row>
    <row r="46" spans="1:43" ht="15.75" customHeight="1">
      <c r="A46" s="152"/>
      <c r="B46" s="152"/>
      <c r="C46" s="55"/>
      <c r="D46" s="55"/>
      <c r="E46" s="55"/>
      <c r="F46" s="14"/>
      <c r="G46" s="335"/>
      <c r="H46" s="157"/>
      <c r="I46" s="145"/>
      <c r="J46" s="22"/>
      <c r="K46" s="37"/>
      <c r="L46" s="14"/>
      <c r="M46" s="218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</row>
    <row r="47" spans="1:43" ht="15.75" customHeight="1">
      <c r="A47" s="2" t="s">
        <v>27</v>
      </c>
      <c r="B47" s="152">
        <v>1</v>
      </c>
      <c r="C47" s="21"/>
      <c r="D47" s="59"/>
      <c r="E47" s="21"/>
      <c r="F47" s="14"/>
      <c r="G47" s="334"/>
      <c r="H47" s="368"/>
      <c r="I47" s="22"/>
      <c r="J47" s="23"/>
      <c r="K47" s="37"/>
      <c r="L47" s="99"/>
      <c r="M47" s="288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99"/>
      <c r="Y47" s="199"/>
      <c r="Z47" s="199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</row>
    <row r="48" spans="1:43" ht="15.75" customHeight="1">
      <c r="A48" s="152" t="str">
        <f t="shared" ref="A48:A56" si="39">A47</f>
        <v>ELDORET</v>
      </c>
      <c r="B48" s="152">
        <v>2</v>
      </c>
      <c r="C48" s="157"/>
      <c r="D48" s="140"/>
      <c r="E48" s="140"/>
      <c r="F48" s="14"/>
      <c r="G48" s="333"/>
      <c r="H48" s="369"/>
      <c r="I48" s="22"/>
      <c r="J48" s="23"/>
      <c r="K48" s="37"/>
      <c r="L48" s="123"/>
      <c r="M48" s="288"/>
      <c r="N48" s="259"/>
      <c r="O48" s="14"/>
      <c r="P48" s="14"/>
      <c r="Q48" s="14"/>
      <c r="R48" s="14"/>
      <c r="S48" s="14"/>
      <c r="T48" s="14"/>
      <c r="U48" s="14"/>
      <c r="V48" s="199"/>
      <c r="W48" s="199"/>
      <c r="X48" s="199"/>
      <c r="Y48" s="199"/>
      <c r="Z48" s="199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</row>
    <row r="49" spans="1:43" ht="15.75" customHeight="1">
      <c r="A49" s="152" t="str">
        <f t="shared" si="39"/>
        <v>ELDORET</v>
      </c>
      <c r="B49" s="152">
        <v>3</v>
      </c>
      <c r="C49" s="140"/>
      <c r="D49" s="140"/>
      <c r="E49" s="140"/>
      <c r="F49" s="14"/>
      <c r="G49" s="333"/>
      <c r="H49" s="370"/>
      <c r="I49" s="145"/>
      <c r="J49" s="23"/>
      <c r="K49" s="37"/>
      <c r="L49" s="14"/>
      <c r="M49" s="218"/>
      <c r="N49" s="14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</row>
    <row r="50" spans="1:43" ht="15.75" customHeight="1">
      <c r="A50" s="152" t="str">
        <f t="shared" si="39"/>
        <v>ELDORET</v>
      </c>
      <c r="B50" s="152">
        <v>4</v>
      </c>
      <c r="C50" s="157"/>
      <c r="D50" s="140"/>
      <c r="E50" s="140"/>
      <c r="F50" s="14"/>
      <c r="G50" s="333"/>
      <c r="H50" s="370"/>
      <c r="I50" s="145"/>
      <c r="J50" s="23"/>
      <c r="K50" s="37"/>
      <c r="L50" s="14"/>
      <c r="M50" s="218"/>
      <c r="N50" s="14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</row>
    <row r="51" spans="1:43" ht="15.75" customHeight="1">
      <c r="A51" s="152" t="str">
        <f t="shared" si="39"/>
        <v>ELDORET</v>
      </c>
      <c r="B51" s="152">
        <v>5</v>
      </c>
      <c r="C51" s="102"/>
      <c r="D51" s="102"/>
      <c r="E51" s="102"/>
      <c r="F51" s="14"/>
      <c r="G51" s="371"/>
      <c r="H51" s="370"/>
      <c r="I51" s="145"/>
      <c r="J51" s="22"/>
      <c r="K51" s="37"/>
      <c r="L51" s="14"/>
      <c r="M51" s="218"/>
      <c r="N51" s="14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</row>
    <row r="52" spans="1:43" ht="15.75" customHeight="1">
      <c r="A52" s="152" t="str">
        <f t="shared" si="39"/>
        <v>ELDORET</v>
      </c>
      <c r="B52" s="152">
        <v>6</v>
      </c>
      <c r="C52" s="55"/>
      <c r="D52" s="55"/>
      <c r="E52" s="55"/>
      <c r="F52" s="14"/>
      <c r="G52" s="372"/>
      <c r="H52" s="370"/>
      <c r="I52" s="145"/>
      <c r="J52" s="23"/>
      <c r="K52" s="37"/>
      <c r="L52" s="14"/>
      <c r="M52" s="218"/>
      <c r="N52" s="14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</row>
    <row r="53" spans="1:43" ht="15.75" customHeight="1">
      <c r="A53" s="152" t="str">
        <f t="shared" si="39"/>
        <v>ELDORET</v>
      </c>
      <c r="B53" s="152">
        <v>7</v>
      </c>
      <c r="C53" s="55"/>
      <c r="D53" s="50"/>
      <c r="E53" s="55"/>
      <c r="F53" s="14"/>
      <c r="G53" s="372"/>
      <c r="H53" s="338"/>
      <c r="I53" s="145"/>
      <c r="J53" s="22"/>
      <c r="K53" s="37"/>
      <c r="L53" s="14"/>
      <c r="M53" s="218"/>
      <c r="N53" s="14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</row>
    <row r="54" spans="1:43" ht="15.75" customHeight="1">
      <c r="A54" s="152" t="str">
        <f t="shared" si="39"/>
        <v>ELDORET</v>
      </c>
      <c r="B54" s="152">
        <v>8</v>
      </c>
      <c r="C54" s="373"/>
      <c r="D54" s="373"/>
      <c r="E54" s="373"/>
      <c r="F54" s="374"/>
      <c r="G54" s="347"/>
      <c r="H54" s="339"/>
      <c r="I54" s="145"/>
      <c r="J54" s="22"/>
      <c r="K54" s="37"/>
      <c r="L54" s="14"/>
      <c r="M54" s="218"/>
      <c r="N54" s="14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</row>
    <row r="55" spans="1:43" ht="15.75" customHeight="1">
      <c r="A55" s="152" t="str">
        <f t="shared" si="39"/>
        <v>ELDORET</v>
      </c>
      <c r="B55" s="152">
        <v>9</v>
      </c>
      <c r="C55" s="343"/>
      <c r="D55" s="343"/>
      <c r="E55" s="343"/>
      <c r="F55" s="343"/>
      <c r="G55" s="347"/>
      <c r="H55" s="339"/>
      <c r="I55" s="145"/>
      <c r="J55" s="22"/>
      <c r="K55" s="37"/>
      <c r="L55" s="14"/>
      <c r="M55" s="218"/>
      <c r="N55" s="14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</row>
    <row r="56" spans="1:43" ht="15.75" customHeight="1">
      <c r="A56" s="152" t="str">
        <f t="shared" si="39"/>
        <v>ELDORET</v>
      </c>
      <c r="B56" s="152">
        <v>10</v>
      </c>
      <c r="C56" s="343"/>
      <c r="D56" s="343"/>
      <c r="E56" s="343"/>
      <c r="F56" s="343"/>
      <c r="G56" s="347"/>
      <c r="H56" s="339"/>
      <c r="I56" s="145"/>
      <c r="J56" s="22"/>
      <c r="K56" s="37"/>
      <c r="L56" s="14"/>
      <c r="M56" s="218"/>
      <c r="N56" s="14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  <c r="AQ56" s="145"/>
    </row>
    <row r="57" spans="1:43" ht="15.75" customHeight="1">
      <c r="A57" s="2" t="s">
        <v>28</v>
      </c>
      <c r="B57" s="152">
        <v>1</v>
      </c>
      <c r="C57" s="59"/>
      <c r="D57" s="59"/>
      <c r="E57" s="59"/>
      <c r="F57" s="14"/>
      <c r="G57" s="331"/>
      <c r="H57" s="375"/>
      <c r="I57" s="22"/>
      <c r="J57" s="23"/>
      <c r="K57" s="37"/>
      <c r="L57" s="61"/>
      <c r="M57" s="144"/>
      <c r="N57" s="28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</row>
    <row r="58" spans="1:43" ht="15.75" customHeight="1">
      <c r="A58" s="152" t="str">
        <f t="shared" ref="A58:A66" si="40">A57</f>
        <v>NAKURU</v>
      </c>
      <c r="B58" s="152">
        <v>2</v>
      </c>
      <c r="C58" s="140"/>
      <c r="D58" s="140"/>
      <c r="E58" s="298"/>
      <c r="F58" s="14"/>
      <c r="G58" s="333"/>
      <c r="H58" s="375"/>
      <c r="I58" s="22"/>
      <c r="J58" s="22"/>
      <c r="K58" s="37"/>
      <c r="L58" s="14"/>
      <c r="M58" s="218"/>
      <c r="N58" s="14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</row>
    <row r="59" spans="1:43" ht="15.75" customHeight="1">
      <c r="A59" s="152" t="str">
        <f t="shared" si="40"/>
        <v>NAKURU</v>
      </c>
      <c r="B59" s="152">
        <v>3</v>
      </c>
      <c r="C59" s="102"/>
      <c r="D59" s="102"/>
      <c r="E59" s="102"/>
      <c r="F59" s="14"/>
      <c r="G59" s="334"/>
      <c r="H59" s="102"/>
      <c r="I59" s="145"/>
      <c r="J59" s="22"/>
      <c r="K59" s="37"/>
      <c r="L59" s="14"/>
      <c r="M59" s="218"/>
      <c r="N59" s="14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</row>
    <row r="60" spans="1:43" ht="15.75" customHeight="1">
      <c r="A60" s="152" t="str">
        <f t="shared" si="40"/>
        <v>NAKURU</v>
      </c>
      <c r="B60" s="152">
        <v>4</v>
      </c>
      <c r="C60" s="55"/>
      <c r="D60" s="55"/>
      <c r="E60" s="55"/>
      <c r="F60" s="14"/>
      <c r="G60" s="335"/>
      <c r="H60" s="55"/>
      <c r="I60" s="145"/>
      <c r="J60" s="23"/>
      <c r="K60" s="37"/>
      <c r="L60" s="14"/>
      <c r="M60" s="218"/>
      <c r="N60" s="14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</row>
    <row r="61" spans="1:43" ht="15.75" customHeight="1">
      <c r="A61" s="152" t="str">
        <f t="shared" si="40"/>
        <v>NAKURU</v>
      </c>
      <c r="B61" s="152">
        <v>5</v>
      </c>
      <c r="C61" s="55"/>
      <c r="D61" s="55"/>
      <c r="E61" s="55"/>
      <c r="F61" s="14"/>
      <c r="G61" s="335"/>
      <c r="H61" s="55"/>
      <c r="I61" s="145"/>
      <c r="J61" s="23"/>
      <c r="K61" s="37"/>
      <c r="L61" s="14"/>
      <c r="M61" s="218"/>
      <c r="N61" s="14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</row>
    <row r="62" spans="1:43" ht="15.75" customHeight="1">
      <c r="A62" s="152" t="str">
        <f t="shared" si="40"/>
        <v>NAKURU</v>
      </c>
      <c r="B62" s="152">
        <v>6</v>
      </c>
      <c r="C62" s="55"/>
      <c r="D62" s="55"/>
      <c r="E62" s="55"/>
      <c r="F62" s="14"/>
      <c r="G62" s="335"/>
      <c r="H62" s="55"/>
      <c r="I62" s="145"/>
      <c r="J62" s="23"/>
      <c r="K62" s="37"/>
      <c r="L62" s="14"/>
      <c r="M62" s="218"/>
      <c r="N62" s="14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5"/>
      <c r="AN62" s="145"/>
      <c r="AO62" s="145"/>
      <c r="AP62" s="145"/>
      <c r="AQ62" s="145"/>
    </row>
    <row r="63" spans="1:43" ht="15.75" customHeight="1">
      <c r="A63" s="152" t="str">
        <f t="shared" si="40"/>
        <v>NAKURU</v>
      </c>
      <c r="B63" s="152">
        <v>7</v>
      </c>
      <c r="C63" s="55"/>
      <c r="D63" s="55"/>
      <c r="E63" s="55"/>
      <c r="F63" s="14"/>
      <c r="G63" s="335"/>
      <c r="H63" s="55"/>
      <c r="I63" s="145"/>
      <c r="J63" s="22"/>
      <c r="K63" s="37"/>
      <c r="L63" s="14"/>
      <c r="M63" s="218"/>
      <c r="N63" s="14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145"/>
      <c r="AO63" s="145"/>
      <c r="AP63" s="145"/>
      <c r="AQ63" s="145"/>
    </row>
    <row r="64" spans="1:43" ht="15.75" customHeight="1">
      <c r="A64" s="152" t="str">
        <f t="shared" si="40"/>
        <v>NAKURU</v>
      </c>
      <c r="B64" s="152">
        <v>8</v>
      </c>
      <c r="C64" s="55"/>
      <c r="D64" s="55"/>
      <c r="E64" s="55"/>
      <c r="F64" s="14"/>
      <c r="G64" s="335"/>
      <c r="H64" s="55"/>
      <c r="I64" s="145"/>
      <c r="J64" s="22"/>
      <c r="K64" s="37"/>
      <c r="L64" s="14"/>
      <c r="M64" s="218"/>
      <c r="N64" s="14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45"/>
      <c r="AB64" s="145"/>
      <c r="AC64" s="145"/>
      <c r="AD64" s="145"/>
      <c r="AE64" s="145"/>
      <c r="AF64" s="145"/>
      <c r="AG64" s="145"/>
      <c r="AH64" s="145"/>
      <c r="AI64" s="145"/>
      <c r="AJ64" s="145"/>
      <c r="AK64" s="145"/>
      <c r="AL64" s="145"/>
      <c r="AM64" s="145"/>
      <c r="AN64" s="145"/>
      <c r="AO64" s="145"/>
      <c r="AP64" s="145"/>
      <c r="AQ64" s="145"/>
    </row>
    <row r="65" spans="1:43" ht="15.75" customHeight="1">
      <c r="A65" s="152" t="str">
        <f t="shared" si="40"/>
        <v>NAKURU</v>
      </c>
      <c r="B65" s="152">
        <v>9</v>
      </c>
      <c r="C65" s="55"/>
      <c r="D65" s="55"/>
      <c r="E65" s="55"/>
      <c r="F65" s="14"/>
      <c r="G65" s="335"/>
      <c r="H65" s="55"/>
      <c r="I65" s="145"/>
      <c r="J65" s="22"/>
      <c r="K65" s="37"/>
      <c r="L65" s="14"/>
      <c r="M65" s="218"/>
      <c r="N65" s="14"/>
      <c r="O65" s="199"/>
      <c r="P65" s="199"/>
      <c r="Q65" s="199"/>
      <c r="R65" s="299"/>
      <c r="S65" s="199"/>
      <c r="T65" s="199"/>
      <c r="U65" s="199"/>
      <c r="V65" s="199"/>
      <c r="W65" s="199"/>
      <c r="X65" s="199"/>
      <c r="Y65" s="199"/>
      <c r="Z65" s="199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  <c r="AN65" s="145"/>
      <c r="AO65" s="145"/>
      <c r="AP65" s="145"/>
      <c r="AQ65" s="145"/>
    </row>
    <row r="66" spans="1:43" ht="15.75" customHeight="1">
      <c r="A66" s="152" t="str">
        <f t="shared" si="40"/>
        <v>NAKURU</v>
      </c>
      <c r="B66" s="152">
        <v>10</v>
      </c>
      <c r="C66" s="343"/>
      <c r="D66" s="343"/>
      <c r="E66" s="343"/>
      <c r="F66" s="343"/>
      <c r="G66" s="347"/>
      <c r="H66" s="339"/>
      <c r="I66" s="145"/>
      <c r="J66" s="22"/>
      <c r="K66" s="37"/>
      <c r="L66" s="14"/>
      <c r="M66" s="218"/>
      <c r="N66" s="14"/>
      <c r="O66" s="199"/>
      <c r="P66" s="199"/>
      <c r="Q66" s="199"/>
      <c r="R66" s="299"/>
      <c r="S66" s="199"/>
      <c r="T66" s="199"/>
      <c r="U66" s="199"/>
      <c r="V66" s="199"/>
      <c r="W66" s="199"/>
      <c r="X66" s="14"/>
      <c r="Y66" s="14"/>
      <c r="Z66" s="14"/>
      <c r="AA66" s="145"/>
      <c r="AB66" s="145"/>
      <c r="AC66" s="145"/>
      <c r="AD66" s="145"/>
      <c r="AE66" s="145"/>
      <c r="AF66" s="145"/>
      <c r="AG66" s="145"/>
      <c r="AH66" s="145"/>
      <c r="AI66" s="145"/>
      <c r="AJ66" s="145"/>
      <c r="AK66" s="145"/>
      <c r="AL66" s="145"/>
      <c r="AM66" s="145"/>
      <c r="AN66" s="145"/>
      <c r="AO66" s="145"/>
      <c r="AP66" s="145"/>
      <c r="AQ66" s="145"/>
    </row>
    <row r="67" spans="1:43" ht="15.75" customHeight="1">
      <c r="A67" s="2" t="s">
        <v>29</v>
      </c>
      <c r="B67" s="152">
        <v>1</v>
      </c>
      <c r="C67" s="59"/>
      <c r="D67" s="59"/>
      <c r="E67" s="59"/>
      <c r="F67" s="14"/>
      <c r="G67" s="331"/>
      <c r="H67" s="332"/>
      <c r="I67" s="22"/>
      <c r="J67" s="22"/>
      <c r="K67" s="37"/>
      <c r="L67" s="160"/>
      <c r="M67" s="218"/>
      <c r="N67" s="22"/>
      <c r="O67" s="199"/>
      <c r="P67" s="199"/>
      <c r="Q67" s="199"/>
      <c r="R67" s="299"/>
      <c r="S67" s="199"/>
      <c r="T67" s="199"/>
      <c r="U67" s="199"/>
      <c r="V67" s="14"/>
      <c r="W67" s="14"/>
      <c r="X67" s="37"/>
      <c r="Y67" s="37"/>
      <c r="Z67" s="37"/>
      <c r="AA67" s="145"/>
      <c r="AB67" s="145"/>
      <c r="AC67" s="145"/>
      <c r="AD67" s="145"/>
      <c r="AE67" s="145"/>
      <c r="AF67" s="145"/>
      <c r="AG67" s="145"/>
      <c r="AH67" s="145"/>
      <c r="AI67" s="145"/>
      <c r="AJ67" s="145"/>
      <c r="AK67" s="145"/>
      <c r="AL67" s="145"/>
      <c r="AM67" s="145"/>
      <c r="AN67" s="145"/>
      <c r="AO67" s="145"/>
      <c r="AP67" s="145"/>
      <c r="AQ67" s="145"/>
    </row>
    <row r="68" spans="1:43" ht="15.75" customHeight="1">
      <c r="A68" s="152" t="str">
        <f t="shared" ref="A68:A77" si="41">A67</f>
        <v>HOMABAY</v>
      </c>
      <c r="B68" s="152">
        <v>2</v>
      </c>
      <c r="C68" s="140"/>
      <c r="D68" s="140"/>
      <c r="E68" s="140"/>
      <c r="F68" s="14"/>
      <c r="G68" s="333"/>
      <c r="H68" s="332"/>
      <c r="I68" s="22"/>
      <c r="J68" s="23"/>
      <c r="K68" s="37"/>
      <c r="L68" s="14"/>
      <c r="M68" s="218"/>
      <c r="N68" s="22"/>
      <c r="O68" s="145"/>
      <c r="P68" s="14"/>
      <c r="Q68" s="145"/>
      <c r="R68" s="57"/>
      <c r="S68" s="14"/>
      <c r="T68" s="14"/>
      <c r="U68" s="14"/>
      <c r="V68" s="37"/>
      <c r="W68" s="37"/>
      <c r="X68" s="37"/>
      <c r="Y68" s="37"/>
      <c r="Z68" s="37"/>
      <c r="AA68" s="145"/>
      <c r="AB68" s="145"/>
      <c r="AC68" s="145"/>
      <c r="AD68" s="145"/>
      <c r="AE68" s="145"/>
      <c r="AF68" s="145"/>
      <c r="AG68" s="145"/>
      <c r="AH68" s="145"/>
      <c r="AI68" s="145"/>
      <c r="AJ68" s="145"/>
      <c r="AK68" s="145"/>
      <c r="AL68" s="145"/>
      <c r="AM68" s="145"/>
      <c r="AN68" s="145"/>
      <c r="AO68" s="145"/>
      <c r="AP68" s="145"/>
      <c r="AQ68" s="145"/>
    </row>
    <row r="69" spans="1:43" ht="15.75" customHeight="1">
      <c r="A69" s="152" t="str">
        <f t="shared" si="41"/>
        <v>HOMABAY</v>
      </c>
      <c r="B69" s="152">
        <v>3</v>
      </c>
      <c r="C69" s="140"/>
      <c r="D69" s="140"/>
      <c r="E69" s="140"/>
      <c r="F69" s="14"/>
      <c r="G69" s="333"/>
      <c r="H69" s="332"/>
      <c r="I69" s="22"/>
      <c r="J69" s="22"/>
      <c r="K69" s="37"/>
      <c r="L69" s="14"/>
      <c r="M69" s="218"/>
      <c r="N69" s="14"/>
      <c r="O69" s="37"/>
      <c r="P69" s="37"/>
      <c r="Q69" s="37"/>
      <c r="R69" s="376"/>
      <c r="S69" s="37"/>
      <c r="T69" s="37"/>
      <c r="U69" s="37"/>
      <c r="V69" s="37"/>
      <c r="W69" s="37"/>
      <c r="X69" s="37"/>
      <c r="Y69" s="37"/>
      <c r="Z69" s="37"/>
      <c r="AA69" s="145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45"/>
      <c r="AO69" s="145"/>
      <c r="AP69" s="145"/>
      <c r="AQ69" s="145"/>
    </row>
    <row r="70" spans="1:43" ht="15.75" customHeight="1">
      <c r="A70" s="152" t="str">
        <f t="shared" si="41"/>
        <v>HOMABAY</v>
      </c>
      <c r="B70" s="152">
        <v>4</v>
      </c>
      <c r="C70" s="140"/>
      <c r="D70" s="140"/>
      <c r="E70" s="140"/>
      <c r="F70" s="14"/>
      <c r="G70" s="333"/>
      <c r="H70" s="332"/>
      <c r="I70" s="22"/>
      <c r="J70" s="22"/>
      <c r="K70" s="37"/>
      <c r="L70" s="14"/>
      <c r="M70" s="218"/>
      <c r="N70" s="14"/>
      <c r="O70" s="37"/>
      <c r="P70" s="37"/>
      <c r="Q70" s="37"/>
      <c r="R70" s="376"/>
      <c r="S70" s="37"/>
      <c r="T70" s="37"/>
      <c r="U70" s="37"/>
      <c r="V70" s="37"/>
      <c r="W70" s="37"/>
      <c r="X70" s="14"/>
      <c r="Y70" s="14"/>
      <c r="Z70" s="14"/>
      <c r="AA70" s="145"/>
      <c r="AB70" s="145"/>
      <c r="AC70" s="145"/>
      <c r="AD70" s="145"/>
      <c r="AE70" s="145"/>
      <c r="AF70" s="145"/>
      <c r="AG70" s="145"/>
      <c r="AH70" s="145"/>
      <c r="AI70" s="145"/>
      <c r="AJ70" s="145"/>
      <c r="AK70" s="145"/>
      <c r="AL70" s="145"/>
      <c r="AM70" s="145"/>
      <c r="AN70" s="145"/>
      <c r="AO70" s="145"/>
      <c r="AP70" s="145"/>
      <c r="AQ70" s="145"/>
    </row>
    <row r="71" spans="1:43" ht="15.75" customHeight="1">
      <c r="A71" s="152" t="str">
        <f t="shared" si="41"/>
        <v>HOMABAY</v>
      </c>
      <c r="B71" s="152">
        <v>5</v>
      </c>
      <c r="C71" s="140"/>
      <c r="D71" s="140"/>
      <c r="E71" s="140"/>
      <c r="F71" s="14"/>
      <c r="G71" s="333"/>
      <c r="H71" s="332"/>
      <c r="I71" s="22"/>
      <c r="J71" s="23"/>
      <c r="K71" s="37"/>
      <c r="L71" s="14"/>
      <c r="M71" s="218"/>
      <c r="N71" s="14"/>
      <c r="O71" s="37"/>
      <c r="P71" s="37"/>
      <c r="Q71" s="37"/>
      <c r="R71" s="376"/>
      <c r="S71" s="37"/>
      <c r="T71" s="37"/>
      <c r="U71" s="37"/>
      <c r="V71" s="14"/>
      <c r="W71" s="14"/>
      <c r="X71" s="14"/>
      <c r="Y71" s="14"/>
      <c r="Z71" s="14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</row>
    <row r="72" spans="1:43" ht="15.75" customHeight="1">
      <c r="A72" s="152" t="str">
        <f t="shared" si="41"/>
        <v>HOMABAY</v>
      </c>
      <c r="B72" s="152">
        <v>6</v>
      </c>
      <c r="C72" s="140"/>
      <c r="D72" s="140"/>
      <c r="E72" s="140"/>
      <c r="F72" s="14"/>
      <c r="G72" s="333"/>
      <c r="H72" s="21"/>
      <c r="I72" s="22"/>
      <c r="J72" s="23"/>
      <c r="K72" s="37"/>
      <c r="L72" s="14"/>
      <c r="M72" s="218"/>
      <c r="N72" s="14"/>
      <c r="O72" s="145"/>
      <c r="P72" s="14"/>
      <c r="Q72" s="14"/>
      <c r="R72" s="57"/>
      <c r="S72" s="14"/>
      <c r="T72" s="14"/>
      <c r="U72" s="14"/>
      <c r="V72" s="14"/>
      <c r="W72" s="14"/>
      <c r="X72" s="14"/>
      <c r="Y72" s="14"/>
      <c r="Z72" s="14"/>
      <c r="AA72" s="145"/>
      <c r="AB72" s="145"/>
      <c r="AC72" s="145"/>
      <c r="AD72" s="145"/>
      <c r="AE72" s="145"/>
      <c r="AF72" s="145"/>
      <c r="AG72" s="145"/>
      <c r="AH72" s="145"/>
      <c r="AI72" s="145"/>
      <c r="AJ72" s="145"/>
      <c r="AK72" s="145"/>
      <c r="AL72" s="145"/>
      <c r="AM72" s="145"/>
      <c r="AN72" s="145"/>
      <c r="AO72" s="145"/>
      <c r="AP72" s="145"/>
      <c r="AQ72" s="145"/>
    </row>
    <row r="73" spans="1:43" ht="15.75" customHeight="1">
      <c r="A73" s="152" t="str">
        <f t="shared" si="41"/>
        <v>HOMABAY</v>
      </c>
      <c r="B73" s="152">
        <v>7</v>
      </c>
      <c r="C73" s="18"/>
      <c r="D73" s="18"/>
      <c r="E73" s="140"/>
      <c r="F73" s="14"/>
      <c r="G73" s="334"/>
      <c r="H73" s="18"/>
      <c r="I73" s="145"/>
      <c r="J73" s="22"/>
      <c r="K73" s="37"/>
      <c r="L73" s="14"/>
      <c r="M73" s="218"/>
      <c r="N73" s="14"/>
      <c r="O73" s="145"/>
      <c r="P73" s="14"/>
      <c r="Q73" s="145"/>
      <c r="R73" s="57"/>
      <c r="S73" s="14"/>
      <c r="T73" s="14"/>
      <c r="U73" s="14"/>
      <c r="V73" s="14"/>
      <c r="W73" s="14"/>
      <c r="X73" s="14"/>
      <c r="Y73" s="14"/>
      <c r="Z73" s="14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</row>
    <row r="74" spans="1:43" ht="15.75" customHeight="1">
      <c r="A74" s="152" t="str">
        <f t="shared" si="41"/>
        <v>HOMABAY</v>
      </c>
      <c r="B74" s="152">
        <v>8</v>
      </c>
      <c r="C74" s="102"/>
      <c r="D74" s="102"/>
      <c r="E74" s="102"/>
      <c r="F74" s="14"/>
      <c r="G74" s="334"/>
      <c r="H74" s="21"/>
      <c r="I74" s="145"/>
      <c r="J74" s="22"/>
      <c r="K74" s="37"/>
      <c r="L74" s="14"/>
      <c r="M74" s="218"/>
      <c r="N74" s="14"/>
      <c r="O74" s="145"/>
      <c r="P74" s="14"/>
      <c r="Q74" s="14"/>
      <c r="R74" s="57"/>
      <c r="S74" s="14"/>
      <c r="T74" s="14"/>
      <c r="U74" s="14"/>
      <c r="V74" s="14"/>
      <c r="W74" s="14"/>
      <c r="X74" s="14"/>
      <c r="Y74" s="14"/>
      <c r="Z74" s="14"/>
      <c r="AA74" s="145"/>
      <c r="AB74" s="145"/>
      <c r="AC74" s="145"/>
      <c r="AD74" s="145"/>
      <c r="AE74" s="145"/>
      <c r="AF74" s="145"/>
      <c r="AG74" s="145"/>
      <c r="AH74" s="145"/>
      <c r="AI74" s="145"/>
      <c r="AJ74" s="145"/>
      <c r="AK74" s="145"/>
      <c r="AL74" s="145"/>
      <c r="AM74" s="145"/>
      <c r="AN74" s="145"/>
      <c r="AO74" s="145"/>
      <c r="AP74" s="145"/>
      <c r="AQ74" s="145"/>
    </row>
    <row r="75" spans="1:43" ht="15.75" customHeight="1">
      <c r="A75" s="152" t="str">
        <f t="shared" si="41"/>
        <v>HOMABAY</v>
      </c>
      <c r="B75" s="152">
        <v>9</v>
      </c>
      <c r="C75" s="55"/>
      <c r="D75" s="55"/>
      <c r="E75" s="55"/>
      <c r="F75" s="14"/>
      <c r="G75" s="335"/>
      <c r="H75" s="157"/>
      <c r="I75" s="145"/>
      <c r="J75" s="22"/>
      <c r="K75" s="37"/>
      <c r="L75" s="14"/>
      <c r="M75" s="218"/>
      <c r="N75" s="14"/>
      <c r="O75" s="145"/>
      <c r="P75" s="14"/>
      <c r="Q75" s="14"/>
      <c r="R75" s="57"/>
      <c r="S75" s="14"/>
      <c r="T75" s="14"/>
      <c r="U75" s="14"/>
      <c r="V75" s="14"/>
      <c r="W75" s="14"/>
      <c r="X75" s="14"/>
      <c r="Y75" s="14"/>
      <c r="Z75" s="14"/>
      <c r="AA75" s="145"/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  <c r="AN75" s="145"/>
      <c r="AO75" s="145"/>
      <c r="AP75" s="145"/>
      <c r="AQ75" s="145"/>
    </row>
    <row r="76" spans="1:43" ht="15.75" customHeight="1">
      <c r="A76" s="152" t="str">
        <f t="shared" si="41"/>
        <v>HOMABAY</v>
      </c>
      <c r="B76" s="152">
        <v>10</v>
      </c>
      <c r="C76" s="377"/>
      <c r="D76" s="343"/>
      <c r="E76" s="377"/>
      <c r="F76" s="145"/>
      <c r="G76" s="378"/>
      <c r="H76" s="379"/>
      <c r="I76" s="145"/>
      <c r="J76" s="22"/>
      <c r="K76" s="37"/>
      <c r="L76" s="14"/>
      <c r="M76" s="218"/>
      <c r="N76" s="14"/>
      <c r="O76" s="145"/>
      <c r="P76" s="14"/>
      <c r="Q76" s="145"/>
      <c r="R76" s="57"/>
      <c r="S76" s="14"/>
      <c r="T76" s="14"/>
      <c r="U76" s="14"/>
      <c r="V76" s="14"/>
      <c r="W76" s="14"/>
      <c r="X76" s="14"/>
      <c r="Y76" s="14"/>
      <c r="Z76" s="14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</row>
    <row r="77" spans="1:43" ht="15.75" customHeight="1">
      <c r="A77" s="152" t="str">
        <f t="shared" si="41"/>
        <v>HOMABAY</v>
      </c>
      <c r="B77" s="152">
        <v>11</v>
      </c>
      <c r="C77" s="343"/>
      <c r="D77" s="343"/>
      <c r="E77" s="343"/>
      <c r="F77" s="343"/>
      <c r="G77" s="347"/>
      <c r="H77" s="339"/>
      <c r="I77" s="145"/>
      <c r="J77" s="22"/>
      <c r="K77" s="37"/>
      <c r="L77" s="14"/>
      <c r="M77" s="218"/>
      <c r="N77" s="14"/>
      <c r="O77" s="145"/>
      <c r="P77" s="14"/>
      <c r="Q77" s="145"/>
      <c r="R77" s="57"/>
      <c r="S77" s="14"/>
      <c r="T77" s="14"/>
      <c r="U77" s="14"/>
      <c r="V77" s="14"/>
      <c r="W77" s="14"/>
      <c r="X77" s="14"/>
      <c r="Y77" s="14"/>
      <c r="Z77" s="14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</row>
    <row r="78" spans="1:43" ht="15.75" customHeight="1">
      <c r="A78" s="2" t="s">
        <v>45</v>
      </c>
      <c r="B78" s="152">
        <v>1</v>
      </c>
      <c r="C78" s="21"/>
      <c r="D78" s="21"/>
      <c r="E78" s="21"/>
      <c r="F78" s="14"/>
      <c r="G78" s="334"/>
      <c r="H78" s="21"/>
      <c r="I78" s="22"/>
      <c r="J78" s="23"/>
      <c r="K78" s="37"/>
      <c r="L78" s="25"/>
      <c r="M78" s="144"/>
      <c r="N78" s="14"/>
      <c r="O78" s="145"/>
      <c r="P78" s="14"/>
      <c r="Q78" s="145"/>
      <c r="R78" s="57"/>
      <c r="S78" s="14"/>
      <c r="T78" s="14"/>
      <c r="U78" s="14"/>
      <c r="V78" s="14"/>
      <c r="W78" s="14"/>
      <c r="X78" s="37"/>
      <c r="Y78" s="37"/>
      <c r="Z78" s="37"/>
      <c r="AA78" s="145"/>
      <c r="AB78" s="145"/>
      <c r="AC78" s="145"/>
      <c r="AD78" s="145"/>
      <c r="AE78" s="145"/>
      <c r="AF78" s="145"/>
      <c r="AG78" s="145"/>
      <c r="AH78" s="145"/>
      <c r="AI78" s="145"/>
      <c r="AJ78" s="145"/>
      <c r="AK78" s="145"/>
      <c r="AL78" s="145"/>
      <c r="AM78" s="145"/>
      <c r="AN78" s="145"/>
      <c r="AO78" s="145"/>
      <c r="AP78" s="145"/>
      <c r="AQ78" s="145"/>
    </row>
    <row r="79" spans="1:43" ht="15.75" customHeight="1">
      <c r="A79" s="152" t="str">
        <f t="shared" ref="A79:A90" si="42">A78</f>
        <v>KISUMU</v>
      </c>
      <c r="B79" s="152">
        <v>2</v>
      </c>
      <c r="C79" s="157"/>
      <c r="D79" s="157"/>
      <c r="E79" s="157"/>
      <c r="F79" s="14"/>
      <c r="G79" s="333"/>
      <c r="H79" s="157"/>
      <c r="I79" s="22"/>
      <c r="J79" s="23"/>
      <c r="K79" s="37"/>
      <c r="L79" s="25"/>
      <c r="M79" s="144"/>
      <c r="N79" s="259"/>
      <c r="O79" s="145"/>
      <c r="P79" s="14"/>
      <c r="Q79" s="145"/>
      <c r="R79" s="57"/>
      <c r="S79" s="14"/>
      <c r="T79" s="14"/>
      <c r="U79" s="14"/>
      <c r="V79" s="37"/>
      <c r="W79" s="37"/>
      <c r="X79" s="37"/>
      <c r="Y79" s="37"/>
      <c r="Z79" s="37"/>
      <c r="AA79" s="145"/>
      <c r="AB79" s="145"/>
      <c r="AC79" s="145"/>
      <c r="AD79" s="145"/>
      <c r="AE79" s="145"/>
      <c r="AF79" s="145"/>
      <c r="AG79" s="145"/>
      <c r="AH79" s="145"/>
      <c r="AI79" s="145"/>
      <c r="AJ79" s="145"/>
      <c r="AK79" s="145"/>
      <c r="AL79" s="145"/>
      <c r="AM79" s="145"/>
      <c r="AN79" s="145"/>
      <c r="AO79" s="145"/>
      <c r="AP79" s="145"/>
      <c r="AQ79" s="145"/>
    </row>
    <row r="80" spans="1:43" ht="15.75" customHeight="1">
      <c r="A80" s="152" t="str">
        <f t="shared" si="42"/>
        <v>KISUMU</v>
      </c>
      <c r="B80" s="152">
        <v>3</v>
      </c>
      <c r="C80" s="157"/>
      <c r="D80" s="157"/>
      <c r="E80" s="157"/>
      <c r="F80" s="14"/>
      <c r="G80" s="335"/>
      <c r="H80" s="157"/>
      <c r="I80" s="22"/>
      <c r="J80" s="22"/>
      <c r="K80" s="37"/>
      <c r="L80" s="25"/>
      <c r="M80" s="144"/>
      <c r="N80" s="22"/>
      <c r="O80" s="37"/>
      <c r="P80" s="37"/>
      <c r="Q80" s="37"/>
      <c r="R80" s="376"/>
      <c r="S80" s="37"/>
      <c r="T80" s="37"/>
      <c r="U80" s="37"/>
      <c r="V80" s="37"/>
      <c r="W80" s="37"/>
      <c r="X80" s="37"/>
      <c r="Y80" s="37"/>
      <c r="Z80" s="37"/>
      <c r="AA80" s="145"/>
      <c r="AB80" s="145"/>
      <c r="AC80" s="145"/>
      <c r="AD80" s="145"/>
      <c r="AE80" s="145"/>
      <c r="AF80" s="145"/>
      <c r="AG80" s="145"/>
      <c r="AH80" s="145"/>
      <c r="AI80" s="145"/>
      <c r="AJ80" s="145"/>
      <c r="AK80" s="145"/>
      <c r="AL80" s="145"/>
      <c r="AM80" s="145"/>
      <c r="AN80" s="145"/>
      <c r="AO80" s="145"/>
      <c r="AP80" s="145"/>
      <c r="AQ80" s="145"/>
    </row>
    <row r="81" spans="1:43" ht="15.75" customHeight="1">
      <c r="A81" s="152" t="str">
        <f t="shared" si="42"/>
        <v>KISUMU</v>
      </c>
      <c r="B81" s="152">
        <v>4</v>
      </c>
      <c r="C81" s="140"/>
      <c r="D81" s="140"/>
      <c r="E81" s="140"/>
      <c r="F81" s="14"/>
      <c r="G81" s="333"/>
      <c r="H81" s="157"/>
      <c r="I81" s="22"/>
      <c r="J81" s="23"/>
      <c r="K81" s="37"/>
      <c r="L81" s="14"/>
      <c r="M81" s="218"/>
      <c r="N81" s="14"/>
      <c r="O81" s="37"/>
      <c r="P81" s="37"/>
      <c r="Q81" s="37"/>
      <c r="R81" s="376"/>
      <c r="S81" s="37"/>
      <c r="T81" s="37"/>
      <c r="U81" s="37"/>
      <c r="V81" s="37"/>
      <c r="W81" s="37"/>
      <c r="X81" s="37"/>
      <c r="Y81" s="37"/>
      <c r="Z81" s="37"/>
      <c r="AA81" s="145"/>
      <c r="AB81" s="145"/>
      <c r="AC81" s="145"/>
      <c r="AD81" s="145"/>
      <c r="AE81" s="145"/>
      <c r="AF81" s="145"/>
      <c r="AG81" s="145"/>
      <c r="AH81" s="145"/>
      <c r="AI81" s="145"/>
      <c r="AJ81" s="145"/>
      <c r="AK81" s="145"/>
      <c r="AL81" s="145"/>
      <c r="AM81" s="145"/>
      <c r="AN81" s="145"/>
      <c r="AO81" s="145"/>
      <c r="AP81" s="145"/>
      <c r="AQ81" s="145"/>
    </row>
    <row r="82" spans="1:43" ht="15.75" customHeight="1">
      <c r="A82" s="152" t="str">
        <f t="shared" si="42"/>
        <v>KISUMU</v>
      </c>
      <c r="B82" s="152">
        <v>5</v>
      </c>
      <c r="C82" s="102"/>
      <c r="D82" s="102"/>
      <c r="E82" s="102"/>
      <c r="F82" s="14"/>
      <c r="G82" s="181"/>
      <c r="H82" s="102"/>
      <c r="I82" s="145"/>
      <c r="J82" s="23"/>
      <c r="K82" s="37"/>
      <c r="L82" s="14"/>
      <c r="M82" s="218"/>
      <c r="N82" s="14"/>
      <c r="O82" s="37"/>
      <c r="P82" s="37"/>
      <c r="Q82" s="37"/>
      <c r="R82" s="376"/>
      <c r="S82" s="37"/>
      <c r="T82" s="37"/>
      <c r="U82" s="37"/>
      <c r="V82" s="37"/>
      <c r="W82" s="37"/>
      <c r="X82" s="14"/>
      <c r="Y82" s="14"/>
      <c r="Z82" s="14"/>
      <c r="AA82" s="145"/>
      <c r="AB82" s="145"/>
      <c r="AC82" s="145"/>
      <c r="AD82" s="145"/>
      <c r="AE82" s="145"/>
      <c r="AF82" s="145"/>
      <c r="AG82" s="145"/>
      <c r="AH82" s="145"/>
      <c r="AI82" s="145"/>
      <c r="AJ82" s="145"/>
      <c r="AK82" s="145"/>
      <c r="AL82" s="145"/>
      <c r="AM82" s="145"/>
      <c r="AN82" s="145"/>
      <c r="AO82" s="145"/>
      <c r="AP82" s="145"/>
      <c r="AQ82" s="145"/>
    </row>
    <row r="83" spans="1:43" ht="15.75" customHeight="1">
      <c r="A83" s="152" t="str">
        <f t="shared" si="42"/>
        <v>KISUMU</v>
      </c>
      <c r="B83" s="152">
        <v>6</v>
      </c>
      <c r="C83" s="55"/>
      <c r="D83" s="55"/>
      <c r="E83" s="55"/>
      <c r="F83" s="14"/>
      <c r="G83" s="335"/>
      <c r="H83" s="55"/>
      <c r="I83" s="145"/>
      <c r="J83" s="23"/>
      <c r="K83" s="37"/>
      <c r="L83" s="14"/>
      <c r="M83" s="218"/>
      <c r="N83" s="14"/>
      <c r="O83" s="37"/>
      <c r="P83" s="37"/>
      <c r="Q83" s="37"/>
      <c r="R83" s="376"/>
      <c r="S83" s="37"/>
      <c r="T83" s="37"/>
      <c r="U83" s="37"/>
      <c r="V83" s="14"/>
      <c r="W83" s="14"/>
      <c r="X83" s="37"/>
      <c r="Y83" s="37"/>
      <c r="Z83" s="37"/>
      <c r="AA83" s="145"/>
      <c r="AB83" s="145"/>
      <c r="AC83" s="145"/>
      <c r="AD83" s="145"/>
      <c r="AE83" s="145"/>
      <c r="AF83" s="145"/>
      <c r="AG83" s="145"/>
      <c r="AH83" s="145"/>
      <c r="AI83" s="145"/>
      <c r="AJ83" s="145"/>
      <c r="AK83" s="145"/>
      <c r="AL83" s="145"/>
      <c r="AM83" s="145"/>
      <c r="AN83" s="145"/>
      <c r="AO83" s="145"/>
      <c r="AP83" s="145"/>
      <c r="AQ83" s="145"/>
    </row>
    <row r="84" spans="1:43" ht="15.75" customHeight="1">
      <c r="A84" s="152" t="str">
        <f t="shared" si="42"/>
        <v>KISUMU</v>
      </c>
      <c r="B84" s="152">
        <v>7</v>
      </c>
      <c r="C84" s="55"/>
      <c r="D84" s="55"/>
      <c r="E84" s="55"/>
      <c r="F84" s="14"/>
      <c r="G84" s="372"/>
      <c r="H84" s="55"/>
      <c r="I84" s="145"/>
      <c r="J84" s="23"/>
      <c r="K84" s="37"/>
      <c r="L84" s="14"/>
      <c r="M84" s="218"/>
      <c r="N84" s="14"/>
      <c r="O84" s="145"/>
      <c r="P84" s="14"/>
      <c r="Q84" s="14"/>
      <c r="R84" s="57"/>
      <c r="S84" s="14"/>
      <c r="T84" s="14"/>
      <c r="U84" s="14"/>
      <c r="V84" s="37"/>
      <c r="W84" s="37"/>
      <c r="X84" s="14"/>
      <c r="Y84" s="14"/>
      <c r="Z84" s="14"/>
      <c r="AA84" s="145"/>
      <c r="AB84" s="145"/>
      <c r="AC84" s="145"/>
      <c r="AD84" s="145"/>
      <c r="AE84" s="145"/>
      <c r="AF84" s="145"/>
      <c r="AG84" s="145"/>
      <c r="AH84" s="145"/>
      <c r="AI84" s="145"/>
      <c r="AJ84" s="145"/>
      <c r="AK84" s="145"/>
      <c r="AL84" s="145"/>
      <c r="AM84" s="145"/>
      <c r="AN84" s="145"/>
      <c r="AO84" s="145"/>
      <c r="AP84" s="145"/>
      <c r="AQ84" s="145"/>
    </row>
    <row r="85" spans="1:43" ht="15.75" customHeight="1">
      <c r="A85" s="152" t="str">
        <f t="shared" si="42"/>
        <v>KISUMU</v>
      </c>
      <c r="B85" s="152">
        <v>8</v>
      </c>
      <c r="C85" s="55"/>
      <c r="D85" s="55"/>
      <c r="E85" s="55"/>
      <c r="F85" s="55"/>
      <c r="G85" s="335"/>
      <c r="H85" s="55"/>
      <c r="I85" s="145"/>
      <c r="J85" s="23"/>
      <c r="K85" s="37"/>
      <c r="L85" s="14"/>
      <c r="M85" s="218"/>
      <c r="N85" s="14"/>
      <c r="O85" s="37"/>
      <c r="P85" s="37"/>
      <c r="Q85" s="37"/>
      <c r="R85" s="376"/>
      <c r="S85" s="37"/>
      <c r="T85" s="37"/>
      <c r="U85" s="37"/>
      <c r="V85" s="14"/>
      <c r="W85" s="14"/>
      <c r="X85" s="14"/>
      <c r="Y85" s="14"/>
      <c r="Z85" s="14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  <c r="AN85" s="145"/>
      <c r="AO85" s="145"/>
      <c r="AP85" s="145"/>
      <c r="AQ85" s="145"/>
    </row>
    <row r="86" spans="1:43" ht="15.75" customHeight="1">
      <c r="A86" s="152" t="str">
        <f t="shared" si="42"/>
        <v>KISUMU</v>
      </c>
      <c r="B86" s="152">
        <v>9</v>
      </c>
      <c r="C86" s="102"/>
      <c r="D86" s="102"/>
      <c r="E86" s="102"/>
      <c r="F86" s="14"/>
      <c r="G86" s="334"/>
      <c r="H86" s="102"/>
      <c r="I86" s="145"/>
      <c r="J86" s="23"/>
      <c r="K86" s="37"/>
      <c r="L86" s="14"/>
      <c r="M86" s="218"/>
      <c r="N86" s="14"/>
      <c r="O86" s="145"/>
      <c r="P86" s="14"/>
      <c r="Q86" s="145"/>
      <c r="R86" s="57"/>
      <c r="S86" s="14"/>
      <c r="T86" s="14"/>
      <c r="U86" s="14"/>
      <c r="V86" s="14"/>
      <c r="W86" s="14"/>
      <c r="X86" s="14"/>
      <c r="Y86" s="14"/>
      <c r="Z86" s="14"/>
      <c r="AA86" s="145"/>
      <c r="AB86" s="145"/>
      <c r="AC86" s="145"/>
      <c r="AD86" s="145"/>
      <c r="AE86" s="145"/>
      <c r="AF86" s="145"/>
      <c r="AG86" s="145"/>
      <c r="AH86" s="145"/>
      <c r="AI86" s="145"/>
      <c r="AJ86" s="145"/>
      <c r="AK86" s="145"/>
      <c r="AL86" s="145"/>
      <c r="AM86" s="145"/>
      <c r="AN86" s="145"/>
      <c r="AO86" s="145"/>
      <c r="AP86" s="145"/>
      <c r="AQ86" s="145"/>
    </row>
    <row r="87" spans="1:43" ht="15.75" customHeight="1">
      <c r="A87" s="152" t="str">
        <f t="shared" si="42"/>
        <v>KISUMU</v>
      </c>
      <c r="B87" s="152">
        <v>10</v>
      </c>
      <c r="C87" s="102"/>
      <c r="D87" s="102"/>
      <c r="E87" s="102"/>
      <c r="F87" s="14"/>
      <c r="G87" s="334"/>
      <c r="H87" s="102"/>
      <c r="I87" s="145"/>
      <c r="J87" s="23"/>
      <c r="K87" s="37"/>
      <c r="L87" s="14"/>
      <c r="M87" s="218"/>
      <c r="N87" s="14"/>
      <c r="O87" s="145"/>
      <c r="P87" s="14"/>
      <c r="Q87" s="145"/>
      <c r="R87" s="57"/>
      <c r="S87" s="14"/>
      <c r="T87" s="14"/>
      <c r="U87" s="14"/>
      <c r="V87" s="14"/>
      <c r="W87" s="14"/>
      <c r="X87" s="14"/>
      <c r="Y87" s="14"/>
      <c r="Z87" s="14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</row>
    <row r="88" spans="1:43" ht="15.75" customHeight="1">
      <c r="A88" s="152" t="str">
        <f t="shared" si="42"/>
        <v>KISUMU</v>
      </c>
      <c r="B88" s="152">
        <v>11</v>
      </c>
      <c r="C88" s="102"/>
      <c r="D88" s="102"/>
      <c r="E88" s="102"/>
      <c r="F88" s="14"/>
      <c r="G88" s="334"/>
      <c r="H88" s="102"/>
      <c r="I88" s="145"/>
      <c r="J88" s="23"/>
      <c r="K88" s="37"/>
      <c r="L88" s="14"/>
      <c r="M88" s="218"/>
      <c r="N88" s="14"/>
      <c r="O88" s="145"/>
      <c r="P88" s="14"/>
      <c r="Q88" s="14"/>
      <c r="R88" s="57"/>
      <c r="S88" s="14"/>
      <c r="T88" s="14"/>
      <c r="U88" s="14"/>
      <c r="V88" s="14"/>
      <c r="W88" s="14"/>
      <c r="X88" s="14"/>
      <c r="Y88" s="14"/>
      <c r="Z88" s="14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</row>
    <row r="89" spans="1:43" ht="15.75" customHeight="1">
      <c r="A89" s="152" t="str">
        <f t="shared" si="42"/>
        <v>KISUMU</v>
      </c>
      <c r="B89" s="152">
        <v>12</v>
      </c>
      <c r="C89" s="102"/>
      <c r="D89" s="102"/>
      <c r="E89" s="102"/>
      <c r="F89" s="14"/>
      <c r="G89" s="181"/>
      <c r="H89" s="102"/>
      <c r="I89" s="145"/>
      <c r="J89" s="23"/>
      <c r="K89" s="37"/>
      <c r="L89" s="14"/>
      <c r="M89" s="218"/>
      <c r="N89" s="14"/>
      <c r="O89" s="145"/>
      <c r="P89" s="14"/>
      <c r="Q89" s="14"/>
      <c r="R89" s="380"/>
      <c r="S89" s="14"/>
      <c r="T89" s="14"/>
      <c r="U89" s="14"/>
      <c r="V89" s="14"/>
      <c r="W89" s="14"/>
      <c r="X89" s="14"/>
      <c r="Y89" s="14"/>
      <c r="Z89" s="14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</row>
    <row r="90" spans="1:43" ht="15.75" customHeight="1">
      <c r="A90" s="152" t="str">
        <f t="shared" si="42"/>
        <v>KISUMU</v>
      </c>
      <c r="B90" s="152">
        <v>13</v>
      </c>
      <c r="C90" s="102"/>
      <c r="D90" s="102"/>
      <c r="E90" s="102"/>
      <c r="F90" s="14"/>
      <c r="G90" s="181"/>
      <c r="H90" s="102"/>
      <c r="I90" s="145"/>
      <c r="J90" s="23"/>
      <c r="K90" s="37"/>
      <c r="L90" s="14"/>
      <c r="M90" s="218"/>
      <c r="N90" s="14"/>
      <c r="O90" s="145"/>
      <c r="P90" s="14"/>
      <c r="Q90" s="145"/>
      <c r="R90" s="57"/>
      <c r="S90" s="14"/>
      <c r="T90" s="14"/>
      <c r="U90" s="14"/>
      <c r="V90" s="14"/>
      <c r="W90" s="14"/>
      <c r="X90" s="14"/>
      <c r="Y90" s="14"/>
      <c r="Z90" s="14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</row>
    <row r="91" spans="1:43" ht="15.75" customHeight="1">
      <c r="A91" s="68"/>
      <c r="B91" s="68"/>
      <c r="C91" s="64"/>
      <c r="D91" s="64"/>
      <c r="E91" s="64"/>
      <c r="F91" s="64"/>
      <c r="G91" s="66"/>
      <c r="H91" s="64"/>
      <c r="I91" s="22"/>
      <c r="J91" s="22"/>
      <c r="K91" s="22"/>
      <c r="L91" s="381"/>
      <c r="M91" s="382"/>
      <c r="N91" s="383"/>
      <c r="O91" s="22"/>
      <c r="P91" s="22"/>
      <c r="Q91" s="22"/>
      <c r="R91" s="384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</row>
    <row r="92" spans="1:43" ht="15.75" customHeight="1">
      <c r="A92" s="68"/>
      <c r="B92" s="68"/>
      <c r="C92" s="74"/>
      <c r="D92" s="74"/>
      <c r="E92" s="74"/>
      <c r="F92" s="22"/>
      <c r="G92" s="385"/>
      <c r="H92" s="386"/>
      <c r="I92" s="22"/>
      <c r="J92" s="22"/>
      <c r="K92" s="22"/>
      <c r="L92" s="381"/>
      <c r="M92" s="382"/>
      <c r="N92" s="383"/>
      <c r="O92" s="22"/>
      <c r="P92" s="22"/>
      <c r="Q92" s="22"/>
      <c r="R92" s="384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</row>
    <row r="93" spans="1:43" ht="15.75" customHeight="1">
      <c r="A93" s="2" t="s">
        <v>32</v>
      </c>
      <c r="B93" s="152">
        <v>1</v>
      </c>
      <c r="C93" s="59"/>
      <c r="D93" s="59"/>
      <c r="E93" s="59"/>
      <c r="F93" s="14"/>
      <c r="G93" s="331"/>
      <c r="H93" s="63"/>
      <c r="I93" s="22"/>
      <c r="J93" s="22"/>
      <c r="K93" s="37"/>
      <c r="L93" s="160"/>
      <c r="M93" s="233"/>
      <c r="N93" s="295"/>
      <c r="O93" s="145"/>
      <c r="P93" s="14"/>
      <c r="Q93" s="14"/>
      <c r="R93" s="57"/>
      <c r="S93" s="14"/>
      <c r="T93" s="14"/>
      <c r="U93" s="14"/>
      <c r="V93" s="14"/>
      <c r="W93" s="14"/>
      <c r="X93" s="14"/>
      <c r="Y93" s="14"/>
      <c r="Z93" s="14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</row>
    <row r="94" spans="1:43" ht="15.75" customHeight="1">
      <c r="A94" s="152" t="str">
        <f t="shared" ref="A94:A102" si="43">A93</f>
        <v>VOI</v>
      </c>
      <c r="B94" s="152">
        <v>2</v>
      </c>
      <c r="C94" s="140"/>
      <c r="D94" s="140"/>
      <c r="E94" s="140"/>
      <c r="F94" s="14"/>
      <c r="G94" s="333"/>
      <c r="H94" s="63"/>
      <c r="I94" s="22"/>
      <c r="J94" s="23"/>
      <c r="K94" s="37"/>
      <c r="L94" s="14"/>
      <c r="M94" s="218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37"/>
      <c r="Y94" s="37"/>
      <c r="Z94" s="37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</row>
    <row r="95" spans="1:43" ht="15.75" customHeight="1">
      <c r="A95" s="152" t="str">
        <f t="shared" si="43"/>
        <v>VOI</v>
      </c>
      <c r="B95" s="152">
        <v>3</v>
      </c>
      <c r="C95" s="102"/>
      <c r="D95" s="102"/>
      <c r="E95" s="102"/>
      <c r="F95" s="14"/>
      <c r="G95" s="181"/>
      <c r="H95" s="103"/>
      <c r="I95" s="145"/>
      <c r="J95" s="22"/>
      <c r="K95" s="37"/>
      <c r="L95" s="14"/>
      <c r="M95" s="218"/>
      <c r="N95" s="14"/>
      <c r="O95" s="14"/>
      <c r="P95" s="14"/>
      <c r="Q95" s="14"/>
      <c r="R95" s="14"/>
      <c r="S95" s="14"/>
      <c r="T95" s="14"/>
      <c r="U95" s="14"/>
      <c r="V95" s="37"/>
      <c r="W95" s="37"/>
      <c r="X95" s="37"/>
      <c r="Y95" s="37"/>
      <c r="Z95" s="37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</row>
    <row r="96" spans="1:43" ht="15.75" customHeight="1">
      <c r="A96" s="152" t="str">
        <f t="shared" si="43"/>
        <v>VOI</v>
      </c>
      <c r="B96" s="152">
        <v>4</v>
      </c>
      <c r="C96" s="55"/>
      <c r="D96" s="55"/>
      <c r="E96" s="55"/>
      <c r="F96" s="14"/>
      <c r="G96" s="137"/>
      <c r="H96" s="106"/>
      <c r="I96" s="145"/>
      <c r="J96" s="23"/>
      <c r="K96" s="37"/>
      <c r="L96" s="14"/>
      <c r="M96" s="218"/>
      <c r="N96" s="14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5"/>
      <c r="AQ96" s="145"/>
    </row>
    <row r="97" spans="1:43" ht="15.75" customHeight="1">
      <c r="A97" s="152" t="str">
        <f t="shared" si="43"/>
        <v>VOI</v>
      </c>
      <c r="B97" s="152">
        <v>5</v>
      </c>
      <c r="C97" s="55"/>
      <c r="D97" s="55"/>
      <c r="E97" s="55"/>
      <c r="F97" s="14"/>
      <c r="G97" s="137"/>
      <c r="H97" s="106"/>
      <c r="I97" s="145"/>
      <c r="J97" s="22"/>
      <c r="K97" s="37"/>
      <c r="L97" s="14"/>
      <c r="M97" s="218"/>
      <c r="N97" s="14"/>
      <c r="O97" s="37"/>
      <c r="P97" s="37"/>
      <c r="Q97" s="37"/>
      <c r="R97" s="37"/>
      <c r="S97" s="37"/>
      <c r="T97" s="37"/>
      <c r="U97" s="37"/>
      <c r="V97" s="37"/>
      <c r="W97" s="37"/>
      <c r="X97" s="14"/>
      <c r="Y97" s="14"/>
      <c r="Z97" s="14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</row>
    <row r="98" spans="1:43" ht="15.75" customHeight="1">
      <c r="A98" s="152" t="str">
        <f t="shared" si="43"/>
        <v>VOI</v>
      </c>
      <c r="B98" s="152">
        <v>6</v>
      </c>
      <c r="C98" s="332"/>
      <c r="D98" s="363"/>
      <c r="E98" s="363"/>
      <c r="F98" s="145"/>
      <c r="G98" s="337"/>
      <c r="H98" s="387"/>
      <c r="I98" s="145"/>
      <c r="J98" s="22"/>
      <c r="K98" s="37"/>
      <c r="L98" s="14"/>
      <c r="M98" s="218"/>
      <c r="N98" s="14"/>
      <c r="O98" s="37"/>
      <c r="P98" s="37"/>
      <c r="Q98" s="37"/>
      <c r="R98" s="37"/>
      <c r="S98" s="37"/>
      <c r="T98" s="37"/>
      <c r="U98" s="37"/>
      <c r="V98" s="14"/>
      <c r="W98" s="14"/>
      <c r="X98" s="14"/>
      <c r="Y98" s="14"/>
      <c r="Z98" s="14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</row>
    <row r="99" spans="1:43" ht="15.75" customHeight="1">
      <c r="A99" s="152" t="str">
        <f t="shared" si="43"/>
        <v>VOI</v>
      </c>
      <c r="B99" s="152">
        <v>7</v>
      </c>
      <c r="C99" s="332"/>
      <c r="D99" s="363"/>
      <c r="E99" s="363"/>
      <c r="F99" s="145"/>
      <c r="G99" s="337"/>
      <c r="H99" s="387"/>
      <c r="I99" s="145"/>
      <c r="J99" s="22"/>
      <c r="K99" s="37"/>
      <c r="L99" s="14"/>
      <c r="M99" s="218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</row>
    <row r="100" spans="1:43" ht="15.75" customHeight="1">
      <c r="A100" s="152" t="str">
        <f t="shared" si="43"/>
        <v>VOI</v>
      </c>
      <c r="B100" s="152">
        <v>8</v>
      </c>
      <c r="C100" s="343"/>
      <c r="D100" s="343"/>
      <c r="E100" s="343"/>
      <c r="F100" s="343"/>
      <c r="G100" s="347"/>
      <c r="H100" s="339"/>
      <c r="I100" s="145"/>
      <c r="J100" s="22"/>
      <c r="K100" s="37"/>
      <c r="L100" s="14"/>
      <c r="M100" s="218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</row>
    <row r="101" spans="1:43" ht="15.75" customHeight="1">
      <c r="A101" s="152" t="str">
        <f t="shared" si="43"/>
        <v>VOI</v>
      </c>
      <c r="B101" s="152">
        <v>9</v>
      </c>
      <c r="C101" s="343"/>
      <c r="D101" s="343"/>
      <c r="E101" s="343"/>
      <c r="F101" s="343"/>
      <c r="G101" s="347"/>
      <c r="H101" s="339"/>
      <c r="I101" s="145"/>
      <c r="J101" s="22"/>
      <c r="K101" s="37"/>
      <c r="L101" s="14"/>
      <c r="M101" s="218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45"/>
      <c r="AP101" s="145"/>
      <c r="AQ101" s="145"/>
    </row>
    <row r="102" spans="1:43" ht="15.75" customHeight="1">
      <c r="A102" s="152" t="str">
        <f t="shared" si="43"/>
        <v>VOI</v>
      </c>
      <c r="B102" s="152">
        <v>10</v>
      </c>
      <c r="C102" s="343"/>
      <c r="D102" s="343"/>
      <c r="E102" s="343"/>
      <c r="F102" s="343"/>
      <c r="G102" s="347"/>
      <c r="H102" s="339"/>
      <c r="I102" s="145"/>
      <c r="J102" s="22"/>
      <c r="K102" s="37"/>
      <c r="L102" s="14"/>
      <c r="M102" s="218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45"/>
      <c r="AO102" s="145"/>
      <c r="AP102" s="145"/>
      <c r="AQ102" s="145"/>
    </row>
    <row r="103" spans="1:43" ht="15.75" customHeight="1">
      <c r="A103" s="2" t="s">
        <v>30</v>
      </c>
      <c r="B103" s="152">
        <v>1</v>
      </c>
      <c r="C103" s="59"/>
      <c r="D103" s="59"/>
      <c r="E103" s="59"/>
      <c r="F103" s="55"/>
      <c r="G103" s="331"/>
      <c r="H103" s="388"/>
      <c r="I103" s="22"/>
      <c r="J103" s="23"/>
      <c r="K103" s="37"/>
      <c r="L103" s="61"/>
      <c r="M103" s="308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37"/>
      <c r="Y103" s="37"/>
      <c r="Z103" s="37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  <c r="AN103" s="145"/>
      <c r="AO103" s="145"/>
      <c r="AP103" s="145"/>
      <c r="AQ103" s="145"/>
    </row>
    <row r="104" spans="1:43" ht="15.75" customHeight="1">
      <c r="A104" s="152" t="str">
        <f t="shared" ref="A104:A118" si="44">A103</f>
        <v>MOMBASA</v>
      </c>
      <c r="B104" s="152">
        <v>2</v>
      </c>
      <c r="C104" s="140"/>
      <c r="D104" s="140"/>
      <c r="E104" s="140"/>
      <c r="F104" s="14"/>
      <c r="G104" s="333"/>
      <c r="H104" s="388"/>
      <c r="I104" s="22"/>
      <c r="J104" s="22"/>
      <c r="K104" s="37"/>
      <c r="L104" s="123"/>
      <c r="M104" s="288"/>
      <c r="N104" s="14"/>
      <c r="O104" s="14"/>
      <c r="P104" s="14"/>
      <c r="Q104" s="14"/>
      <c r="R104" s="14"/>
      <c r="S104" s="14"/>
      <c r="T104" s="14"/>
      <c r="U104" s="14"/>
      <c r="V104" s="37"/>
      <c r="W104" s="37"/>
      <c r="X104" s="22"/>
      <c r="Y104" s="22"/>
      <c r="Z104" s="22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  <c r="AN104" s="145"/>
      <c r="AO104" s="145"/>
      <c r="AP104" s="145"/>
      <c r="AQ104" s="145"/>
    </row>
    <row r="105" spans="1:43" ht="15.75" customHeight="1">
      <c r="A105" s="152" t="str">
        <f t="shared" si="44"/>
        <v>MOMBASA</v>
      </c>
      <c r="B105" s="152">
        <v>3</v>
      </c>
      <c r="C105" s="140"/>
      <c r="D105" s="140"/>
      <c r="E105" s="140"/>
      <c r="F105" s="14"/>
      <c r="G105" s="333"/>
      <c r="H105" s="388"/>
      <c r="I105" s="22"/>
      <c r="J105" s="22"/>
      <c r="K105" s="37"/>
      <c r="L105" s="14"/>
      <c r="M105" s="218"/>
      <c r="N105" s="14"/>
      <c r="O105" s="37"/>
      <c r="P105" s="37"/>
      <c r="Q105" s="37"/>
      <c r="R105" s="37"/>
      <c r="S105" s="37"/>
      <c r="T105" s="37"/>
      <c r="U105" s="37"/>
      <c r="V105" s="22"/>
      <c r="W105" s="22"/>
      <c r="X105" s="14"/>
      <c r="Y105" s="14"/>
      <c r="Z105" s="14"/>
      <c r="AA105" s="145"/>
      <c r="AB105" s="145"/>
      <c r="AC105" s="145"/>
      <c r="AD105" s="145"/>
      <c r="AE105" s="145"/>
      <c r="AF105" s="145"/>
      <c r="AG105" s="145"/>
      <c r="AH105" s="145"/>
      <c r="AI105" s="145"/>
      <c r="AJ105" s="145"/>
      <c r="AK105" s="145"/>
      <c r="AL105" s="145"/>
      <c r="AM105" s="145"/>
      <c r="AN105" s="145"/>
      <c r="AO105" s="145"/>
      <c r="AP105" s="145"/>
      <c r="AQ105" s="145"/>
    </row>
    <row r="106" spans="1:43" ht="15.75" customHeight="1">
      <c r="A106" s="152" t="str">
        <f t="shared" si="44"/>
        <v>MOMBASA</v>
      </c>
      <c r="B106" s="152">
        <v>4</v>
      </c>
      <c r="C106" s="140"/>
      <c r="D106" s="140"/>
      <c r="E106" s="140"/>
      <c r="F106" s="55"/>
      <c r="G106" s="333"/>
      <c r="H106" s="169"/>
      <c r="I106" s="22"/>
      <c r="J106" s="23"/>
      <c r="K106" s="37"/>
      <c r="L106" s="14"/>
      <c r="M106" s="218"/>
      <c r="N106" s="14"/>
      <c r="O106" s="22"/>
      <c r="P106" s="22"/>
      <c r="Q106" s="22"/>
      <c r="R106" s="22"/>
      <c r="S106" s="22"/>
      <c r="T106" s="22"/>
      <c r="U106" s="22"/>
      <c r="V106" s="14"/>
      <c r="W106" s="14"/>
      <c r="X106" s="14"/>
      <c r="Y106" s="14"/>
      <c r="Z106" s="14"/>
      <c r="AA106" s="145"/>
      <c r="AB106" s="145"/>
      <c r="AC106" s="145"/>
      <c r="AD106" s="145"/>
      <c r="AE106" s="145"/>
      <c r="AF106" s="145"/>
      <c r="AG106" s="145"/>
      <c r="AH106" s="145"/>
      <c r="AI106" s="145"/>
      <c r="AJ106" s="145"/>
      <c r="AK106" s="145"/>
      <c r="AL106" s="145"/>
      <c r="AM106" s="145"/>
      <c r="AN106" s="145"/>
      <c r="AO106" s="145"/>
      <c r="AP106" s="145"/>
      <c r="AQ106" s="145"/>
    </row>
    <row r="107" spans="1:43" ht="15.75" customHeight="1">
      <c r="A107" s="152" t="str">
        <f t="shared" si="44"/>
        <v>MOMBASA</v>
      </c>
      <c r="B107" s="152">
        <v>5</v>
      </c>
      <c r="C107" s="102"/>
      <c r="D107" s="102"/>
      <c r="E107" s="102"/>
      <c r="F107" s="14"/>
      <c r="G107" s="334"/>
      <c r="H107" s="103"/>
      <c r="I107" s="145"/>
      <c r="J107" s="23"/>
      <c r="K107" s="37"/>
      <c r="L107" s="14"/>
      <c r="M107" s="218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</row>
    <row r="108" spans="1:43" ht="15.75" customHeight="1">
      <c r="A108" s="152" t="str">
        <f t="shared" si="44"/>
        <v>MOMBASA</v>
      </c>
      <c r="B108" s="152">
        <v>6</v>
      </c>
      <c r="C108" s="55"/>
      <c r="D108" s="55"/>
      <c r="E108" s="55"/>
      <c r="F108" s="14"/>
      <c r="G108" s="335"/>
      <c r="H108" s="106"/>
      <c r="I108" s="145"/>
      <c r="J108" s="23"/>
      <c r="K108" s="37"/>
      <c r="L108" s="14"/>
      <c r="M108" s="218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</row>
    <row r="109" spans="1:43" ht="15.75" customHeight="1">
      <c r="A109" s="152" t="str">
        <f t="shared" si="44"/>
        <v>MOMBASA</v>
      </c>
      <c r="B109" s="152">
        <v>7</v>
      </c>
      <c r="C109" s="55"/>
      <c r="D109" s="55"/>
      <c r="E109" s="55"/>
      <c r="F109" s="14"/>
      <c r="G109" s="335"/>
      <c r="H109" s="106"/>
      <c r="I109" s="145"/>
      <c r="J109" s="22"/>
      <c r="K109" s="37"/>
      <c r="L109" s="14"/>
      <c r="M109" s="218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</row>
    <row r="110" spans="1:43" ht="15.75" customHeight="1">
      <c r="A110" s="152" t="str">
        <f t="shared" si="44"/>
        <v>MOMBASA</v>
      </c>
      <c r="B110" s="152">
        <v>8</v>
      </c>
      <c r="C110" s="55"/>
      <c r="D110" s="55"/>
      <c r="E110" s="55"/>
      <c r="F110" s="14"/>
      <c r="G110" s="335"/>
      <c r="H110" s="106"/>
      <c r="I110" s="145"/>
      <c r="J110" s="23"/>
      <c r="K110" s="37"/>
      <c r="L110" s="14"/>
      <c r="M110" s="218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</row>
    <row r="111" spans="1:43" ht="15.75" customHeight="1">
      <c r="A111" s="152" t="str">
        <f t="shared" si="44"/>
        <v>MOMBASA</v>
      </c>
      <c r="B111" s="152">
        <v>9</v>
      </c>
      <c r="C111" s="55"/>
      <c r="D111" s="55"/>
      <c r="E111" s="55"/>
      <c r="F111" s="14"/>
      <c r="G111" s="335"/>
      <c r="H111" s="106"/>
      <c r="I111" s="145"/>
      <c r="J111" s="23"/>
      <c r="K111" s="37"/>
      <c r="L111" s="14"/>
      <c r="M111" s="218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</row>
    <row r="112" spans="1:43" ht="15.75" customHeight="1">
      <c r="A112" s="152" t="str">
        <f t="shared" si="44"/>
        <v>MOMBASA</v>
      </c>
      <c r="B112" s="152">
        <v>10</v>
      </c>
      <c r="C112" s="55"/>
      <c r="D112" s="55"/>
      <c r="E112" s="55"/>
      <c r="F112" s="14"/>
      <c r="G112" s="335"/>
      <c r="H112" s="171"/>
      <c r="I112" s="145"/>
      <c r="J112" s="22"/>
      <c r="K112" s="37"/>
      <c r="L112" s="14"/>
      <c r="M112" s="218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</row>
    <row r="113" spans="1:43" ht="15.75" customHeight="1">
      <c r="A113" s="152" t="str">
        <f t="shared" si="44"/>
        <v>MOMBASA</v>
      </c>
      <c r="B113" s="152">
        <v>11</v>
      </c>
      <c r="C113" s="55"/>
      <c r="D113" s="55"/>
      <c r="E113" s="55"/>
      <c r="F113" s="14"/>
      <c r="G113" s="335"/>
      <c r="H113" s="171"/>
      <c r="I113" s="145"/>
      <c r="J113" s="22"/>
      <c r="K113" s="37"/>
      <c r="L113" s="123"/>
      <c r="M113" s="288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</row>
    <row r="114" spans="1:43" ht="15.75" customHeight="1">
      <c r="A114" s="152" t="str">
        <f t="shared" si="44"/>
        <v>MOMBASA</v>
      </c>
      <c r="B114" s="152">
        <v>12</v>
      </c>
      <c r="C114" s="55"/>
      <c r="D114" s="55"/>
      <c r="E114" s="55"/>
      <c r="F114" s="14"/>
      <c r="G114" s="335"/>
      <c r="H114" s="171"/>
      <c r="I114" s="145"/>
      <c r="J114" s="23"/>
      <c r="K114" s="37"/>
      <c r="L114" s="14"/>
      <c r="M114" s="218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</row>
    <row r="115" spans="1:43" ht="15.75" customHeight="1">
      <c r="A115" s="152" t="str">
        <f t="shared" si="44"/>
        <v>MOMBASA</v>
      </c>
      <c r="B115" s="152">
        <v>13</v>
      </c>
      <c r="C115" s="362"/>
      <c r="D115" s="362"/>
      <c r="E115" s="362"/>
      <c r="F115" s="14"/>
      <c r="G115" s="389"/>
      <c r="H115" s="390"/>
      <c r="I115" s="145"/>
      <c r="J115" s="22"/>
      <c r="K115" s="37"/>
      <c r="L115" s="14"/>
      <c r="M115" s="218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</row>
    <row r="116" spans="1:43" ht="15.75" customHeight="1">
      <c r="A116" s="152" t="str">
        <f t="shared" si="44"/>
        <v>MOMBASA</v>
      </c>
      <c r="B116" s="152">
        <v>14</v>
      </c>
      <c r="C116" s="362"/>
      <c r="D116" s="362"/>
      <c r="E116" s="362"/>
      <c r="F116" s="14"/>
      <c r="G116" s="389"/>
      <c r="H116" s="390"/>
      <c r="I116" s="145"/>
      <c r="J116" s="22"/>
      <c r="K116" s="37"/>
      <c r="L116" s="14"/>
      <c r="M116" s="218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</row>
    <row r="117" spans="1:43" ht="15.75" customHeight="1">
      <c r="A117" s="152" t="str">
        <f t="shared" si="44"/>
        <v>MOMBASA</v>
      </c>
      <c r="B117" s="152">
        <v>15</v>
      </c>
      <c r="C117" s="362"/>
      <c r="D117" s="362"/>
      <c r="E117" s="362"/>
      <c r="F117" s="145"/>
      <c r="G117" s="389"/>
      <c r="H117" s="390"/>
      <c r="I117" s="145"/>
      <c r="J117" s="22"/>
      <c r="K117" s="37"/>
      <c r="L117" s="14"/>
      <c r="M117" s="218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</row>
    <row r="118" spans="1:43" ht="15.75" customHeight="1">
      <c r="A118" s="152" t="str">
        <f t="shared" si="44"/>
        <v>MOMBASA</v>
      </c>
      <c r="B118" s="152">
        <v>16</v>
      </c>
      <c r="C118" s="362"/>
      <c r="D118" s="362"/>
      <c r="E118" s="362"/>
      <c r="F118" s="145"/>
      <c r="G118" s="389"/>
      <c r="H118" s="390"/>
      <c r="I118" s="145"/>
      <c r="J118" s="22"/>
      <c r="K118" s="37"/>
      <c r="L118" s="14"/>
      <c r="M118" s="218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</row>
    <row r="119" spans="1:43" ht="15.75" customHeight="1">
      <c r="A119" s="152" t="str">
        <f>A114</f>
        <v>MOMBASA</v>
      </c>
      <c r="B119" s="152"/>
      <c r="C119" s="145"/>
      <c r="D119" s="145"/>
      <c r="E119" s="145"/>
      <c r="F119" s="145"/>
      <c r="G119" s="391"/>
      <c r="H119" s="392"/>
      <c r="I119" s="145"/>
      <c r="J119" s="22"/>
      <c r="K119" s="37"/>
      <c r="L119" s="14"/>
      <c r="M119" s="218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</row>
    <row r="120" spans="1:43" ht="15.75" customHeight="1">
      <c r="A120" s="2" t="s">
        <v>33</v>
      </c>
      <c r="B120" s="152">
        <v>1</v>
      </c>
      <c r="C120" s="102"/>
      <c r="D120" s="102"/>
      <c r="E120" s="102"/>
      <c r="F120" s="14"/>
      <c r="G120" s="334"/>
      <c r="H120" s="102"/>
      <c r="I120" s="22"/>
      <c r="J120" s="23"/>
      <c r="K120" s="37"/>
      <c r="L120" s="64"/>
      <c r="M120" s="311"/>
      <c r="N120" s="14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</row>
    <row r="121" spans="1:43" ht="15.75" customHeight="1">
      <c r="A121" s="68" t="s">
        <v>33</v>
      </c>
      <c r="B121" s="152">
        <v>3</v>
      </c>
      <c r="C121" s="102"/>
      <c r="D121" s="102"/>
      <c r="E121" s="102"/>
      <c r="F121" s="14"/>
      <c r="G121" s="334"/>
      <c r="H121" s="102"/>
      <c r="I121" s="22"/>
      <c r="J121" s="23"/>
      <c r="K121" s="37"/>
      <c r="L121" s="14"/>
      <c r="M121" s="218"/>
      <c r="N121" s="289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</row>
    <row r="122" spans="1:43" ht="15.75" customHeight="1">
      <c r="A122" s="68" t="s">
        <v>33</v>
      </c>
      <c r="B122" s="152">
        <v>4</v>
      </c>
      <c r="C122" s="102"/>
      <c r="D122" s="102"/>
      <c r="E122" s="102"/>
      <c r="F122" s="14"/>
      <c r="G122" s="334"/>
      <c r="H122" s="102"/>
      <c r="I122" s="22"/>
      <c r="J122" s="22"/>
      <c r="K122" s="37"/>
      <c r="L122" s="14"/>
      <c r="M122" s="218"/>
      <c r="N122" s="14"/>
      <c r="O122" s="37"/>
      <c r="P122" s="37"/>
      <c r="Q122" s="37"/>
      <c r="R122" s="37"/>
      <c r="S122" s="37"/>
      <c r="T122" s="37"/>
      <c r="U122" s="37"/>
      <c r="V122" s="37"/>
      <c r="W122" s="37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</row>
    <row r="123" spans="1:43" ht="15.75" customHeight="1">
      <c r="A123" s="68" t="s">
        <v>33</v>
      </c>
      <c r="B123" s="17">
        <v>5</v>
      </c>
      <c r="C123" s="102"/>
      <c r="D123" s="102"/>
      <c r="E123" s="102"/>
      <c r="F123" s="14"/>
      <c r="G123" s="181"/>
      <c r="H123" s="102"/>
      <c r="I123" s="22"/>
      <c r="J123" s="23"/>
      <c r="K123" s="37"/>
      <c r="L123" s="14"/>
      <c r="M123" s="218"/>
      <c r="N123" s="14"/>
      <c r="O123" s="37"/>
      <c r="P123" s="37"/>
      <c r="Q123" s="37"/>
      <c r="R123" s="37"/>
      <c r="S123" s="37"/>
      <c r="T123" s="37"/>
      <c r="U123" s="37"/>
      <c r="V123" s="22"/>
      <c r="W123" s="22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</row>
    <row r="124" spans="1:43" ht="15.75" customHeight="1">
      <c r="A124" s="68" t="s">
        <v>33</v>
      </c>
      <c r="B124" s="152">
        <v>6</v>
      </c>
      <c r="C124" s="102"/>
      <c r="D124" s="102"/>
      <c r="E124" s="102"/>
      <c r="F124" s="14"/>
      <c r="G124" s="334"/>
      <c r="H124" s="102"/>
      <c r="I124" s="22"/>
      <c r="J124" s="23"/>
      <c r="K124" s="37"/>
      <c r="L124" s="14"/>
      <c r="M124" s="218"/>
      <c r="N124" s="14"/>
      <c r="O124" s="22"/>
      <c r="P124" s="22"/>
      <c r="Q124" s="22"/>
      <c r="R124" s="22"/>
      <c r="S124" s="22"/>
      <c r="T124" s="22"/>
      <c r="U124" s="22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</row>
    <row r="125" spans="1:43" ht="15.75" customHeight="1">
      <c r="A125" s="68" t="s">
        <v>33</v>
      </c>
      <c r="B125" s="152">
        <v>7</v>
      </c>
      <c r="C125" s="102"/>
      <c r="D125" s="102"/>
      <c r="E125" s="102"/>
      <c r="F125" s="14"/>
      <c r="G125" s="334"/>
      <c r="H125" s="102"/>
      <c r="I125" s="22"/>
      <c r="J125" s="23"/>
      <c r="K125" s="37"/>
      <c r="L125" s="14"/>
      <c r="M125" s="218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</row>
    <row r="126" spans="1:43" ht="15.75" customHeight="1">
      <c r="A126" s="68" t="s">
        <v>33</v>
      </c>
      <c r="B126" s="152">
        <v>8</v>
      </c>
      <c r="C126" s="102"/>
      <c r="D126" s="102"/>
      <c r="E126" s="102"/>
      <c r="F126" s="14"/>
      <c r="G126" s="334"/>
      <c r="H126" s="102"/>
      <c r="I126" s="22"/>
      <c r="J126" s="23"/>
      <c r="K126" s="37"/>
      <c r="L126" s="14"/>
      <c r="M126" s="218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</row>
    <row r="127" spans="1:43" ht="15.75" customHeight="1">
      <c r="A127" s="68" t="s">
        <v>33</v>
      </c>
      <c r="B127" s="152">
        <v>9</v>
      </c>
      <c r="C127" s="102"/>
      <c r="D127" s="102"/>
      <c r="E127" s="102"/>
      <c r="F127" s="14"/>
      <c r="G127" s="334"/>
      <c r="H127" s="102"/>
      <c r="I127" s="22"/>
      <c r="J127" s="23"/>
      <c r="K127" s="37"/>
      <c r="L127" s="14"/>
      <c r="M127" s="218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</row>
    <row r="128" spans="1:43" ht="15.75" customHeight="1">
      <c r="A128" s="68" t="s">
        <v>33</v>
      </c>
      <c r="B128" s="17">
        <v>10</v>
      </c>
      <c r="C128" s="102"/>
      <c r="D128" s="102"/>
      <c r="E128" s="102"/>
      <c r="F128" s="14"/>
      <c r="G128" s="181"/>
      <c r="H128" s="102"/>
      <c r="I128" s="145"/>
      <c r="J128" s="23"/>
      <c r="K128" s="37"/>
      <c r="L128" s="14"/>
      <c r="M128" s="218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</row>
    <row r="129" spans="1:43" ht="15.75" customHeight="1">
      <c r="A129" s="68" t="s">
        <v>33</v>
      </c>
      <c r="B129" s="152">
        <v>11</v>
      </c>
      <c r="C129" s="102"/>
      <c r="D129" s="102"/>
      <c r="E129" s="102"/>
      <c r="F129" s="14"/>
      <c r="G129" s="181"/>
      <c r="H129" s="102"/>
      <c r="I129" s="145"/>
      <c r="J129" s="23"/>
      <c r="K129" s="37"/>
      <c r="L129" s="14"/>
      <c r="M129" s="218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</row>
    <row r="130" spans="1:43" ht="15.75" customHeight="1">
      <c r="A130" s="68" t="s">
        <v>33</v>
      </c>
      <c r="B130" s="152">
        <v>12</v>
      </c>
      <c r="C130" s="102"/>
      <c r="D130" s="102"/>
      <c r="E130" s="102"/>
      <c r="F130" s="14"/>
      <c r="G130" s="334"/>
      <c r="H130" s="102"/>
      <c r="I130" s="145"/>
      <c r="J130" s="22"/>
      <c r="K130" s="37"/>
      <c r="L130" s="14"/>
      <c r="M130" s="218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</row>
    <row r="131" spans="1:43" ht="15.75" customHeight="1">
      <c r="A131" s="68" t="s">
        <v>33</v>
      </c>
      <c r="B131" s="152">
        <v>13</v>
      </c>
      <c r="C131" s="64"/>
      <c r="D131" s="64"/>
      <c r="E131" s="64"/>
      <c r="F131" s="64"/>
      <c r="G131" s="393"/>
      <c r="H131" s="102"/>
      <c r="I131" s="145"/>
      <c r="J131" s="22"/>
      <c r="K131" s="37"/>
      <c r="L131" s="14"/>
      <c r="M131" s="218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</row>
    <row r="132" spans="1:43" ht="15.75" customHeight="1">
      <c r="A132" s="68" t="s">
        <v>33</v>
      </c>
      <c r="B132" s="152"/>
      <c r="C132" s="332"/>
      <c r="D132" s="332"/>
      <c r="E132" s="332"/>
      <c r="F132" s="336"/>
      <c r="G132" s="337"/>
      <c r="H132" s="339"/>
      <c r="I132" s="145"/>
      <c r="J132" s="22"/>
      <c r="K132" s="37"/>
      <c r="L132" s="14"/>
      <c r="M132" s="218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</row>
    <row r="133" spans="1:43" ht="15.75" customHeight="1">
      <c r="A133" s="68"/>
      <c r="B133" s="152"/>
      <c r="C133" s="332"/>
      <c r="D133" s="332"/>
      <c r="E133" s="332"/>
      <c r="F133" s="336"/>
      <c r="G133" s="337"/>
      <c r="H133" s="339"/>
      <c r="I133" s="145"/>
      <c r="J133" s="22"/>
      <c r="K133" s="37"/>
      <c r="L133" s="14"/>
      <c r="M133" s="218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</row>
    <row r="134" spans="1:43" ht="15.75" customHeight="1">
      <c r="A134" s="2" t="s">
        <v>34</v>
      </c>
      <c r="B134" s="17">
        <v>1</v>
      </c>
      <c r="C134" s="21"/>
      <c r="D134" s="21"/>
      <c r="E134" s="21"/>
      <c r="F134" s="14"/>
      <c r="G134" s="334"/>
      <c r="H134" s="332"/>
      <c r="I134" s="22"/>
      <c r="J134" s="22"/>
      <c r="K134" s="37"/>
      <c r="L134" s="14"/>
      <c r="M134" s="218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</row>
    <row r="135" spans="1:43" ht="15.75" customHeight="1">
      <c r="A135" s="17" t="s">
        <v>34</v>
      </c>
      <c r="B135" s="17">
        <v>2</v>
      </c>
      <c r="C135" s="21"/>
      <c r="D135" s="21"/>
      <c r="E135" s="21"/>
      <c r="F135" s="14"/>
      <c r="G135" s="334"/>
      <c r="H135" s="314"/>
      <c r="I135" s="22"/>
      <c r="J135" s="22"/>
      <c r="K135" s="37"/>
      <c r="L135" s="14"/>
      <c r="M135" s="218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</row>
    <row r="136" spans="1:43" ht="15.75" customHeight="1">
      <c r="A136" s="17" t="s">
        <v>34</v>
      </c>
      <c r="B136" s="17">
        <v>3</v>
      </c>
      <c r="C136" s="21"/>
      <c r="D136" s="21"/>
      <c r="E136" s="21"/>
      <c r="F136" s="14"/>
      <c r="G136" s="334"/>
      <c r="H136" s="332"/>
      <c r="I136" s="22"/>
      <c r="J136" s="23"/>
      <c r="K136" s="37"/>
      <c r="L136" s="14"/>
      <c r="M136" s="218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</row>
    <row r="137" spans="1:43" ht="15.75" customHeight="1">
      <c r="A137" s="17" t="s">
        <v>34</v>
      </c>
      <c r="B137" s="17">
        <v>4</v>
      </c>
      <c r="C137" s="21"/>
      <c r="D137" s="21"/>
      <c r="E137" s="21"/>
      <c r="F137" s="14"/>
      <c r="G137" s="334"/>
      <c r="H137" s="332"/>
      <c r="I137" s="22"/>
      <c r="J137" s="23"/>
      <c r="K137" s="37"/>
      <c r="L137" s="14"/>
      <c r="M137" s="218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</row>
    <row r="138" spans="1:43" ht="15.75" customHeight="1">
      <c r="A138" s="17" t="s">
        <v>34</v>
      </c>
      <c r="B138" s="17">
        <v>5</v>
      </c>
      <c r="C138" s="394"/>
      <c r="D138" s="394"/>
      <c r="E138" s="394"/>
      <c r="F138" s="14"/>
      <c r="G138" s="395"/>
      <c r="H138" s="21"/>
      <c r="I138" s="145"/>
      <c r="J138" s="23"/>
      <c r="K138" s="37"/>
      <c r="L138" s="14"/>
      <c r="M138" s="218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</row>
    <row r="139" spans="1:43" ht="15.75" customHeight="1">
      <c r="A139" s="17" t="s">
        <v>34</v>
      </c>
      <c r="B139" s="17">
        <v>6</v>
      </c>
      <c r="C139" s="21"/>
      <c r="D139" s="21"/>
      <c r="E139" s="21"/>
      <c r="F139" s="14"/>
      <c r="G139" s="334"/>
      <c r="H139" s="21"/>
      <c r="I139" s="145"/>
      <c r="J139" s="23"/>
      <c r="K139" s="37"/>
      <c r="L139" s="14"/>
      <c r="M139" s="218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</row>
    <row r="140" spans="1:43" ht="15.75" customHeight="1">
      <c r="A140" s="17" t="s">
        <v>34</v>
      </c>
      <c r="B140" s="17">
        <v>7</v>
      </c>
      <c r="C140" s="21"/>
      <c r="D140" s="21"/>
      <c r="E140" s="21"/>
      <c r="F140" s="14"/>
      <c r="G140" s="334"/>
      <c r="H140" s="379"/>
      <c r="I140" s="145"/>
      <c r="J140" s="22"/>
      <c r="K140" s="37"/>
      <c r="L140" s="14"/>
      <c r="M140" s="218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</row>
    <row r="141" spans="1:43" ht="15.75" customHeight="1">
      <c r="A141" s="17" t="s">
        <v>34</v>
      </c>
      <c r="B141" s="17">
        <v>8</v>
      </c>
      <c r="C141" s="21"/>
      <c r="D141" s="21"/>
      <c r="E141" s="21"/>
      <c r="F141" s="14"/>
      <c r="G141" s="334"/>
      <c r="H141" s="379"/>
      <c r="I141" s="145"/>
      <c r="J141" s="22"/>
      <c r="K141" s="37"/>
      <c r="L141" s="14"/>
      <c r="M141" s="218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</row>
    <row r="142" spans="1:43" ht="15.75" customHeight="1">
      <c r="A142" s="17" t="s">
        <v>34</v>
      </c>
      <c r="B142" s="17">
        <v>9</v>
      </c>
      <c r="C142" s="102"/>
      <c r="D142" s="102"/>
      <c r="E142" s="102"/>
      <c r="F142" s="14"/>
      <c r="G142" s="334"/>
      <c r="H142" s="21"/>
      <c r="I142" s="145"/>
      <c r="J142" s="22"/>
      <c r="K142" s="37"/>
      <c r="L142" s="14"/>
      <c r="M142" s="218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</row>
    <row r="143" spans="1:43" ht="15.75" customHeight="1">
      <c r="A143" s="17" t="s">
        <v>34</v>
      </c>
      <c r="B143" s="17">
        <v>10</v>
      </c>
      <c r="C143" s="55"/>
      <c r="D143" s="55"/>
      <c r="E143" s="55"/>
      <c r="F143" s="14"/>
      <c r="G143" s="335"/>
      <c r="H143" s="157"/>
      <c r="I143" s="145"/>
      <c r="J143" s="22"/>
      <c r="K143" s="37"/>
      <c r="L143" s="14"/>
      <c r="M143" s="218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</row>
    <row r="144" spans="1:43" ht="15.75" customHeight="1">
      <c r="A144" s="17" t="s">
        <v>34</v>
      </c>
      <c r="B144" s="17">
        <v>11</v>
      </c>
      <c r="C144" s="55"/>
      <c r="D144" s="55"/>
      <c r="E144" s="55"/>
      <c r="F144" s="14"/>
      <c r="G144" s="335"/>
      <c r="H144" s="157"/>
      <c r="I144" s="145"/>
      <c r="J144" s="22"/>
      <c r="K144" s="37"/>
      <c r="L144" s="14"/>
      <c r="M144" s="218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</row>
    <row r="145" spans="1:43" ht="15.75" customHeight="1">
      <c r="A145" s="17"/>
      <c r="B145" s="17"/>
      <c r="C145" s="343"/>
      <c r="D145" s="343"/>
      <c r="E145" s="343"/>
      <c r="F145" s="343"/>
      <c r="G145" s="347"/>
      <c r="H145" s="339"/>
      <c r="I145" s="145"/>
      <c r="J145" s="22"/>
      <c r="K145" s="37"/>
      <c r="L145" s="14"/>
      <c r="M145" s="218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</row>
    <row r="146" spans="1:43" ht="15.75" customHeight="1">
      <c r="A146" s="17"/>
      <c r="B146" s="17"/>
      <c r="C146" s="343"/>
      <c r="D146" s="343"/>
      <c r="E146" s="343"/>
      <c r="F146" s="343"/>
      <c r="G146" s="347"/>
      <c r="H146" s="339"/>
      <c r="I146" s="145"/>
      <c r="J146" s="22"/>
      <c r="K146" s="37"/>
      <c r="L146" s="14"/>
      <c r="M146" s="218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</row>
    <row r="147" spans="1:43" ht="15.75" customHeight="1">
      <c r="A147" s="17"/>
      <c r="B147" s="17"/>
      <c r="C147" s="343"/>
      <c r="D147" s="343"/>
      <c r="E147" s="343"/>
      <c r="F147" s="343"/>
      <c r="G147" s="347"/>
      <c r="H147" s="339"/>
      <c r="I147" s="145"/>
      <c r="J147" s="22"/>
      <c r="K147" s="37"/>
      <c r="L147" s="14"/>
      <c r="M147" s="218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</row>
    <row r="148" spans="1:43" ht="15.75" customHeight="1">
      <c r="A148" s="17"/>
      <c r="B148" s="17"/>
      <c r="C148" s="343"/>
      <c r="D148" s="343"/>
      <c r="E148" s="343"/>
      <c r="F148" s="343"/>
      <c r="G148" s="347"/>
      <c r="H148" s="339"/>
      <c r="I148" s="145"/>
      <c r="J148" s="22"/>
      <c r="K148" s="37"/>
      <c r="L148" s="14"/>
      <c r="M148" s="218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</row>
    <row r="149" spans="1:43" ht="15.75" customHeight="1">
      <c r="A149" s="17"/>
      <c r="B149" s="17"/>
      <c r="C149" s="343"/>
      <c r="D149" s="343"/>
      <c r="E149" s="343"/>
      <c r="F149" s="343"/>
      <c r="G149" s="347"/>
      <c r="H149" s="339"/>
      <c r="I149" s="145"/>
      <c r="J149" s="22"/>
      <c r="K149" s="37"/>
      <c r="L149" s="14"/>
      <c r="M149" s="218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</row>
    <row r="150" spans="1:43" ht="15.75" customHeight="1">
      <c r="A150" s="17"/>
      <c r="B150" s="17"/>
      <c r="C150" s="343"/>
      <c r="D150" s="343"/>
      <c r="E150" s="343"/>
      <c r="F150" s="343"/>
      <c r="G150" s="347"/>
      <c r="H150" s="339"/>
      <c r="I150" s="145"/>
      <c r="J150" s="22"/>
      <c r="K150" s="37"/>
      <c r="L150" s="14"/>
      <c r="M150" s="218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</row>
    <row r="151" spans="1:43" ht="15.75" customHeight="1">
      <c r="A151" s="17"/>
      <c r="B151" s="17"/>
      <c r="C151" s="343"/>
      <c r="D151" s="343"/>
      <c r="E151" s="343"/>
      <c r="F151" s="343"/>
      <c r="G151" s="347"/>
      <c r="H151" s="339"/>
      <c r="I151" s="145"/>
      <c r="J151" s="22"/>
      <c r="K151" s="37"/>
      <c r="L151" s="14"/>
      <c r="M151" s="218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</row>
    <row r="152" spans="1:43" ht="15.75" customHeight="1">
      <c r="A152" s="17"/>
      <c r="B152" s="17"/>
      <c r="C152" s="152"/>
      <c r="D152" s="152"/>
      <c r="E152" s="152"/>
      <c r="F152" s="152"/>
      <c r="G152" s="396"/>
      <c r="H152" s="316"/>
      <c r="I152" s="22"/>
      <c r="J152" s="22"/>
      <c r="K152" s="37"/>
      <c r="L152" s="14"/>
      <c r="M152" s="218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</row>
    <row r="153" spans="1:43" ht="15.75" customHeight="1">
      <c r="A153" s="17"/>
      <c r="B153" s="17"/>
      <c r="C153" s="152"/>
      <c r="D153" s="152"/>
      <c r="E153" s="152"/>
      <c r="F153" s="152"/>
      <c r="G153" s="396"/>
      <c r="H153" s="316"/>
      <c r="I153" s="22"/>
      <c r="J153" s="22"/>
      <c r="K153" s="37"/>
      <c r="L153" s="14"/>
      <c r="M153" s="218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</row>
    <row r="154" spans="1:43" ht="15.75" customHeight="1">
      <c r="A154" s="17"/>
      <c r="B154" s="17"/>
      <c r="C154" s="152"/>
      <c r="D154" s="152"/>
      <c r="E154" s="152"/>
      <c r="F154" s="152"/>
      <c r="G154" s="396"/>
      <c r="H154" s="316"/>
      <c r="I154" s="22"/>
      <c r="J154" s="22"/>
      <c r="K154" s="37"/>
      <c r="L154" s="14"/>
      <c r="M154" s="218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</row>
    <row r="155" spans="1:43" ht="15.75" customHeight="1">
      <c r="A155" s="17"/>
      <c r="B155" s="17"/>
      <c r="C155" s="152"/>
      <c r="D155" s="152"/>
      <c r="E155" s="152"/>
      <c r="F155" s="152"/>
      <c r="G155" s="396"/>
      <c r="H155" s="316"/>
      <c r="I155" s="22"/>
      <c r="J155" s="22"/>
      <c r="K155" s="37"/>
      <c r="L155" s="14"/>
      <c r="M155" s="218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</row>
    <row r="156" spans="1:43" ht="15.75" customHeight="1">
      <c r="A156" s="17"/>
      <c r="B156" s="17"/>
      <c r="C156" s="152"/>
      <c r="D156" s="152"/>
      <c r="E156" s="152"/>
      <c r="F156" s="152"/>
      <c r="G156" s="396"/>
      <c r="H156" s="316"/>
      <c r="I156" s="22"/>
      <c r="J156" s="22"/>
      <c r="K156" s="37"/>
      <c r="L156" s="14"/>
      <c r="M156" s="218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</row>
    <row r="157" spans="1:43" ht="15.75" customHeight="1">
      <c r="A157" s="17"/>
      <c r="B157" s="17"/>
      <c r="C157" s="152"/>
      <c r="D157" s="152"/>
      <c r="E157" s="152"/>
      <c r="F157" s="152"/>
      <c r="G157" s="396"/>
      <c r="H157" s="316"/>
      <c r="I157" s="22"/>
      <c r="J157" s="22"/>
      <c r="K157" s="37"/>
      <c r="L157" s="14"/>
      <c r="M157" s="218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</row>
    <row r="158" spans="1:43" ht="15.75" customHeight="1">
      <c r="A158" s="17"/>
      <c r="B158" s="17"/>
      <c r="C158" s="152"/>
      <c r="D158" s="152"/>
      <c r="E158" s="152"/>
      <c r="F158" s="152"/>
      <c r="G158" s="396"/>
      <c r="H158" s="316"/>
      <c r="I158" s="22"/>
      <c r="J158" s="22"/>
      <c r="K158" s="37"/>
      <c r="L158" s="14"/>
      <c r="M158" s="218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</row>
    <row r="159" spans="1:43" ht="15.75" customHeight="1">
      <c r="A159" s="17"/>
      <c r="B159" s="17"/>
      <c r="C159" s="152"/>
      <c r="D159" s="152"/>
      <c r="E159" s="152"/>
      <c r="F159" s="152"/>
      <c r="G159" s="396"/>
      <c r="H159" s="316"/>
      <c r="I159" s="22"/>
      <c r="J159" s="22"/>
      <c r="K159" s="37"/>
      <c r="L159" s="14"/>
      <c r="M159" s="218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</row>
    <row r="160" spans="1:43" ht="15.75" customHeight="1">
      <c r="A160" s="17"/>
      <c r="B160" s="17"/>
      <c r="C160" s="152"/>
      <c r="D160" s="152"/>
      <c r="E160" s="152"/>
      <c r="F160" s="152"/>
      <c r="G160" s="396"/>
      <c r="H160" s="316"/>
      <c r="I160" s="22"/>
      <c r="J160" s="22"/>
      <c r="K160" s="37"/>
      <c r="L160" s="14"/>
      <c r="M160" s="218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</row>
    <row r="161" spans="1:43" ht="15.75" customHeight="1">
      <c r="A161" s="17"/>
      <c r="B161" s="17"/>
      <c r="C161" s="152"/>
      <c r="D161" s="152"/>
      <c r="E161" s="152"/>
      <c r="F161" s="152"/>
      <c r="G161" s="396"/>
      <c r="H161" s="316"/>
      <c r="I161" s="22"/>
      <c r="J161" s="22"/>
      <c r="K161" s="37"/>
      <c r="L161" s="14"/>
      <c r="M161" s="218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</row>
    <row r="162" spans="1:43" ht="15.75" customHeight="1">
      <c r="A162" s="17"/>
      <c r="B162" s="17"/>
      <c r="C162" s="152"/>
      <c r="D162" s="152"/>
      <c r="E162" s="152"/>
      <c r="F162" s="152"/>
      <c r="G162" s="396"/>
      <c r="H162" s="316"/>
      <c r="I162" s="22"/>
      <c r="J162" s="22"/>
      <c r="K162" s="37"/>
      <c r="L162" s="14"/>
      <c r="M162" s="218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</row>
    <row r="163" spans="1:43" ht="15.75" customHeight="1">
      <c r="A163" s="17"/>
      <c r="B163" s="17"/>
      <c r="C163" s="152"/>
      <c r="D163" s="152"/>
      <c r="E163" s="152"/>
      <c r="F163" s="152"/>
      <c r="G163" s="396"/>
      <c r="H163" s="316"/>
      <c r="I163" s="22"/>
      <c r="J163" s="22"/>
      <c r="K163" s="37"/>
      <c r="L163" s="14"/>
      <c r="M163" s="218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</row>
    <row r="164" spans="1:43" ht="15.75" customHeight="1">
      <c r="A164" s="17"/>
      <c r="B164" s="17"/>
      <c r="C164" s="152"/>
      <c r="D164" s="152"/>
      <c r="E164" s="152"/>
      <c r="F164" s="152"/>
      <c r="G164" s="396"/>
      <c r="H164" s="316"/>
      <c r="I164" s="22"/>
      <c r="J164" s="22"/>
      <c r="K164" s="37"/>
      <c r="L164" s="14"/>
      <c r="M164" s="218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</row>
    <row r="165" spans="1:43" ht="15.75" customHeight="1">
      <c r="A165" s="17"/>
      <c r="B165" s="17"/>
      <c r="C165" s="152"/>
      <c r="D165" s="152"/>
      <c r="E165" s="152"/>
      <c r="F165" s="152"/>
      <c r="G165" s="396"/>
      <c r="H165" s="316"/>
      <c r="I165" s="22"/>
      <c r="J165" s="22"/>
      <c r="K165" s="37"/>
      <c r="L165" s="14"/>
      <c r="M165" s="218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</row>
    <row r="166" spans="1:43" ht="15.75" customHeight="1">
      <c r="A166" s="17"/>
      <c r="B166" s="17"/>
      <c r="C166" s="152"/>
      <c r="D166" s="152"/>
      <c r="E166" s="152"/>
      <c r="F166" s="152"/>
      <c r="G166" s="396"/>
      <c r="H166" s="316"/>
      <c r="I166" s="22"/>
      <c r="J166" s="22"/>
      <c r="K166" s="37"/>
      <c r="L166" s="14"/>
      <c r="M166" s="218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</row>
    <row r="167" spans="1:43" ht="15.75" customHeight="1">
      <c r="A167" s="17"/>
      <c r="B167" s="17"/>
      <c r="C167" s="152"/>
      <c r="D167" s="152"/>
      <c r="E167" s="152"/>
      <c r="F167" s="152"/>
      <c r="G167" s="396"/>
      <c r="H167" s="316"/>
      <c r="I167" s="22"/>
      <c r="J167" s="22"/>
      <c r="K167" s="37"/>
      <c r="L167" s="14"/>
      <c r="M167" s="218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</row>
    <row r="168" spans="1:43" ht="15.75" customHeight="1">
      <c r="A168" s="17"/>
      <c r="B168" s="17"/>
      <c r="C168" s="152"/>
      <c r="D168" s="152"/>
      <c r="E168" s="152"/>
      <c r="F168" s="152"/>
      <c r="G168" s="396"/>
      <c r="H168" s="316"/>
      <c r="I168" s="22"/>
      <c r="J168" s="22"/>
      <c r="K168" s="37"/>
      <c r="L168" s="14"/>
      <c r="M168" s="218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</row>
    <row r="169" spans="1:43" ht="15.75" customHeight="1">
      <c r="A169" s="17"/>
      <c r="B169" s="17"/>
      <c r="C169" s="152"/>
      <c r="D169" s="152"/>
      <c r="E169" s="152"/>
      <c r="F169" s="152"/>
      <c r="G169" s="396"/>
      <c r="H169" s="316"/>
      <c r="I169" s="22"/>
      <c r="J169" s="22"/>
      <c r="K169" s="37"/>
      <c r="L169" s="14"/>
      <c r="M169" s="218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</row>
    <row r="170" spans="1:43" ht="15.75" customHeight="1">
      <c r="A170" s="17"/>
      <c r="B170" s="17"/>
      <c r="C170" s="152"/>
      <c r="D170" s="152"/>
      <c r="E170" s="152"/>
      <c r="F170" s="152"/>
      <c r="G170" s="396"/>
      <c r="H170" s="316"/>
      <c r="I170" s="22"/>
      <c r="J170" s="22"/>
      <c r="K170" s="37"/>
      <c r="L170" s="14"/>
      <c r="M170" s="218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</row>
    <row r="171" spans="1:43" ht="15.75" customHeight="1">
      <c r="A171" s="17"/>
      <c r="B171" s="17"/>
      <c r="C171" s="152"/>
      <c r="D171" s="152"/>
      <c r="E171" s="152"/>
      <c r="F171" s="152"/>
      <c r="G171" s="396"/>
      <c r="H171" s="316"/>
      <c r="I171" s="22"/>
      <c r="J171" s="22"/>
      <c r="K171" s="37"/>
      <c r="L171" s="14"/>
      <c r="M171" s="218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</row>
    <row r="172" spans="1:43" ht="15.75" customHeight="1">
      <c r="A172" s="17"/>
      <c r="B172" s="17"/>
      <c r="C172" s="152"/>
      <c r="D172" s="152"/>
      <c r="E172" s="152"/>
      <c r="F172" s="152"/>
      <c r="G172" s="396"/>
      <c r="H172" s="316"/>
      <c r="I172" s="14"/>
      <c r="J172" s="22"/>
      <c r="K172" s="37"/>
      <c r="L172" s="14"/>
      <c r="M172" s="218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</row>
    <row r="173" spans="1:43" ht="15.75" customHeight="1">
      <c r="A173" s="17"/>
      <c r="B173" s="17"/>
      <c r="C173" s="152"/>
      <c r="D173" s="152"/>
      <c r="E173" s="152"/>
      <c r="F173" s="152"/>
      <c r="G173" s="396"/>
      <c r="H173" s="316"/>
      <c r="I173" s="14"/>
      <c r="J173" s="22"/>
      <c r="K173" s="37"/>
      <c r="L173" s="14"/>
      <c r="M173" s="218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</row>
    <row r="174" spans="1:43" ht="15.75" customHeight="1">
      <c r="A174" s="17"/>
      <c r="B174" s="17"/>
      <c r="C174" s="152"/>
      <c r="D174" s="152"/>
      <c r="E174" s="152"/>
      <c r="F174" s="152"/>
      <c r="G174" s="396"/>
      <c r="H174" s="316"/>
      <c r="I174" s="14"/>
      <c r="J174" s="22"/>
      <c r="K174" s="37"/>
      <c r="L174" s="14"/>
      <c r="M174" s="218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</row>
    <row r="175" spans="1:43" ht="15.75" customHeight="1">
      <c r="A175" s="17"/>
      <c r="B175" s="17"/>
      <c r="C175" s="152"/>
      <c r="D175" s="152"/>
      <c r="E175" s="152"/>
      <c r="F175" s="152"/>
      <c r="G175" s="396"/>
      <c r="H175" s="316"/>
      <c r="I175" s="14"/>
      <c r="J175" s="22"/>
      <c r="K175" s="37"/>
      <c r="L175" s="14"/>
      <c r="M175" s="218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</row>
    <row r="176" spans="1:43" ht="15.75" customHeight="1">
      <c r="A176" s="17"/>
      <c r="B176" s="17"/>
      <c r="C176" s="152"/>
      <c r="D176" s="152"/>
      <c r="E176" s="152"/>
      <c r="F176" s="152"/>
      <c r="G176" s="396"/>
      <c r="H176" s="316"/>
      <c r="I176" s="14"/>
      <c r="J176" s="22"/>
      <c r="K176" s="37"/>
      <c r="L176" s="14"/>
      <c r="M176" s="218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</row>
    <row r="177" spans="1:43" ht="15.75" customHeight="1">
      <c r="A177" s="17"/>
      <c r="B177" s="17"/>
      <c r="C177" s="152"/>
      <c r="D177" s="152"/>
      <c r="E177" s="152"/>
      <c r="F177" s="152"/>
      <c r="G177" s="396"/>
      <c r="H177" s="316"/>
      <c r="I177" s="14"/>
      <c r="J177" s="22"/>
      <c r="K177" s="37"/>
      <c r="L177" s="14"/>
      <c r="M177" s="218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</row>
    <row r="178" spans="1:43" ht="15.75" customHeight="1">
      <c r="A178" s="17"/>
      <c r="B178" s="17"/>
      <c r="C178" s="152"/>
      <c r="D178" s="152"/>
      <c r="E178" s="152"/>
      <c r="F178" s="152"/>
      <c r="G178" s="396"/>
      <c r="H178" s="316"/>
      <c r="I178" s="14"/>
      <c r="J178" s="22"/>
      <c r="K178" s="37"/>
      <c r="L178" s="14"/>
      <c r="M178" s="218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</row>
    <row r="179" spans="1:43" ht="15.75" customHeight="1">
      <c r="A179" s="17"/>
      <c r="B179" s="17"/>
      <c r="C179" s="152"/>
      <c r="D179" s="152"/>
      <c r="E179" s="152"/>
      <c r="F179" s="152"/>
      <c r="G179" s="396"/>
      <c r="H179" s="316"/>
      <c r="I179" s="14"/>
      <c r="J179" s="22"/>
      <c r="K179" s="37"/>
      <c r="L179" s="14"/>
      <c r="M179" s="218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</row>
    <row r="180" spans="1:43" ht="15.75" customHeight="1">
      <c r="A180" s="17"/>
      <c r="B180" s="17"/>
      <c r="C180" s="152"/>
      <c r="D180" s="152"/>
      <c r="E180" s="152"/>
      <c r="F180" s="152"/>
      <c r="G180" s="396"/>
      <c r="H180" s="316"/>
      <c r="I180" s="14"/>
      <c r="J180" s="22"/>
      <c r="K180" s="37"/>
      <c r="L180" s="14"/>
      <c r="M180" s="218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</row>
    <row r="181" spans="1:43" ht="15.75" customHeight="1">
      <c r="A181" s="17"/>
      <c r="B181" s="17"/>
      <c r="C181" s="152"/>
      <c r="D181" s="152"/>
      <c r="E181" s="152"/>
      <c r="F181" s="152"/>
      <c r="G181" s="396"/>
      <c r="H181" s="316"/>
      <c r="I181" s="14"/>
      <c r="J181" s="22"/>
      <c r="K181" s="37"/>
      <c r="L181" s="14"/>
      <c r="M181" s="218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</row>
    <row r="182" spans="1:43" ht="15.75" customHeight="1">
      <c r="A182" s="17"/>
      <c r="B182" s="17"/>
      <c r="C182" s="152"/>
      <c r="D182" s="152"/>
      <c r="E182" s="152"/>
      <c r="F182" s="152"/>
      <c r="G182" s="396"/>
      <c r="H182" s="316"/>
      <c r="I182" s="14"/>
      <c r="J182" s="22"/>
      <c r="K182" s="37"/>
      <c r="L182" s="14"/>
      <c r="M182" s="218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</row>
    <row r="183" spans="1:43" ht="15.75" customHeight="1">
      <c r="A183" s="17"/>
      <c r="B183" s="17"/>
      <c r="C183" s="152"/>
      <c r="D183" s="152"/>
      <c r="E183" s="152"/>
      <c r="F183" s="152"/>
      <c r="G183" s="396"/>
      <c r="H183" s="316"/>
      <c r="I183" s="14"/>
      <c r="J183" s="22"/>
      <c r="K183" s="37"/>
      <c r="L183" s="14"/>
      <c r="M183" s="218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</row>
    <row r="184" spans="1:43" ht="15.75" customHeight="1">
      <c r="A184" s="17"/>
      <c r="B184" s="17"/>
      <c r="C184" s="152"/>
      <c r="D184" s="152"/>
      <c r="E184" s="152"/>
      <c r="F184" s="152"/>
      <c r="G184" s="396"/>
      <c r="H184" s="316"/>
      <c r="I184" s="14"/>
      <c r="J184" s="22"/>
      <c r="K184" s="37"/>
      <c r="L184" s="14"/>
      <c r="M184" s="218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</row>
    <row r="185" spans="1:43" ht="15.75" customHeight="1">
      <c r="A185" s="17"/>
      <c r="B185" s="17"/>
      <c r="C185" s="152"/>
      <c r="D185" s="152"/>
      <c r="E185" s="152"/>
      <c r="F185" s="152"/>
      <c r="G185" s="396"/>
      <c r="H185" s="316"/>
      <c r="I185" s="14"/>
      <c r="J185" s="22"/>
      <c r="K185" s="37"/>
      <c r="L185" s="14"/>
      <c r="M185" s="218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</row>
    <row r="186" spans="1:43" ht="15.75" customHeight="1">
      <c r="A186" s="17"/>
      <c r="B186" s="17"/>
      <c r="C186" s="152"/>
      <c r="D186" s="152"/>
      <c r="E186" s="152"/>
      <c r="F186" s="152"/>
      <c r="G186" s="396"/>
      <c r="H186" s="316"/>
      <c r="I186" s="14"/>
      <c r="J186" s="22"/>
      <c r="K186" s="37"/>
      <c r="L186" s="14"/>
      <c r="M186" s="218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</row>
    <row r="187" spans="1:43" ht="15.75" customHeight="1">
      <c r="A187" s="17"/>
      <c r="B187" s="17"/>
      <c r="C187" s="152"/>
      <c r="D187" s="152"/>
      <c r="E187" s="152"/>
      <c r="F187" s="152"/>
      <c r="G187" s="396"/>
      <c r="H187" s="316"/>
      <c r="I187" s="14"/>
      <c r="J187" s="22"/>
      <c r="K187" s="37"/>
      <c r="L187" s="14"/>
      <c r="M187" s="218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</row>
    <row r="188" spans="1:43" ht="15.75" customHeight="1">
      <c r="A188" s="17"/>
      <c r="B188" s="17"/>
      <c r="C188" s="152"/>
      <c r="D188" s="152"/>
      <c r="E188" s="152"/>
      <c r="F188" s="152"/>
      <c r="G188" s="396"/>
      <c r="H188" s="316"/>
      <c r="I188" s="14"/>
      <c r="J188" s="22"/>
      <c r="K188" s="37"/>
      <c r="L188" s="14"/>
      <c r="M188" s="218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</row>
    <row r="189" spans="1:43" ht="15.75" customHeight="1">
      <c r="A189" s="17"/>
      <c r="B189" s="17"/>
      <c r="C189" s="152"/>
      <c r="D189" s="152"/>
      <c r="E189" s="152"/>
      <c r="F189" s="152"/>
      <c r="G189" s="396"/>
      <c r="H189" s="316"/>
      <c r="I189" s="14"/>
      <c r="J189" s="22"/>
      <c r="K189" s="37"/>
      <c r="L189" s="14"/>
      <c r="M189" s="218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</row>
    <row r="190" spans="1:43" ht="15.75" customHeight="1">
      <c r="A190" s="17"/>
      <c r="B190" s="17"/>
      <c r="C190" s="152"/>
      <c r="D190" s="152"/>
      <c r="E190" s="152"/>
      <c r="F190" s="152"/>
      <c r="G190" s="396"/>
      <c r="H190" s="316"/>
      <c r="I190" s="14"/>
      <c r="J190" s="22"/>
      <c r="K190" s="37"/>
      <c r="L190" s="14"/>
      <c r="M190" s="218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</row>
    <row r="191" spans="1:43" ht="15.75" customHeight="1">
      <c r="A191" s="17"/>
      <c r="B191" s="17"/>
      <c r="C191" s="152"/>
      <c r="D191" s="152"/>
      <c r="E191" s="152"/>
      <c r="F191" s="152"/>
      <c r="G191" s="396"/>
      <c r="H191" s="316"/>
      <c r="I191" s="14"/>
      <c r="J191" s="22"/>
      <c r="K191" s="37"/>
      <c r="L191" s="14"/>
      <c r="M191" s="218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</row>
    <row r="192" spans="1:43" ht="15.75" customHeight="1">
      <c r="A192" s="17"/>
      <c r="B192" s="17"/>
      <c r="C192" s="152"/>
      <c r="D192" s="152"/>
      <c r="E192" s="152"/>
      <c r="F192" s="152"/>
      <c r="G192" s="396"/>
      <c r="H192" s="316"/>
      <c r="I192" s="14"/>
      <c r="J192" s="22"/>
      <c r="K192" s="37"/>
      <c r="L192" s="14"/>
      <c r="M192" s="218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</row>
    <row r="193" spans="1:43" ht="15.75" customHeight="1">
      <c r="A193" s="17"/>
      <c r="B193" s="17"/>
      <c r="C193" s="152"/>
      <c r="D193" s="152"/>
      <c r="E193" s="152"/>
      <c r="F193" s="152"/>
      <c r="G193" s="396"/>
      <c r="H193" s="316"/>
      <c r="I193" s="14"/>
      <c r="J193" s="22"/>
      <c r="K193" s="37"/>
      <c r="L193" s="14"/>
      <c r="M193" s="218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</row>
    <row r="194" spans="1:43" ht="15.75" customHeight="1">
      <c r="A194" s="17"/>
      <c r="B194" s="17"/>
      <c r="C194" s="152"/>
      <c r="D194" s="152"/>
      <c r="E194" s="152"/>
      <c r="F194" s="152"/>
      <c r="G194" s="396"/>
      <c r="H194" s="316"/>
      <c r="I194" s="14"/>
      <c r="J194" s="22"/>
      <c r="K194" s="37"/>
      <c r="L194" s="14"/>
      <c r="M194" s="218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</row>
    <row r="195" spans="1:43" ht="15.75" customHeight="1">
      <c r="A195" s="17"/>
      <c r="B195" s="17"/>
      <c r="C195" s="152"/>
      <c r="D195" s="152"/>
      <c r="E195" s="152"/>
      <c r="F195" s="152"/>
      <c r="G195" s="396"/>
      <c r="H195" s="316"/>
      <c r="I195" s="14"/>
      <c r="J195" s="22"/>
      <c r="K195" s="37"/>
      <c r="L195" s="14"/>
      <c r="M195" s="218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</row>
    <row r="196" spans="1:43" ht="15.75" customHeight="1">
      <c r="A196" s="17"/>
      <c r="B196" s="17"/>
      <c r="C196" s="152"/>
      <c r="D196" s="152"/>
      <c r="E196" s="152"/>
      <c r="F196" s="152"/>
      <c r="G196" s="396"/>
      <c r="H196" s="316"/>
      <c r="I196" s="14"/>
      <c r="J196" s="22"/>
      <c r="K196" s="37"/>
      <c r="L196" s="14"/>
      <c r="M196" s="218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</row>
    <row r="197" spans="1:43" ht="15.75" customHeight="1">
      <c r="A197" s="17"/>
      <c r="B197" s="17"/>
      <c r="C197" s="152"/>
      <c r="D197" s="152"/>
      <c r="E197" s="152"/>
      <c r="F197" s="152"/>
      <c r="G197" s="396"/>
      <c r="H197" s="316"/>
      <c r="I197" s="14"/>
      <c r="J197" s="22"/>
      <c r="K197" s="37"/>
      <c r="L197" s="14"/>
      <c r="M197" s="218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</row>
    <row r="198" spans="1:43" ht="15.75" customHeight="1">
      <c r="A198" s="17"/>
      <c r="B198" s="17"/>
      <c r="C198" s="152"/>
      <c r="D198" s="152"/>
      <c r="E198" s="152"/>
      <c r="F198" s="152"/>
      <c r="G198" s="396"/>
      <c r="H198" s="316"/>
      <c r="I198" s="14"/>
      <c r="J198" s="22"/>
      <c r="K198" s="37"/>
      <c r="L198" s="14"/>
      <c r="M198" s="218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</row>
    <row r="199" spans="1:43" ht="15.75" customHeight="1">
      <c r="A199" s="17"/>
      <c r="B199" s="17"/>
      <c r="C199" s="152"/>
      <c r="D199" s="152"/>
      <c r="E199" s="152"/>
      <c r="F199" s="152"/>
      <c r="G199" s="396"/>
      <c r="H199" s="316"/>
      <c r="I199" s="14"/>
      <c r="J199" s="22"/>
      <c r="K199" s="37"/>
      <c r="L199" s="14"/>
      <c r="M199" s="218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</row>
    <row r="200" spans="1:43" ht="15.75" customHeight="1">
      <c r="A200" s="17"/>
      <c r="B200" s="17"/>
      <c r="C200" s="152"/>
      <c r="D200" s="152"/>
      <c r="E200" s="152"/>
      <c r="F200" s="152"/>
      <c r="G200" s="396"/>
      <c r="H200" s="316"/>
      <c r="I200" s="14"/>
      <c r="J200" s="22"/>
      <c r="K200" s="37"/>
      <c r="L200" s="14"/>
      <c r="M200" s="218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</row>
    <row r="201" spans="1:43" ht="15.75" customHeight="1">
      <c r="A201" s="17"/>
      <c r="B201" s="17"/>
      <c r="C201" s="152"/>
      <c r="D201" s="152"/>
      <c r="E201" s="152"/>
      <c r="F201" s="152"/>
      <c r="G201" s="396"/>
      <c r="H201" s="316"/>
      <c r="I201" s="14"/>
      <c r="J201" s="22"/>
      <c r="K201" s="37"/>
      <c r="L201" s="14"/>
      <c r="M201" s="218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</row>
    <row r="202" spans="1:43" ht="15.75" customHeight="1">
      <c r="A202" s="17"/>
      <c r="B202" s="17"/>
      <c r="C202" s="152"/>
      <c r="D202" s="152"/>
      <c r="E202" s="152"/>
      <c r="F202" s="152"/>
      <c r="G202" s="396"/>
      <c r="H202" s="316"/>
      <c r="I202" s="14"/>
      <c r="J202" s="22"/>
      <c r="K202" s="37"/>
      <c r="L202" s="14"/>
      <c r="M202" s="218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</row>
    <row r="203" spans="1:43" ht="15.75" customHeight="1">
      <c r="A203" s="17"/>
      <c r="B203" s="17"/>
      <c r="C203" s="152"/>
      <c r="D203" s="152"/>
      <c r="E203" s="152"/>
      <c r="F203" s="152"/>
      <c r="G203" s="396"/>
      <c r="H203" s="316"/>
      <c r="I203" s="14"/>
      <c r="J203" s="22"/>
      <c r="K203" s="37"/>
      <c r="L203" s="14"/>
      <c r="M203" s="218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</row>
    <row r="204" spans="1:43" ht="15.75" customHeight="1">
      <c r="A204" s="17"/>
      <c r="B204" s="17"/>
      <c r="C204" s="152"/>
      <c r="D204" s="152"/>
      <c r="E204" s="152"/>
      <c r="F204" s="152"/>
      <c r="G204" s="396"/>
      <c r="H204" s="316"/>
      <c r="I204" s="14"/>
      <c r="J204" s="22"/>
      <c r="K204" s="37"/>
      <c r="L204" s="14"/>
      <c r="M204" s="218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</row>
    <row r="205" spans="1:43" ht="15.75" customHeight="1">
      <c r="A205" s="17"/>
      <c r="B205" s="17"/>
      <c r="C205" s="152"/>
      <c r="D205" s="152"/>
      <c r="E205" s="152"/>
      <c r="F205" s="152"/>
      <c r="G205" s="396"/>
      <c r="H205" s="316"/>
      <c r="I205" s="14"/>
      <c r="J205" s="14"/>
      <c r="K205" s="37"/>
      <c r="L205" s="14"/>
      <c r="M205" s="218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</row>
    <row r="206" spans="1:43" ht="15.75" customHeight="1">
      <c r="A206" s="17"/>
      <c r="B206" s="17"/>
      <c r="C206" s="152"/>
      <c r="D206" s="152"/>
      <c r="E206" s="152"/>
      <c r="F206" s="152"/>
      <c r="G206" s="396"/>
      <c r="H206" s="316"/>
      <c r="I206" s="14"/>
      <c r="J206" s="14"/>
      <c r="K206" s="37"/>
      <c r="L206" s="14"/>
      <c r="M206" s="218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</row>
    <row r="207" spans="1:43" ht="15.75" customHeight="1">
      <c r="A207" s="17"/>
      <c r="B207" s="17"/>
      <c r="C207" s="152"/>
      <c r="D207" s="152"/>
      <c r="E207" s="152"/>
      <c r="F207" s="152"/>
      <c r="G207" s="396"/>
      <c r="H207" s="316"/>
      <c r="I207" s="14"/>
      <c r="J207" s="14"/>
      <c r="K207" s="37"/>
      <c r="L207" s="14"/>
      <c r="M207" s="218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</row>
    <row r="208" spans="1:43" ht="15.75" customHeight="1">
      <c r="A208" s="17"/>
      <c r="B208" s="17"/>
      <c r="C208" s="152"/>
      <c r="D208" s="152"/>
      <c r="E208" s="152"/>
      <c r="F208" s="152"/>
      <c r="G208" s="396"/>
      <c r="H208" s="316"/>
      <c r="I208" s="14"/>
      <c r="J208" s="14"/>
      <c r="K208" s="37"/>
      <c r="L208" s="14"/>
      <c r="M208" s="218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</row>
    <row r="209" spans="1:43" ht="15.75" customHeight="1">
      <c r="A209" s="17"/>
      <c r="B209" s="17"/>
      <c r="C209" s="152"/>
      <c r="D209" s="152"/>
      <c r="E209" s="152"/>
      <c r="F209" s="152"/>
      <c r="G209" s="396"/>
      <c r="H209" s="316"/>
      <c r="I209" s="14"/>
      <c r="J209" s="14"/>
      <c r="K209" s="37"/>
      <c r="L209" s="14"/>
      <c r="M209" s="218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</row>
    <row r="210" spans="1:43" ht="15.75" customHeight="1">
      <c r="A210" s="17"/>
      <c r="B210" s="17"/>
      <c r="C210" s="152"/>
      <c r="D210" s="152"/>
      <c r="E210" s="152"/>
      <c r="F210" s="152"/>
      <c r="G210" s="396"/>
      <c r="H210" s="316"/>
      <c r="I210" s="14"/>
      <c r="J210" s="14"/>
      <c r="K210" s="37"/>
      <c r="L210" s="14"/>
      <c r="M210" s="218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</row>
    <row r="211" spans="1:43" ht="15.75" customHeight="1">
      <c r="A211" s="17"/>
      <c r="B211" s="17"/>
      <c r="C211" s="152"/>
      <c r="D211" s="152"/>
      <c r="E211" s="152"/>
      <c r="F211" s="152"/>
      <c r="G211" s="396"/>
      <c r="H211" s="316"/>
      <c r="I211" s="14"/>
      <c r="J211" s="14"/>
      <c r="K211" s="37"/>
      <c r="L211" s="14"/>
      <c r="M211" s="218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</row>
    <row r="212" spans="1:43" ht="15.75" customHeight="1">
      <c r="A212" s="17"/>
      <c r="B212" s="17"/>
      <c r="C212" s="152"/>
      <c r="D212" s="152"/>
      <c r="E212" s="152"/>
      <c r="F212" s="152"/>
      <c r="G212" s="396"/>
      <c r="H212" s="316"/>
      <c r="I212" s="14"/>
      <c r="J212" s="14"/>
      <c r="K212" s="37"/>
      <c r="L212" s="14"/>
      <c r="M212" s="218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</row>
    <row r="213" spans="1:43" ht="15.75" customHeight="1">
      <c r="A213" s="17"/>
      <c r="B213" s="17"/>
      <c r="C213" s="152"/>
      <c r="D213" s="152"/>
      <c r="E213" s="152"/>
      <c r="F213" s="152"/>
      <c r="G213" s="396"/>
      <c r="H213" s="316"/>
      <c r="I213" s="14"/>
      <c r="J213" s="14"/>
      <c r="K213" s="37"/>
      <c r="L213" s="14"/>
      <c r="M213" s="218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</row>
    <row r="214" spans="1:43" ht="15.75" customHeight="1">
      <c r="A214" s="17"/>
      <c r="B214" s="17"/>
      <c r="C214" s="152"/>
      <c r="D214" s="152"/>
      <c r="E214" s="152"/>
      <c r="F214" s="152"/>
      <c r="G214" s="396"/>
      <c r="H214" s="316"/>
      <c r="I214" s="14"/>
      <c r="J214" s="14"/>
      <c r="K214" s="37"/>
      <c r="L214" s="14"/>
      <c r="M214" s="218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</row>
    <row r="215" spans="1:43" ht="15.75" customHeight="1">
      <c r="A215" s="17"/>
      <c r="B215" s="17"/>
      <c r="C215" s="152"/>
      <c r="D215" s="152"/>
      <c r="E215" s="152"/>
      <c r="F215" s="152"/>
      <c r="G215" s="396"/>
      <c r="H215" s="316"/>
      <c r="I215" s="14"/>
      <c r="J215" s="14"/>
      <c r="K215" s="37"/>
      <c r="L215" s="14"/>
      <c r="M215" s="218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</row>
    <row r="216" spans="1:43" ht="15.75" customHeight="1">
      <c r="A216" s="17"/>
      <c r="B216" s="17"/>
      <c r="C216" s="152"/>
      <c r="D216" s="152"/>
      <c r="E216" s="152"/>
      <c r="F216" s="152"/>
      <c r="G216" s="396"/>
      <c r="H216" s="316"/>
      <c r="I216" s="14"/>
      <c r="J216" s="14"/>
      <c r="K216" s="37"/>
      <c r="L216" s="14"/>
      <c r="M216" s="218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</row>
    <row r="217" spans="1:43" ht="15.75" customHeight="1">
      <c r="A217" s="17"/>
      <c r="B217" s="17"/>
      <c r="C217" s="152"/>
      <c r="D217" s="152"/>
      <c r="E217" s="152"/>
      <c r="F217" s="152"/>
      <c r="G217" s="396"/>
      <c r="H217" s="316"/>
      <c r="I217" s="14"/>
      <c r="J217" s="14"/>
      <c r="K217" s="37"/>
      <c r="L217" s="14"/>
      <c r="M217" s="218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</row>
    <row r="218" spans="1:43" ht="15.75" customHeight="1">
      <c r="A218" s="17"/>
      <c r="B218" s="17"/>
      <c r="C218" s="152"/>
      <c r="D218" s="152"/>
      <c r="E218" s="152"/>
      <c r="F218" s="152"/>
      <c r="G218" s="396"/>
      <c r="H218" s="316"/>
      <c r="I218" s="14"/>
      <c r="J218" s="14"/>
      <c r="K218" s="37"/>
      <c r="L218" s="14"/>
      <c r="M218" s="218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</row>
    <row r="219" spans="1:43" ht="15.75" customHeight="1">
      <c r="A219" s="17"/>
      <c r="B219" s="17"/>
      <c r="C219" s="152"/>
      <c r="D219" s="152"/>
      <c r="E219" s="152"/>
      <c r="F219" s="152"/>
      <c r="G219" s="396"/>
      <c r="H219" s="316"/>
      <c r="I219" s="14"/>
      <c r="J219" s="14"/>
      <c r="K219" s="37"/>
      <c r="L219" s="14"/>
      <c r="M219" s="218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</row>
    <row r="220" spans="1:43" ht="15.75" customHeight="1">
      <c r="A220" s="17"/>
      <c r="B220" s="17"/>
      <c r="C220" s="152"/>
      <c r="D220" s="152"/>
      <c r="E220" s="152"/>
      <c r="F220" s="152"/>
      <c r="G220" s="396"/>
      <c r="H220" s="316"/>
      <c r="I220" s="14"/>
      <c r="J220" s="14"/>
      <c r="K220" s="37"/>
      <c r="L220" s="14"/>
      <c r="M220" s="218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</row>
    <row r="221" spans="1:43" ht="15.75" customHeight="1">
      <c r="A221" s="17"/>
      <c r="B221" s="17"/>
      <c r="C221" s="152"/>
      <c r="D221" s="152"/>
      <c r="E221" s="152"/>
      <c r="F221" s="152"/>
      <c r="G221" s="396"/>
      <c r="H221" s="316"/>
      <c r="I221" s="14"/>
      <c r="J221" s="14"/>
      <c r="K221" s="37"/>
      <c r="L221" s="14"/>
      <c r="M221" s="218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</row>
    <row r="222" spans="1:43" ht="15.75" customHeight="1">
      <c r="A222" s="17"/>
      <c r="B222" s="17"/>
      <c r="C222" s="152"/>
      <c r="D222" s="152"/>
      <c r="E222" s="152"/>
      <c r="F222" s="152"/>
      <c r="G222" s="396"/>
      <c r="H222" s="316"/>
      <c r="I222" s="14"/>
      <c r="J222" s="14"/>
      <c r="K222" s="37"/>
      <c r="L222" s="14"/>
      <c r="M222" s="218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</row>
    <row r="223" spans="1:43" ht="15.75" customHeight="1">
      <c r="A223" s="17"/>
      <c r="B223" s="17"/>
      <c r="C223" s="152"/>
      <c r="D223" s="152"/>
      <c r="E223" s="152"/>
      <c r="F223" s="152"/>
      <c r="G223" s="396"/>
      <c r="H223" s="316"/>
      <c r="I223" s="14"/>
      <c r="J223" s="14"/>
      <c r="K223" s="37"/>
      <c r="L223" s="14"/>
      <c r="M223" s="218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</row>
    <row r="224" spans="1:43" ht="15.75" customHeight="1">
      <c r="A224" s="17"/>
      <c r="B224" s="17"/>
      <c r="C224" s="152"/>
      <c r="D224" s="152"/>
      <c r="E224" s="152"/>
      <c r="F224" s="152"/>
      <c r="G224" s="396"/>
      <c r="H224" s="316"/>
      <c r="I224" s="14"/>
      <c r="J224" s="14"/>
      <c r="K224" s="37"/>
      <c r="L224" s="14"/>
      <c r="M224" s="218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</row>
    <row r="225" spans="1:43" ht="15.75" customHeight="1">
      <c r="A225" s="17"/>
      <c r="B225" s="17"/>
      <c r="C225" s="152"/>
      <c r="D225" s="152"/>
      <c r="E225" s="152"/>
      <c r="F225" s="152"/>
      <c r="G225" s="396"/>
      <c r="H225" s="316"/>
      <c r="I225" s="14"/>
      <c r="J225" s="14"/>
      <c r="K225" s="37"/>
      <c r="L225" s="14"/>
      <c r="M225" s="218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</row>
    <row r="226" spans="1:43" ht="15.75" customHeight="1">
      <c r="A226" s="17"/>
      <c r="B226" s="17"/>
      <c r="C226" s="152"/>
      <c r="D226" s="152"/>
      <c r="E226" s="152"/>
      <c r="F226" s="152"/>
      <c r="G226" s="396"/>
      <c r="H226" s="316"/>
      <c r="I226" s="14"/>
      <c r="J226" s="14"/>
      <c r="K226" s="37"/>
      <c r="L226" s="14"/>
      <c r="M226" s="218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</row>
    <row r="227" spans="1:43" ht="15.75" customHeight="1">
      <c r="A227" s="17"/>
      <c r="B227" s="17"/>
      <c r="C227" s="152"/>
      <c r="D227" s="152"/>
      <c r="E227" s="152"/>
      <c r="F227" s="152"/>
      <c r="G227" s="396"/>
      <c r="H227" s="316"/>
      <c r="I227" s="14"/>
      <c r="J227" s="14"/>
      <c r="K227" s="37"/>
      <c r="L227" s="14"/>
      <c r="M227" s="218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</row>
    <row r="228" spans="1:43" ht="15.75" customHeight="1">
      <c r="A228" s="17"/>
      <c r="B228" s="17"/>
      <c r="C228" s="152"/>
      <c r="D228" s="152"/>
      <c r="E228" s="152"/>
      <c r="F228" s="152"/>
      <c r="G228" s="396"/>
      <c r="H228" s="316"/>
      <c r="I228" s="14"/>
      <c r="J228" s="14"/>
      <c r="K228" s="37"/>
      <c r="L228" s="14"/>
      <c r="M228" s="218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</row>
    <row r="229" spans="1:43" ht="15.75" customHeight="1">
      <c r="A229" s="17"/>
      <c r="B229" s="17"/>
      <c r="C229" s="152"/>
      <c r="D229" s="152"/>
      <c r="E229" s="152"/>
      <c r="F229" s="152"/>
      <c r="G229" s="396"/>
      <c r="H229" s="316"/>
      <c r="I229" s="14"/>
      <c r="J229" s="14"/>
      <c r="K229" s="37"/>
      <c r="L229" s="14"/>
      <c r="M229" s="218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</row>
    <row r="230" spans="1:43" ht="15.75" customHeight="1">
      <c r="A230" s="17"/>
      <c r="B230" s="17"/>
      <c r="C230" s="152"/>
      <c r="D230" s="152"/>
      <c r="E230" s="152"/>
      <c r="F230" s="152"/>
      <c r="G230" s="396"/>
      <c r="H230" s="316"/>
      <c r="I230" s="14"/>
      <c r="J230" s="14"/>
      <c r="K230" s="37"/>
      <c r="L230" s="14"/>
      <c r="M230" s="218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</row>
    <row r="231" spans="1:43" ht="15.75" customHeight="1">
      <c r="A231" s="17"/>
      <c r="B231" s="17"/>
      <c r="C231" s="152"/>
      <c r="D231" s="152"/>
      <c r="E231" s="152"/>
      <c r="F231" s="152"/>
      <c r="G231" s="396"/>
      <c r="H231" s="316"/>
      <c r="I231" s="14"/>
      <c r="J231" s="14"/>
      <c r="K231" s="37"/>
      <c r="L231" s="14"/>
      <c r="M231" s="218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</row>
    <row r="232" spans="1:43" ht="15.75" customHeight="1">
      <c r="A232" s="17"/>
      <c r="B232" s="17"/>
      <c r="C232" s="152"/>
      <c r="D232" s="152"/>
      <c r="E232" s="152"/>
      <c r="F232" s="152"/>
      <c r="G232" s="396"/>
      <c r="H232" s="316"/>
      <c r="I232" s="14"/>
      <c r="J232" s="14"/>
      <c r="K232" s="37"/>
      <c r="L232" s="14"/>
      <c r="M232" s="218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</row>
    <row r="233" spans="1:43" ht="15.75" customHeight="1">
      <c r="A233" s="17"/>
      <c r="B233" s="17"/>
      <c r="C233" s="152"/>
      <c r="D233" s="152"/>
      <c r="E233" s="152"/>
      <c r="F233" s="152"/>
      <c r="G233" s="396"/>
      <c r="H233" s="316"/>
      <c r="I233" s="14"/>
      <c r="J233" s="14"/>
      <c r="K233" s="37"/>
      <c r="L233" s="14"/>
      <c r="M233" s="218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</row>
    <row r="234" spans="1:43" ht="15.75" customHeight="1">
      <c r="A234" s="17"/>
      <c r="B234" s="17"/>
      <c r="C234" s="152"/>
      <c r="D234" s="152"/>
      <c r="E234" s="152"/>
      <c r="F234" s="152"/>
      <c r="G234" s="396"/>
      <c r="H234" s="316"/>
      <c r="I234" s="14"/>
      <c r="J234" s="14"/>
      <c r="K234" s="37"/>
      <c r="L234" s="14"/>
      <c r="M234" s="218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</row>
    <row r="235" spans="1:43" ht="15.75" customHeight="1">
      <c r="A235" s="17"/>
      <c r="B235" s="17"/>
      <c r="C235" s="152"/>
      <c r="D235" s="152"/>
      <c r="E235" s="152"/>
      <c r="F235" s="152"/>
      <c r="G235" s="396"/>
      <c r="H235" s="316"/>
      <c r="I235" s="14"/>
      <c r="J235" s="14"/>
      <c r="K235" s="37"/>
      <c r="L235" s="14"/>
      <c r="M235" s="218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</row>
    <row r="236" spans="1:43" ht="15.75" customHeight="1">
      <c r="A236" s="17"/>
      <c r="B236" s="17"/>
      <c r="C236" s="152"/>
      <c r="D236" s="152"/>
      <c r="E236" s="152"/>
      <c r="F236" s="152"/>
      <c r="G236" s="396"/>
      <c r="H236" s="316"/>
      <c r="I236" s="14"/>
      <c r="J236" s="14"/>
      <c r="K236" s="37"/>
      <c r="L236" s="14"/>
      <c r="M236" s="218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</row>
    <row r="237" spans="1:43" ht="15.75" customHeight="1">
      <c r="A237" s="17"/>
      <c r="B237" s="17"/>
      <c r="C237" s="152"/>
      <c r="D237" s="152"/>
      <c r="E237" s="152"/>
      <c r="F237" s="152"/>
      <c r="G237" s="396"/>
      <c r="H237" s="316"/>
      <c r="I237" s="14"/>
      <c r="J237" s="14"/>
      <c r="K237" s="37"/>
      <c r="L237" s="14"/>
      <c r="M237" s="218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</row>
    <row r="238" spans="1:43" ht="15.75" customHeight="1">
      <c r="A238" s="17"/>
      <c r="B238" s="17"/>
      <c r="C238" s="152"/>
      <c r="D238" s="152"/>
      <c r="E238" s="152"/>
      <c r="F238" s="152"/>
      <c r="G238" s="396"/>
      <c r="H238" s="316"/>
      <c r="I238" s="14"/>
      <c r="J238" s="14"/>
      <c r="K238" s="37"/>
      <c r="L238" s="14"/>
      <c r="M238" s="218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</row>
    <row r="239" spans="1:43" ht="15.75" customHeight="1">
      <c r="A239" s="17"/>
      <c r="B239" s="17"/>
      <c r="C239" s="152"/>
      <c r="D239" s="152"/>
      <c r="E239" s="152"/>
      <c r="F239" s="152"/>
      <c r="G239" s="396"/>
      <c r="H239" s="316"/>
      <c r="I239" s="14"/>
      <c r="J239" s="14"/>
      <c r="K239" s="37"/>
      <c r="L239" s="14"/>
      <c r="M239" s="218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</row>
    <row r="240" spans="1:43" ht="15.75" customHeight="1">
      <c r="A240" s="17"/>
      <c r="B240" s="17"/>
      <c r="C240" s="152"/>
      <c r="D240" s="152"/>
      <c r="E240" s="152"/>
      <c r="F240" s="152"/>
      <c r="G240" s="396"/>
      <c r="H240" s="316"/>
      <c r="I240" s="14"/>
      <c r="J240" s="14"/>
      <c r="K240" s="37"/>
      <c r="L240" s="14"/>
      <c r="M240" s="218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</row>
    <row r="241" spans="1:43" ht="15.75" customHeight="1">
      <c r="A241" s="17"/>
      <c r="B241" s="17"/>
      <c r="C241" s="17"/>
      <c r="D241" s="17"/>
      <c r="E241" s="17"/>
      <c r="F241" s="17"/>
      <c r="G241" s="397"/>
      <c r="H241" s="198"/>
      <c r="I241" s="199"/>
      <c r="J241" s="199"/>
      <c r="K241" s="37"/>
      <c r="L241" s="14"/>
      <c r="M241" s="218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</row>
    <row r="242" spans="1:43" ht="15.75" customHeight="1">
      <c r="A242" s="17"/>
      <c r="B242" s="17"/>
      <c r="C242" s="17"/>
      <c r="D242" s="17"/>
      <c r="E242" s="17"/>
      <c r="F242" s="17"/>
      <c r="G242" s="397"/>
      <c r="H242" s="198"/>
      <c r="I242" s="199"/>
      <c r="J242" s="199"/>
      <c r="K242" s="37"/>
      <c r="L242" s="14"/>
      <c r="M242" s="218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</row>
    <row r="243" spans="1:43" ht="15.75" customHeight="1">
      <c r="A243" s="17"/>
      <c r="B243" s="17"/>
      <c r="C243" s="17"/>
      <c r="D243" s="17"/>
      <c r="E243" s="17"/>
      <c r="F243" s="17"/>
      <c r="G243" s="397"/>
      <c r="H243" s="198"/>
      <c r="I243" s="199"/>
      <c r="J243" s="199"/>
      <c r="K243" s="37"/>
      <c r="L243" s="14"/>
      <c r="M243" s="218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</row>
    <row r="244" spans="1:43" ht="15.75" customHeight="1">
      <c r="A244" s="17"/>
      <c r="B244" s="17"/>
      <c r="C244" s="17"/>
      <c r="D244" s="17"/>
      <c r="E244" s="17"/>
      <c r="F244" s="17"/>
      <c r="G244" s="397"/>
      <c r="H244" s="198"/>
      <c r="I244" s="199"/>
      <c r="J244" s="199"/>
      <c r="K244" s="37"/>
      <c r="L244" s="14"/>
      <c r="M244" s="218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</row>
    <row r="245" spans="1:43" ht="15.75" customHeight="1">
      <c r="A245" s="17"/>
      <c r="B245" s="17"/>
      <c r="C245" s="17"/>
      <c r="D245" s="17"/>
      <c r="E245" s="17"/>
      <c r="F245" s="17"/>
      <c r="G245" s="397"/>
      <c r="H245" s="198"/>
      <c r="I245" s="199"/>
      <c r="J245" s="199"/>
      <c r="K245" s="37"/>
      <c r="L245" s="14"/>
      <c r="M245" s="218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</row>
    <row r="246" spans="1:43" ht="15.75" customHeight="1">
      <c r="A246" s="17"/>
      <c r="B246" s="17"/>
      <c r="C246" s="17"/>
      <c r="D246" s="17"/>
      <c r="E246" s="17"/>
      <c r="F246" s="17"/>
      <c r="G246" s="397"/>
      <c r="H246" s="198"/>
      <c r="I246" s="199"/>
      <c r="J246" s="199"/>
      <c r="K246" s="37"/>
      <c r="L246" s="14"/>
      <c r="M246" s="218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</row>
    <row r="247" spans="1:43" ht="15.75" customHeight="1">
      <c r="A247" s="17"/>
      <c r="B247" s="17"/>
      <c r="C247" s="17"/>
      <c r="D247" s="17"/>
      <c r="E247" s="17"/>
      <c r="F247" s="17"/>
      <c r="G247" s="397"/>
      <c r="H247" s="198"/>
      <c r="I247" s="199"/>
      <c r="J247" s="199"/>
      <c r="K247" s="37"/>
      <c r="L247" s="14"/>
      <c r="M247" s="218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</row>
    <row r="248" spans="1:43" ht="15.75" customHeight="1">
      <c r="A248" s="17"/>
      <c r="B248" s="17"/>
      <c r="C248" s="17"/>
      <c r="D248" s="17"/>
      <c r="E248" s="17"/>
      <c r="F248" s="17"/>
      <c r="G248" s="397"/>
      <c r="H248" s="198"/>
      <c r="I248" s="199"/>
      <c r="J248" s="199"/>
      <c r="K248" s="37"/>
      <c r="L248" s="14"/>
      <c r="M248" s="218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</row>
    <row r="249" spans="1:43" ht="15.75" customHeight="1">
      <c r="A249" s="17"/>
      <c r="B249" s="17"/>
      <c r="C249" s="17"/>
      <c r="D249" s="17"/>
      <c r="E249" s="17"/>
      <c r="F249" s="17"/>
      <c r="G249" s="397"/>
      <c r="H249" s="198"/>
      <c r="I249" s="199"/>
      <c r="J249" s="199"/>
      <c r="K249" s="37"/>
      <c r="L249" s="14"/>
      <c r="M249" s="218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</row>
    <row r="250" spans="1:43" ht="15.75" customHeight="1">
      <c r="A250" s="17"/>
      <c r="B250" s="17"/>
      <c r="C250" s="17"/>
      <c r="D250" s="17"/>
      <c r="E250" s="17"/>
      <c r="F250" s="17"/>
      <c r="G250" s="397"/>
      <c r="H250" s="198"/>
      <c r="I250" s="199"/>
      <c r="J250" s="199"/>
      <c r="K250" s="37"/>
      <c r="L250" s="14"/>
      <c r="M250" s="218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</row>
    <row r="251" spans="1:43" ht="15.75" customHeight="1">
      <c r="A251" s="17"/>
      <c r="B251" s="17"/>
      <c r="C251" s="17"/>
      <c r="D251" s="17"/>
      <c r="E251" s="17"/>
      <c r="F251" s="17"/>
      <c r="G251" s="397"/>
      <c r="H251" s="198"/>
      <c r="I251" s="199"/>
      <c r="J251" s="199"/>
      <c r="K251" s="37"/>
      <c r="L251" s="14"/>
      <c r="M251" s="218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</row>
    <row r="252" spans="1:43" ht="15.75" customHeight="1">
      <c r="A252" s="17"/>
      <c r="B252" s="17"/>
      <c r="C252" s="17"/>
      <c r="D252" s="17"/>
      <c r="E252" s="17"/>
      <c r="F252" s="17"/>
      <c r="G252" s="397"/>
      <c r="H252" s="198"/>
      <c r="I252" s="199"/>
      <c r="J252" s="199"/>
      <c r="K252" s="37"/>
      <c r="L252" s="14"/>
      <c r="M252" s="218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</row>
    <row r="253" spans="1:43" ht="15.75" customHeight="1">
      <c r="A253" s="17"/>
      <c r="B253" s="17"/>
      <c r="C253" s="17"/>
      <c r="D253" s="17"/>
      <c r="E253" s="17"/>
      <c r="F253" s="17"/>
      <c r="G253" s="397"/>
      <c r="H253" s="198"/>
      <c r="I253" s="199"/>
      <c r="J253" s="199"/>
      <c r="K253" s="37"/>
      <c r="L253" s="14"/>
      <c r="M253" s="218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</row>
    <row r="254" spans="1:43" ht="15.75" customHeight="1">
      <c r="A254" s="17"/>
      <c r="B254" s="17"/>
      <c r="C254" s="17"/>
      <c r="D254" s="17"/>
      <c r="E254" s="17"/>
      <c r="F254" s="17"/>
      <c r="G254" s="397"/>
      <c r="H254" s="198"/>
      <c r="I254" s="199"/>
      <c r="J254" s="199"/>
      <c r="K254" s="37"/>
      <c r="L254" s="14"/>
      <c r="M254" s="218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</row>
    <row r="255" spans="1:43" ht="15.75" customHeight="1">
      <c r="A255" s="17"/>
      <c r="B255" s="17"/>
      <c r="C255" s="17"/>
      <c r="D255" s="17"/>
      <c r="E255" s="17"/>
      <c r="F255" s="17"/>
      <c r="G255" s="397"/>
      <c r="H255" s="198"/>
      <c r="I255" s="199"/>
      <c r="J255" s="199"/>
      <c r="K255" s="37"/>
      <c r="L255" s="14"/>
      <c r="M255" s="218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</row>
    <row r="256" spans="1:43" ht="15.75" customHeight="1">
      <c r="A256" s="17"/>
      <c r="B256" s="17"/>
      <c r="C256" s="17"/>
      <c r="D256" s="17"/>
      <c r="E256" s="17"/>
      <c r="F256" s="17"/>
      <c r="G256" s="397"/>
      <c r="H256" s="198"/>
      <c r="I256" s="199"/>
      <c r="J256" s="199"/>
      <c r="K256" s="37"/>
      <c r="L256" s="14"/>
      <c r="M256" s="218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</row>
    <row r="257" spans="1:43" ht="15.75" customHeight="1">
      <c r="A257" s="17"/>
      <c r="B257" s="17"/>
      <c r="C257" s="17"/>
      <c r="D257" s="17"/>
      <c r="E257" s="17"/>
      <c r="F257" s="17"/>
      <c r="G257" s="397"/>
      <c r="H257" s="198"/>
      <c r="I257" s="199"/>
      <c r="J257" s="199"/>
      <c r="K257" s="37"/>
      <c r="L257" s="14"/>
      <c r="M257" s="218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</row>
    <row r="258" spans="1:43" ht="15.75" customHeight="1">
      <c r="A258" s="17"/>
      <c r="B258" s="17"/>
      <c r="C258" s="17"/>
      <c r="D258" s="17"/>
      <c r="E258" s="17"/>
      <c r="F258" s="17"/>
      <c r="G258" s="397"/>
      <c r="H258" s="198"/>
      <c r="I258" s="199"/>
      <c r="J258" s="199"/>
      <c r="K258" s="37"/>
      <c r="L258" s="14"/>
      <c r="M258" s="218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</row>
    <row r="259" spans="1:43" ht="15.75" customHeight="1">
      <c r="A259" s="17"/>
      <c r="B259" s="17"/>
      <c r="C259" s="17"/>
      <c r="D259" s="17"/>
      <c r="E259" s="17"/>
      <c r="F259" s="17"/>
      <c r="G259" s="397"/>
      <c r="H259" s="198"/>
      <c r="I259" s="199"/>
      <c r="J259" s="199"/>
      <c r="K259" s="37"/>
      <c r="L259" s="14"/>
      <c r="M259" s="218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</row>
    <row r="260" spans="1:43" ht="15.75" customHeight="1">
      <c r="A260" s="17"/>
      <c r="B260" s="17"/>
      <c r="C260" s="17"/>
      <c r="D260" s="17"/>
      <c r="E260" s="17"/>
      <c r="F260" s="17"/>
      <c r="G260" s="397"/>
      <c r="H260" s="198"/>
      <c r="I260" s="199"/>
      <c r="J260" s="199"/>
      <c r="K260" s="37"/>
      <c r="L260" s="14"/>
      <c r="M260" s="218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</row>
    <row r="261" spans="1:43" ht="15.75" customHeight="1">
      <c r="A261" s="17"/>
      <c r="B261" s="17"/>
      <c r="C261" s="17"/>
      <c r="D261" s="17"/>
      <c r="E261" s="17"/>
      <c r="F261" s="17"/>
      <c r="G261" s="397"/>
      <c r="H261" s="198"/>
      <c r="I261" s="199"/>
      <c r="J261" s="199"/>
      <c r="K261" s="37"/>
      <c r="L261" s="14"/>
      <c r="M261" s="218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</row>
    <row r="262" spans="1:43" ht="15.75" customHeight="1">
      <c r="A262" s="17"/>
      <c r="B262" s="17"/>
      <c r="C262" s="17"/>
      <c r="D262" s="17"/>
      <c r="E262" s="17"/>
      <c r="F262" s="17"/>
      <c r="G262" s="397"/>
      <c r="H262" s="198"/>
      <c r="I262" s="199"/>
      <c r="J262" s="199"/>
      <c r="K262" s="37"/>
      <c r="L262" s="14"/>
      <c r="M262" s="218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</row>
    <row r="263" spans="1:43" ht="15.75" customHeight="1">
      <c r="A263" s="17"/>
      <c r="B263" s="17"/>
      <c r="C263" s="17"/>
      <c r="D263" s="17"/>
      <c r="E263" s="17"/>
      <c r="F263" s="17"/>
      <c r="G263" s="397"/>
      <c r="H263" s="198"/>
      <c r="I263" s="199"/>
      <c r="J263" s="199"/>
      <c r="K263" s="37"/>
      <c r="L263" s="14"/>
      <c r="M263" s="218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</row>
    <row r="264" spans="1:43" ht="15.75" customHeight="1">
      <c r="A264" s="17"/>
      <c r="B264" s="17"/>
      <c r="C264" s="17"/>
      <c r="D264" s="17"/>
      <c r="E264" s="17"/>
      <c r="F264" s="17"/>
      <c r="G264" s="397"/>
      <c r="H264" s="198"/>
      <c r="I264" s="199"/>
      <c r="J264" s="199"/>
      <c r="K264" s="37"/>
      <c r="L264" s="14"/>
      <c r="M264" s="218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</row>
    <row r="265" spans="1:43" ht="15.75" customHeight="1">
      <c r="A265" s="17"/>
      <c r="B265" s="17"/>
      <c r="C265" s="17"/>
      <c r="D265" s="17"/>
      <c r="E265" s="17"/>
      <c r="F265" s="17"/>
      <c r="G265" s="397"/>
      <c r="H265" s="198"/>
      <c r="I265" s="199"/>
      <c r="J265" s="199"/>
      <c r="K265" s="37"/>
      <c r="L265" s="14"/>
      <c r="M265" s="218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</row>
    <row r="266" spans="1:43" ht="15.75" customHeight="1">
      <c r="A266" s="17"/>
      <c r="B266" s="17"/>
      <c r="C266" s="17"/>
      <c r="D266" s="17"/>
      <c r="E266" s="17"/>
      <c r="F266" s="17"/>
      <c r="G266" s="397"/>
      <c r="H266" s="198"/>
      <c r="I266" s="199"/>
      <c r="J266" s="199"/>
      <c r="K266" s="37"/>
      <c r="L266" s="14"/>
      <c r="M266" s="218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</row>
    <row r="267" spans="1:43" ht="15.75" customHeight="1">
      <c r="A267" s="17"/>
      <c r="B267" s="17"/>
      <c r="C267" s="17"/>
      <c r="D267" s="17"/>
      <c r="E267" s="17"/>
      <c r="F267" s="17"/>
      <c r="G267" s="397"/>
      <c r="H267" s="198"/>
      <c r="I267" s="199"/>
      <c r="J267" s="199"/>
      <c r="K267" s="37"/>
      <c r="L267" s="14"/>
      <c r="M267" s="218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</row>
    <row r="268" spans="1:43" ht="15.75" customHeight="1">
      <c r="A268" s="17"/>
      <c r="B268" s="17"/>
      <c r="C268" s="17"/>
      <c r="D268" s="17"/>
      <c r="E268" s="17"/>
      <c r="F268" s="17"/>
      <c r="G268" s="397"/>
      <c r="H268" s="198"/>
      <c r="I268" s="199"/>
      <c r="J268" s="199"/>
      <c r="K268" s="37"/>
      <c r="L268" s="14"/>
      <c r="M268" s="218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</row>
    <row r="269" spans="1:43" ht="15.75" customHeight="1">
      <c r="A269" s="17"/>
      <c r="B269" s="17"/>
      <c r="C269" s="17"/>
      <c r="D269" s="17"/>
      <c r="E269" s="17"/>
      <c r="F269" s="17"/>
      <c r="G269" s="397"/>
      <c r="H269" s="198"/>
      <c r="I269" s="199"/>
      <c r="J269" s="199"/>
      <c r="K269" s="37"/>
      <c r="L269" s="14"/>
      <c r="M269" s="218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</row>
    <row r="270" spans="1:43" ht="15.75" customHeight="1">
      <c r="A270" s="17"/>
      <c r="B270" s="17"/>
      <c r="C270" s="17"/>
      <c r="D270" s="17"/>
      <c r="E270" s="17"/>
      <c r="F270" s="17"/>
      <c r="G270" s="397"/>
      <c r="H270" s="198"/>
      <c r="I270" s="199"/>
      <c r="J270" s="199"/>
      <c r="K270" s="37"/>
      <c r="L270" s="14"/>
      <c r="M270" s="218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</row>
    <row r="271" spans="1:43" ht="15.75" customHeight="1">
      <c r="A271" s="17"/>
      <c r="B271" s="17"/>
      <c r="C271" s="17"/>
      <c r="D271" s="17"/>
      <c r="E271" s="17"/>
      <c r="F271" s="17"/>
      <c r="G271" s="397"/>
      <c r="H271" s="198"/>
      <c r="I271" s="199"/>
      <c r="J271" s="199"/>
      <c r="K271" s="37"/>
      <c r="L271" s="14"/>
      <c r="M271" s="218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</row>
    <row r="272" spans="1:43" ht="15.75" customHeight="1">
      <c r="A272" s="17"/>
      <c r="B272" s="17"/>
      <c r="C272" s="17"/>
      <c r="D272" s="17"/>
      <c r="E272" s="17"/>
      <c r="F272" s="17"/>
      <c r="G272" s="397"/>
      <c r="H272" s="198"/>
      <c r="I272" s="199"/>
      <c r="J272" s="199"/>
      <c r="K272" s="37"/>
      <c r="L272" s="14"/>
      <c r="M272" s="218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</row>
    <row r="273" spans="1:43" ht="15.75" customHeight="1">
      <c r="A273" s="17"/>
      <c r="B273" s="17"/>
      <c r="C273" s="17"/>
      <c r="D273" s="17"/>
      <c r="E273" s="17"/>
      <c r="F273" s="17"/>
      <c r="G273" s="397"/>
      <c r="H273" s="198"/>
      <c r="I273" s="199"/>
      <c r="J273" s="199"/>
      <c r="K273" s="37"/>
      <c r="L273" s="14"/>
      <c r="M273" s="218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</row>
    <row r="274" spans="1:43" ht="15.75" customHeight="1">
      <c r="A274" s="17"/>
      <c r="B274" s="17"/>
      <c r="C274" s="17"/>
      <c r="D274" s="17"/>
      <c r="E274" s="17"/>
      <c r="F274" s="17"/>
      <c r="G274" s="397"/>
      <c r="H274" s="198"/>
      <c r="I274" s="199"/>
      <c r="J274" s="199"/>
      <c r="K274" s="37"/>
      <c r="L274" s="14"/>
      <c r="M274" s="218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</row>
    <row r="275" spans="1:43" ht="15.75" customHeight="1">
      <c r="A275" s="17"/>
      <c r="B275" s="17"/>
      <c r="C275" s="17"/>
      <c r="D275" s="17"/>
      <c r="E275" s="17"/>
      <c r="F275" s="17"/>
      <c r="G275" s="397"/>
      <c r="H275" s="198"/>
      <c r="I275" s="199"/>
      <c r="J275" s="199"/>
      <c r="K275" s="37"/>
      <c r="L275" s="14"/>
      <c r="M275" s="218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</row>
    <row r="276" spans="1:43" ht="15.75" customHeight="1">
      <c r="A276" s="17"/>
      <c r="B276" s="17"/>
      <c r="C276" s="17"/>
      <c r="D276" s="17"/>
      <c r="E276" s="17"/>
      <c r="F276" s="17"/>
      <c r="G276" s="397"/>
      <c r="H276" s="198"/>
      <c r="I276" s="199"/>
      <c r="J276" s="199"/>
      <c r="K276" s="37"/>
      <c r="L276" s="14"/>
      <c r="M276" s="218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</row>
    <row r="277" spans="1:43" ht="15.75" customHeight="1">
      <c r="A277" s="17"/>
      <c r="B277" s="17"/>
      <c r="C277" s="17"/>
      <c r="D277" s="17"/>
      <c r="E277" s="17"/>
      <c r="F277" s="17"/>
      <c r="G277" s="397"/>
      <c r="H277" s="198"/>
      <c r="I277" s="199"/>
      <c r="J277" s="199"/>
      <c r="K277" s="37"/>
      <c r="L277" s="14"/>
      <c r="M277" s="218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</row>
    <row r="278" spans="1:43" ht="15.75" customHeight="1">
      <c r="A278" s="17"/>
      <c r="B278" s="17"/>
      <c r="C278" s="17"/>
      <c r="D278" s="17"/>
      <c r="E278" s="17"/>
      <c r="F278" s="17"/>
      <c r="G278" s="397"/>
      <c r="H278" s="198"/>
      <c r="I278" s="199"/>
      <c r="J278" s="199"/>
      <c r="K278" s="37"/>
      <c r="L278" s="14"/>
      <c r="M278" s="218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</row>
    <row r="279" spans="1:43" ht="15.75" customHeight="1">
      <c r="A279" s="17"/>
      <c r="B279" s="17"/>
      <c r="C279" s="17"/>
      <c r="D279" s="17"/>
      <c r="E279" s="17"/>
      <c r="F279" s="17"/>
      <c r="G279" s="397"/>
      <c r="H279" s="198"/>
      <c r="I279" s="199"/>
      <c r="J279" s="199"/>
      <c r="K279" s="37"/>
      <c r="L279" s="14"/>
      <c r="M279" s="218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</row>
    <row r="280" spans="1:43" ht="15.75" customHeight="1">
      <c r="A280" s="17"/>
      <c r="B280" s="17"/>
      <c r="C280" s="17"/>
      <c r="D280" s="17"/>
      <c r="E280" s="17"/>
      <c r="F280" s="17"/>
      <c r="G280" s="397"/>
      <c r="H280" s="198"/>
      <c r="I280" s="199"/>
      <c r="J280" s="199"/>
      <c r="K280" s="37"/>
      <c r="L280" s="14"/>
      <c r="M280" s="218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</row>
    <row r="281" spans="1:43" ht="15.75" customHeight="1">
      <c r="A281" s="17"/>
      <c r="B281" s="17"/>
      <c r="C281" s="17"/>
      <c r="D281" s="17"/>
      <c r="E281" s="17"/>
      <c r="F281" s="17"/>
      <c r="G281" s="397"/>
      <c r="H281" s="198"/>
      <c r="I281" s="199"/>
      <c r="J281" s="199"/>
      <c r="K281" s="37"/>
      <c r="L281" s="14"/>
      <c r="M281" s="218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</row>
    <row r="282" spans="1:43" ht="15.75" customHeight="1">
      <c r="A282" s="17"/>
      <c r="B282" s="17"/>
      <c r="C282" s="17"/>
      <c r="D282" s="17"/>
      <c r="E282" s="17"/>
      <c r="F282" s="17"/>
      <c r="G282" s="397"/>
      <c r="H282" s="198"/>
      <c r="I282" s="199"/>
      <c r="J282" s="199"/>
      <c r="K282" s="37"/>
      <c r="L282" s="14"/>
      <c r="M282" s="218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</row>
    <row r="283" spans="1:43" ht="15.75" customHeight="1">
      <c r="A283" s="17"/>
      <c r="B283" s="17"/>
      <c r="C283" s="17"/>
      <c r="D283" s="17"/>
      <c r="E283" s="17"/>
      <c r="F283" s="17"/>
      <c r="G283" s="397"/>
      <c r="H283" s="198"/>
      <c r="I283" s="199"/>
      <c r="J283" s="199"/>
      <c r="K283" s="37"/>
      <c r="L283" s="14"/>
      <c r="M283" s="218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</row>
    <row r="284" spans="1:43" ht="15.75" customHeight="1">
      <c r="A284" s="17"/>
      <c r="B284" s="17"/>
      <c r="C284" s="17"/>
      <c r="D284" s="17"/>
      <c r="E284" s="17"/>
      <c r="F284" s="17"/>
      <c r="G284" s="397"/>
      <c r="H284" s="198"/>
      <c r="I284" s="199"/>
      <c r="J284" s="199"/>
      <c r="K284" s="37"/>
      <c r="L284" s="14"/>
      <c r="M284" s="218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</row>
    <row r="285" spans="1:43" ht="15.75" customHeight="1">
      <c r="A285" s="17"/>
      <c r="B285" s="17"/>
      <c r="C285" s="17"/>
      <c r="D285" s="17"/>
      <c r="E285" s="17"/>
      <c r="F285" s="17"/>
      <c r="G285" s="397"/>
      <c r="H285" s="198"/>
      <c r="I285" s="199"/>
      <c r="J285" s="199"/>
      <c r="K285" s="37"/>
      <c r="L285" s="14"/>
      <c r="M285" s="218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</row>
    <row r="286" spans="1:43" ht="15.75" customHeight="1">
      <c r="A286" s="17"/>
      <c r="B286" s="17"/>
      <c r="C286" s="17"/>
      <c r="D286" s="17"/>
      <c r="E286" s="17"/>
      <c r="F286" s="17"/>
      <c r="G286" s="397"/>
      <c r="H286" s="198"/>
      <c r="I286" s="199"/>
      <c r="J286" s="199"/>
      <c r="K286" s="37"/>
      <c r="L286" s="14"/>
      <c r="M286" s="218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</row>
    <row r="287" spans="1:43" ht="15.75" customHeight="1">
      <c r="A287" s="17"/>
      <c r="B287" s="17"/>
      <c r="C287" s="17"/>
      <c r="D287" s="17"/>
      <c r="E287" s="17"/>
      <c r="F287" s="17"/>
      <c r="G287" s="397"/>
      <c r="H287" s="198"/>
      <c r="I287" s="199"/>
      <c r="J287" s="199"/>
      <c r="K287" s="37"/>
      <c r="L287" s="14"/>
      <c r="M287" s="218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</row>
    <row r="288" spans="1:43" ht="15.75" customHeight="1">
      <c r="A288" s="17"/>
      <c r="B288" s="17"/>
      <c r="C288" s="17"/>
      <c r="D288" s="17"/>
      <c r="E288" s="17"/>
      <c r="F288" s="17"/>
      <c r="G288" s="397"/>
      <c r="H288" s="198"/>
      <c r="I288" s="199"/>
      <c r="J288" s="199"/>
      <c r="K288" s="37"/>
      <c r="L288" s="14"/>
      <c r="M288" s="218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</row>
    <row r="289" spans="1:43" ht="15.75" customHeight="1">
      <c r="A289" s="17"/>
      <c r="B289" s="17"/>
      <c r="C289" s="17"/>
      <c r="D289" s="17"/>
      <c r="E289" s="17"/>
      <c r="F289" s="17"/>
      <c r="G289" s="397"/>
      <c r="H289" s="198"/>
      <c r="I289" s="199"/>
      <c r="J289" s="199"/>
      <c r="K289" s="37"/>
      <c r="L289" s="14"/>
      <c r="M289" s="218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</row>
    <row r="290" spans="1:43" ht="15.75" customHeight="1">
      <c r="A290" s="17"/>
      <c r="B290" s="17"/>
      <c r="C290" s="17"/>
      <c r="D290" s="17"/>
      <c r="E290" s="17"/>
      <c r="F290" s="17"/>
      <c r="G290" s="397"/>
      <c r="H290" s="198"/>
      <c r="I290" s="199"/>
      <c r="J290" s="199"/>
      <c r="K290" s="37"/>
      <c r="L290" s="14"/>
      <c r="M290" s="218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</row>
    <row r="291" spans="1:43" ht="15.75" customHeight="1">
      <c r="A291" s="17"/>
      <c r="B291" s="17"/>
      <c r="C291" s="17"/>
      <c r="D291" s="17"/>
      <c r="E291" s="17"/>
      <c r="F291" s="17"/>
      <c r="G291" s="397"/>
      <c r="H291" s="198"/>
      <c r="I291" s="199"/>
      <c r="J291" s="199"/>
      <c r="K291" s="37"/>
      <c r="L291" s="14"/>
      <c r="M291" s="218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</row>
    <row r="292" spans="1:43" ht="15.75" customHeight="1">
      <c r="A292" s="17"/>
      <c r="B292" s="17"/>
      <c r="C292" s="17"/>
      <c r="D292" s="17"/>
      <c r="E292" s="17"/>
      <c r="F292" s="17"/>
      <c r="G292" s="397"/>
      <c r="H292" s="198"/>
      <c r="I292" s="199"/>
      <c r="J292" s="199"/>
      <c r="K292" s="37"/>
      <c r="L292" s="14"/>
      <c r="M292" s="218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</row>
    <row r="293" spans="1:43" ht="15.75" customHeight="1">
      <c r="A293" s="17"/>
      <c r="B293" s="17"/>
      <c r="C293" s="17"/>
      <c r="D293" s="17"/>
      <c r="E293" s="17"/>
      <c r="F293" s="17"/>
      <c r="G293" s="397"/>
      <c r="H293" s="198"/>
      <c r="I293" s="199"/>
      <c r="J293" s="199"/>
      <c r="K293" s="37"/>
      <c r="L293" s="14"/>
      <c r="M293" s="218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</row>
    <row r="294" spans="1:43" ht="15.75" customHeight="1">
      <c r="A294" s="17"/>
      <c r="B294" s="17"/>
      <c r="C294" s="17"/>
      <c r="D294" s="17"/>
      <c r="E294" s="17"/>
      <c r="F294" s="17"/>
      <c r="G294" s="397"/>
      <c r="H294" s="198"/>
      <c r="I294" s="199"/>
      <c r="J294" s="199"/>
      <c r="K294" s="37"/>
      <c r="L294" s="14"/>
      <c r="M294" s="218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</row>
    <row r="295" spans="1:43" ht="15.75" customHeight="1">
      <c r="A295" s="17"/>
      <c r="B295" s="17"/>
      <c r="C295" s="17"/>
      <c r="D295" s="17"/>
      <c r="E295" s="17"/>
      <c r="F295" s="17"/>
      <c r="G295" s="397"/>
      <c r="H295" s="198"/>
      <c r="I295" s="199"/>
      <c r="J295" s="199"/>
      <c r="K295" s="37"/>
      <c r="L295" s="14"/>
      <c r="M295" s="218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</row>
    <row r="296" spans="1:43" ht="15.75" customHeight="1">
      <c r="A296" s="17"/>
      <c r="B296" s="17"/>
      <c r="C296" s="17"/>
      <c r="D296" s="17"/>
      <c r="E296" s="17"/>
      <c r="F296" s="17"/>
      <c r="G296" s="397"/>
      <c r="H296" s="198"/>
      <c r="I296" s="199"/>
      <c r="J296" s="199"/>
      <c r="K296" s="37"/>
      <c r="L296" s="14"/>
      <c r="M296" s="218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</row>
    <row r="297" spans="1:43" ht="15.75" customHeight="1">
      <c r="A297" s="17"/>
      <c r="B297" s="17"/>
      <c r="C297" s="17"/>
      <c r="D297" s="17"/>
      <c r="E297" s="17"/>
      <c r="F297" s="17"/>
      <c r="G297" s="397"/>
      <c r="H297" s="198"/>
      <c r="I297" s="199"/>
      <c r="J297" s="199"/>
      <c r="K297" s="37"/>
      <c r="L297" s="14"/>
      <c r="M297" s="218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</row>
    <row r="298" spans="1:43" ht="15.75" customHeight="1">
      <c r="A298" s="17"/>
      <c r="B298" s="17"/>
      <c r="C298" s="17"/>
      <c r="D298" s="17"/>
      <c r="E298" s="17"/>
      <c r="F298" s="17"/>
      <c r="G298" s="397"/>
      <c r="H298" s="198"/>
      <c r="I298" s="199"/>
      <c r="J298" s="199"/>
      <c r="K298" s="37"/>
      <c r="L298" s="14"/>
      <c r="M298" s="218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</row>
    <row r="299" spans="1:43" ht="15.75" customHeight="1">
      <c r="A299" s="17"/>
      <c r="B299" s="17"/>
      <c r="C299" s="17"/>
      <c r="D299" s="17"/>
      <c r="E299" s="17"/>
      <c r="F299" s="17"/>
      <c r="G299" s="397"/>
      <c r="H299" s="198"/>
      <c r="I299" s="199"/>
      <c r="J299" s="199"/>
      <c r="K299" s="37"/>
      <c r="L299" s="14"/>
      <c r="M299" s="218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</row>
    <row r="300" spans="1:43" ht="15.75" customHeight="1">
      <c r="A300" s="17"/>
      <c r="B300" s="17"/>
      <c r="C300" s="17"/>
      <c r="D300" s="17"/>
      <c r="E300" s="17"/>
      <c r="F300" s="17"/>
      <c r="G300" s="397"/>
      <c r="H300" s="198"/>
      <c r="I300" s="199"/>
      <c r="J300" s="199"/>
      <c r="K300" s="37"/>
      <c r="L300" s="14"/>
      <c r="M300" s="218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</row>
    <row r="301" spans="1:43" ht="15.75" customHeight="1">
      <c r="A301" s="17"/>
      <c r="B301" s="17"/>
      <c r="C301" s="17"/>
      <c r="D301" s="17"/>
      <c r="E301" s="17"/>
      <c r="F301" s="17"/>
      <c r="G301" s="397"/>
      <c r="H301" s="198"/>
      <c r="I301" s="199"/>
      <c r="J301" s="199"/>
      <c r="K301" s="37"/>
      <c r="L301" s="14"/>
      <c r="M301" s="218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</row>
    <row r="302" spans="1:43" ht="15.75" customHeight="1">
      <c r="A302" s="17"/>
      <c r="B302" s="17"/>
      <c r="C302" s="17"/>
      <c r="D302" s="17"/>
      <c r="E302" s="17"/>
      <c r="F302" s="17"/>
      <c r="G302" s="397"/>
      <c r="H302" s="198"/>
      <c r="I302" s="199"/>
      <c r="J302" s="199"/>
      <c r="K302" s="37"/>
      <c r="L302" s="14"/>
      <c r="M302" s="218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</row>
    <row r="303" spans="1:43" ht="15.75" customHeight="1">
      <c r="A303" s="17"/>
      <c r="B303" s="17"/>
      <c r="C303" s="17"/>
      <c r="D303" s="17"/>
      <c r="E303" s="17"/>
      <c r="F303" s="17"/>
      <c r="G303" s="397"/>
      <c r="H303" s="198"/>
      <c r="I303" s="199"/>
      <c r="J303" s="199"/>
      <c r="K303" s="37"/>
      <c r="L303" s="14"/>
      <c r="M303" s="218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</row>
    <row r="304" spans="1:43" ht="15.75" customHeight="1">
      <c r="A304" s="17"/>
      <c r="B304" s="17"/>
      <c r="C304" s="17"/>
      <c r="D304" s="17"/>
      <c r="E304" s="17"/>
      <c r="F304" s="17"/>
      <c r="G304" s="397"/>
      <c r="H304" s="198"/>
      <c r="I304" s="199"/>
      <c r="J304" s="199"/>
      <c r="K304" s="37"/>
      <c r="L304" s="14"/>
      <c r="M304" s="218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</row>
    <row r="305" spans="1:43" ht="15.75" customHeight="1">
      <c r="A305" s="17"/>
      <c r="B305" s="17"/>
      <c r="C305" s="17"/>
      <c r="D305" s="17"/>
      <c r="E305" s="17"/>
      <c r="F305" s="17"/>
      <c r="G305" s="397"/>
      <c r="H305" s="198"/>
      <c r="I305" s="199"/>
      <c r="J305" s="199"/>
      <c r="K305" s="37"/>
      <c r="L305" s="14"/>
      <c r="M305" s="218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</row>
    <row r="306" spans="1:43" ht="15.75" customHeight="1">
      <c r="A306" s="17"/>
      <c r="B306" s="17"/>
      <c r="C306" s="17"/>
      <c r="D306" s="17"/>
      <c r="E306" s="17"/>
      <c r="F306" s="17"/>
      <c r="G306" s="397"/>
      <c r="H306" s="198"/>
      <c r="I306" s="199"/>
      <c r="J306" s="199"/>
      <c r="K306" s="37"/>
      <c r="L306" s="14"/>
      <c r="M306" s="218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</row>
    <row r="307" spans="1:43" ht="15.75" customHeight="1">
      <c r="A307" s="17"/>
      <c r="B307" s="17"/>
      <c r="C307" s="17"/>
      <c r="D307" s="17"/>
      <c r="E307" s="17"/>
      <c r="F307" s="17"/>
      <c r="G307" s="397"/>
      <c r="H307" s="198"/>
      <c r="I307" s="199"/>
      <c r="J307" s="199"/>
      <c r="K307" s="37"/>
      <c r="L307" s="14"/>
      <c r="M307" s="218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</row>
    <row r="308" spans="1:43" ht="15.75" customHeight="1">
      <c r="A308" s="17"/>
      <c r="B308" s="17"/>
      <c r="C308" s="17"/>
      <c r="D308" s="17"/>
      <c r="E308" s="17"/>
      <c r="F308" s="17"/>
      <c r="G308" s="397"/>
      <c r="H308" s="198"/>
      <c r="I308" s="199"/>
      <c r="J308" s="199"/>
      <c r="K308" s="37"/>
      <c r="L308" s="14"/>
      <c r="M308" s="218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</row>
    <row r="309" spans="1:43" ht="15.75" customHeight="1">
      <c r="A309" s="17"/>
      <c r="B309" s="17"/>
      <c r="C309" s="17"/>
      <c r="D309" s="17"/>
      <c r="E309" s="17"/>
      <c r="F309" s="17"/>
      <c r="G309" s="397"/>
      <c r="H309" s="198"/>
      <c r="I309" s="199"/>
      <c r="J309" s="199"/>
      <c r="K309" s="37"/>
      <c r="L309" s="14"/>
      <c r="M309" s="218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</row>
    <row r="310" spans="1:43" ht="15.75" customHeight="1">
      <c r="A310" s="17"/>
      <c r="B310" s="17"/>
      <c r="C310" s="17"/>
      <c r="D310" s="17"/>
      <c r="E310" s="17"/>
      <c r="F310" s="17"/>
      <c r="G310" s="397"/>
      <c r="H310" s="198"/>
      <c r="I310" s="199"/>
      <c r="J310" s="199"/>
      <c r="K310" s="37"/>
      <c r="L310" s="14"/>
      <c r="M310" s="218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</row>
    <row r="311" spans="1:43" ht="15.75" customHeight="1">
      <c r="A311" s="17"/>
      <c r="B311" s="17"/>
      <c r="C311" s="17"/>
      <c r="D311" s="17"/>
      <c r="E311" s="17"/>
      <c r="F311" s="17"/>
      <c r="G311" s="397"/>
      <c r="H311" s="198"/>
      <c r="I311" s="199"/>
      <c r="J311" s="199"/>
      <c r="K311" s="37"/>
      <c r="L311" s="14"/>
      <c r="M311" s="218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</row>
    <row r="312" spans="1:43" ht="15.75" customHeight="1">
      <c r="A312" s="17"/>
      <c r="B312" s="17"/>
      <c r="C312" s="17"/>
      <c r="D312" s="17"/>
      <c r="E312" s="17"/>
      <c r="F312" s="17"/>
      <c r="G312" s="397"/>
      <c r="H312" s="198"/>
      <c r="I312" s="199"/>
      <c r="J312" s="199"/>
      <c r="K312" s="37"/>
      <c r="L312" s="14"/>
      <c r="M312" s="218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</row>
    <row r="313" spans="1:43" ht="15.75" customHeight="1">
      <c r="A313" s="17"/>
      <c r="B313" s="17"/>
      <c r="C313" s="17"/>
      <c r="D313" s="17"/>
      <c r="E313" s="17"/>
      <c r="F313" s="17"/>
      <c r="G313" s="397"/>
      <c r="H313" s="198"/>
      <c r="I313" s="199"/>
      <c r="J313" s="199"/>
      <c r="K313" s="37"/>
      <c r="L313" s="14"/>
      <c r="M313" s="218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</row>
    <row r="314" spans="1:43" ht="15.75" customHeight="1">
      <c r="A314" s="17"/>
      <c r="B314" s="17"/>
      <c r="C314" s="17"/>
      <c r="D314" s="17"/>
      <c r="E314" s="17"/>
      <c r="F314" s="17"/>
      <c r="G314" s="397"/>
      <c r="H314" s="198"/>
      <c r="I314" s="199"/>
      <c r="J314" s="199"/>
      <c r="K314" s="37"/>
      <c r="L314" s="14"/>
      <c r="M314" s="218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</row>
    <row r="315" spans="1:43" ht="15.75" customHeight="1">
      <c r="A315" s="17"/>
      <c r="B315" s="17"/>
      <c r="C315" s="17"/>
      <c r="D315" s="17"/>
      <c r="E315" s="17"/>
      <c r="F315" s="17"/>
      <c r="G315" s="397"/>
      <c r="H315" s="198"/>
      <c r="I315" s="199"/>
      <c r="J315" s="199"/>
      <c r="K315" s="37"/>
      <c r="L315" s="14"/>
      <c r="M315" s="218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</row>
    <row r="316" spans="1:43" ht="15.75" customHeight="1">
      <c r="A316" s="17"/>
      <c r="B316" s="17"/>
      <c r="C316" s="17"/>
      <c r="D316" s="17"/>
      <c r="E316" s="17"/>
      <c r="F316" s="17"/>
      <c r="G316" s="397"/>
      <c r="H316" s="198"/>
      <c r="I316" s="199"/>
      <c r="J316" s="199"/>
      <c r="K316" s="37"/>
      <c r="L316" s="14"/>
      <c r="M316" s="218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</row>
    <row r="317" spans="1:43" ht="15.75" customHeight="1">
      <c r="A317" s="17"/>
      <c r="B317" s="17"/>
      <c r="C317" s="17"/>
      <c r="D317" s="17"/>
      <c r="E317" s="17"/>
      <c r="F317" s="17"/>
      <c r="G317" s="397"/>
      <c r="H317" s="198"/>
      <c r="I317" s="199"/>
      <c r="J317" s="199"/>
      <c r="K317" s="37"/>
      <c r="L317" s="14"/>
      <c r="M317" s="218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</row>
    <row r="318" spans="1:43" ht="15.75" customHeight="1">
      <c r="A318" s="17"/>
      <c r="B318" s="17"/>
      <c r="C318" s="17"/>
      <c r="D318" s="17"/>
      <c r="E318" s="17"/>
      <c r="F318" s="17"/>
      <c r="G318" s="397"/>
      <c r="H318" s="198"/>
      <c r="I318" s="199"/>
      <c r="J318" s="199"/>
      <c r="K318" s="37"/>
      <c r="L318" s="14"/>
      <c r="M318" s="218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</row>
    <row r="319" spans="1:43" ht="15.75" customHeight="1">
      <c r="A319" s="17"/>
      <c r="B319" s="17"/>
      <c r="C319" s="17"/>
      <c r="D319" s="17"/>
      <c r="E319" s="17"/>
      <c r="F319" s="17"/>
      <c r="G319" s="397"/>
      <c r="H319" s="198"/>
      <c r="I319" s="199"/>
      <c r="J319" s="199"/>
      <c r="K319" s="37"/>
      <c r="L319" s="14"/>
      <c r="M319" s="218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</row>
    <row r="320" spans="1:43" ht="15.75" customHeight="1">
      <c r="A320" s="17"/>
      <c r="B320" s="17"/>
      <c r="C320" s="17"/>
      <c r="D320" s="17"/>
      <c r="E320" s="17"/>
      <c r="F320" s="17"/>
      <c r="G320" s="397"/>
      <c r="H320" s="198"/>
      <c r="I320" s="199"/>
      <c r="J320" s="199"/>
      <c r="K320" s="37"/>
      <c r="L320" s="14"/>
      <c r="M320" s="218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</row>
    <row r="321" spans="1:43" ht="15.75" customHeight="1">
      <c r="A321" s="17"/>
      <c r="B321" s="17"/>
      <c r="C321" s="17"/>
      <c r="D321" s="17"/>
      <c r="E321" s="17"/>
      <c r="F321" s="17"/>
      <c r="G321" s="397"/>
      <c r="H321" s="198"/>
      <c r="I321" s="199"/>
      <c r="J321" s="199"/>
      <c r="K321" s="37"/>
      <c r="L321" s="14"/>
      <c r="M321" s="218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</row>
    <row r="322" spans="1:43" ht="15.75" customHeight="1">
      <c r="A322" s="17"/>
      <c r="B322" s="17"/>
      <c r="C322" s="17"/>
      <c r="D322" s="17"/>
      <c r="E322" s="17"/>
      <c r="F322" s="17"/>
      <c r="G322" s="397"/>
      <c r="H322" s="198"/>
      <c r="I322" s="199"/>
      <c r="J322" s="199"/>
      <c r="K322" s="37"/>
      <c r="L322" s="14"/>
      <c r="M322" s="218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</row>
    <row r="323" spans="1:43" ht="15.75" customHeight="1">
      <c r="A323" s="17"/>
      <c r="B323" s="17"/>
      <c r="C323" s="17"/>
      <c r="D323" s="17"/>
      <c r="E323" s="17"/>
      <c r="F323" s="17"/>
      <c r="G323" s="397"/>
      <c r="H323" s="198"/>
      <c r="I323" s="199"/>
      <c r="J323" s="199"/>
      <c r="K323" s="37"/>
      <c r="L323" s="14"/>
      <c r="M323" s="218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</row>
    <row r="324" spans="1:43" ht="15.75" customHeight="1">
      <c r="A324" s="17"/>
      <c r="B324" s="17"/>
      <c r="C324" s="17"/>
      <c r="D324" s="17"/>
      <c r="E324" s="17"/>
      <c r="F324" s="17"/>
      <c r="G324" s="397"/>
      <c r="H324" s="198"/>
      <c r="I324" s="199"/>
      <c r="J324" s="199"/>
      <c r="K324" s="37"/>
      <c r="L324" s="14"/>
      <c r="M324" s="218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</row>
    <row r="325" spans="1:43" ht="15.75" customHeight="1">
      <c r="A325" s="17"/>
      <c r="B325" s="17"/>
      <c r="C325" s="17"/>
      <c r="D325" s="17"/>
      <c r="E325" s="17"/>
      <c r="F325" s="17"/>
      <c r="G325" s="397"/>
      <c r="H325" s="198"/>
      <c r="I325" s="199"/>
      <c r="J325" s="199"/>
      <c r="K325" s="37"/>
      <c r="L325" s="14"/>
      <c r="M325" s="218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</row>
    <row r="326" spans="1:43" ht="15.75" customHeight="1">
      <c r="A326" s="17"/>
      <c r="B326" s="17"/>
      <c r="C326" s="17"/>
      <c r="D326" s="17"/>
      <c r="E326" s="17"/>
      <c r="F326" s="17"/>
      <c r="G326" s="397"/>
      <c r="H326" s="198"/>
      <c r="I326" s="199"/>
      <c r="J326" s="199"/>
      <c r="K326" s="37"/>
      <c r="L326" s="14"/>
      <c r="M326" s="218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</row>
    <row r="327" spans="1:43" ht="15.75" customHeight="1">
      <c r="A327" s="64"/>
      <c r="B327" s="64"/>
      <c r="C327" s="64"/>
      <c r="D327" s="64"/>
      <c r="E327" s="64"/>
      <c r="F327" s="64"/>
      <c r="G327" s="398"/>
      <c r="H327" s="399"/>
      <c r="I327" s="64"/>
      <c r="J327" s="64"/>
      <c r="K327" s="64"/>
      <c r="L327" s="64"/>
      <c r="M327" s="400"/>
      <c r="N327" s="64"/>
      <c r="O327" s="14"/>
      <c r="P327" s="14"/>
      <c r="Q327" s="14"/>
      <c r="R327" s="14"/>
      <c r="S327" s="14"/>
      <c r="T327" s="14"/>
      <c r="U327" s="14"/>
      <c r="V327" s="14"/>
      <c r="W327" s="1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</row>
    <row r="328" spans="1:43" ht="15.75" customHeight="1">
      <c r="A328" s="64"/>
      <c r="B328" s="64"/>
      <c r="C328" s="64"/>
      <c r="D328" s="64"/>
      <c r="E328" s="64"/>
      <c r="F328" s="64"/>
      <c r="G328" s="398"/>
      <c r="H328" s="399"/>
      <c r="I328" s="64"/>
      <c r="J328" s="64"/>
      <c r="K328" s="64"/>
      <c r="L328" s="64"/>
      <c r="M328" s="400"/>
      <c r="N328" s="64"/>
      <c r="O328" s="14"/>
      <c r="P328" s="14"/>
      <c r="Q328" s="14"/>
      <c r="R328" s="14"/>
      <c r="S328" s="14"/>
      <c r="T328" s="14"/>
      <c r="U328" s="1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</row>
    <row r="329" spans="1:43" ht="15.75" customHeight="1">
      <c r="A329" s="64"/>
      <c r="B329" s="64"/>
      <c r="C329" s="64"/>
      <c r="D329" s="64"/>
      <c r="E329" s="64"/>
      <c r="F329" s="64"/>
      <c r="G329" s="398"/>
      <c r="H329" s="399"/>
      <c r="I329" s="64"/>
      <c r="J329" s="64"/>
      <c r="K329" s="64"/>
      <c r="L329" s="64"/>
      <c r="M329" s="400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</row>
    <row r="330" spans="1:43" ht="15.75" customHeight="1">
      <c r="A330" s="64"/>
      <c r="B330" s="64"/>
      <c r="C330" s="64"/>
      <c r="D330" s="64"/>
      <c r="E330" s="64"/>
      <c r="F330" s="64"/>
      <c r="G330" s="398"/>
      <c r="H330" s="399"/>
      <c r="I330" s="64"/>
      <c r="J330" s="64"/>
      <c r="K330" s="64"/>
      <c r="L330" s="64"/>
      <c r="M330" s="400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</row>
    <row r="331" spans="1:43" ht="15.75" customHeight="1">
      <c r="A331" s="64"/>
      <c r="B331" s="64"/>
      <c r="C331" s="64"/>
      <c r="D331" s="64"/>
      <c r="E331" s="64"/>
      <c r="F331" s="64"/>
      <c r="G331" s="398"/>
      <c r="H331" s="399"/>
      <c r="I331" s="64"/>
      <c r="J331" s="64"/>
      <c r="K331" s="64"/>
      <c r="L331" s="64"/>
      <c r="M331" s="400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</row>
    <row r="332" spans="1:43" ht="15.75" customHeight="1">
      <c r="A332" s="64"/>
      <c r="B332" s="64"/>
      <c r="C332" s="64"/>
      <c r="D332" s="64"/>
      <c r="E332" s="64"/>
      <c r="F332" s="64"/>
      <c r="G332" s="398"/>
      <c r="H332" s="399"/>
      <c r="I332" s="64"/>
      <c r="J332" s="64"/>
      <c r="K332" s="64"/>
      <c r="L332" s="64"/>
      <c r="M332" s="400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</row>
    <row r="333" spans="1:43" ht="15.75" customHeight="1">
      <c r="A333" s="64"/>
      <c r="B333" s="64"/>
      <c r="C333" s="64"/>
      <c r="D333" s="64"/>
      <c r="E333" s="64"/>
      <c r="F333" s="64"/>
      <c r="G333" s="398"/>
      <c r="H333" s="399"/>
      <c r="I333" s="64"/>
      <c r="J333" s="64"/>
      <c r="K333" s="64"/>
      <c r="L333" s="64"/>
      <c r="M333" s="400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</row>
    <row r="334" spans="1:43" ht="15.75" customHeight="1">
      <c r="A334" s="64"/>
      <c r="B334" s="64"/>
      <c r="C334" s="64"/>
      <c r="D334" s="64"/>
      <c r="E334" s="64"/>
      <c r="F334" s="64"/>
      <c r="G334" s="398"/>
      <c r="H334" s="399"/>
      <c r="I334" s="64"/>
      <c r="J334" s="64"/>
      <c r="K334" s="64"/>
      <c r="L334" s="64"/>
      <c r="M334" s="400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</row>
    <row r="335" spans="1:43" ht="15.75" customHeight="1">
      <c r="A335" s="64"/>
      <c r="B335" s="64"/>
      <c r="C335" s="64"/>
      <c r="D335" s="64"/>
      <c r="E335" s="64"/>
      <c r="F335" s="64"/>
      <c r="G335" s="398"/>
      <c r="H335" s="399"/>
      <c r="I335" s="64"/>
      <c r="J335" s="64"/>
      <c r="K335" s="64"/>
      <c r="L335" s="64"/>
      <c r="M335" s="400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</row>
    <row r="336" spans="1:43" ht="15.75" customHeight="1">
      <c r="A336" s="64"/>
      <c r="B336" s="64"/>
      <c r="C336" s="64"/>
      <c r="D336" s="64"/>
      <c r="E336" s="64"/>
      <c r="F336" s="64"/>
      <c r="G336" s="398"/>
      <c r="H336" s="399"/>
      <c r="I336" s="64"/>
      <c r="J336" s="64"/>
      <c r="K336" s="64"/>
      <c r="L336" s="64"/>
      <c r="M336" s="400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</row>
    <row r="337" spans="1:43" ht="15.75" customHeight="1">
      <c r="A337" s="64"/>
      <c r="B337" s="64"/>
      <c r="C337" s="64"/>
      <c r="D337" s="64"/>
      <c r="E337" s="64"/>
      <c r="F337" s="64"/>
      <c r="G337" s="398"/>
      <c r="H337" s="399"/>
      <c r="I337" s="64"/>
      <c r="J337" s="64"/>
      <c r="K337" s="64"/>
      <c r="L337" s="64"/>
      <c r="M337" s="400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</row>
    <row r="338" spans="1:43" ht="15.75" customHeight="1">
      <c r="A338" s="64"/>
      <c r="B338" s="64"/>
      <c r="C338" s="64"/>
      <c r="D338" s="64"/>
      <c r="E338" s="64"/>
      <c r="F338" s="64"/>
      <c r="G338" s="398"/>
      <c r="H338" s="399"/>
      <c r="I338" s="64"/>
      <c r="J338" s="64"/>
      <c r="K338" s="64"/>
      <c r="L338" s="64"/>
      <c r="M338" s="400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</row>
    <row r="339" spans="1:43" ht="15.75" customHeight="1">
      <c r="A339" s="64"/>
      <c r="B339" s="64"/>
      <c r="C339" s="64"/>
      <c r="D339" s="64"/>
      <c r="E339" s="64"/>
      <c r="F339" s="64"/>
      <c r="G339" s="398"/>
      <c r="H339" s="399"/>
      <c r="I339" s="64"/>
      <c r="J339" s="64"/>
      <c r="K339" s="64"/>
      <c r="L339" s="64"/>
      <c r="M339" s="400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</row>
    <row r="340" spans="1:43" ht="15.75" customHeight="1">
      <c r="A340" s="64"/>
      <c r="B340" s="64"/>
      <c r="C340" s="64"/>
      <c r="D340" s="64"/>
      <c r="E340" s="64"/>
      <c r="F340" s="64"/>
      <c r="G340" s="398"/>
      <c r="H340" s="399"/>
      <c r="I340" s="64"/>
      <c r="J340" s="64"/>
      <c r="K340" s="64"/>
      <c r="L340" s="64"/>
      <c r="M340" s="400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</row>
    <row r="341" spans="1:43" ht="15.75" customHeight="1">
      <c r="A341" s="64"/>
      <c r="B341" s="64"/>
      <c r="C341" s="64"/>
      <c r="D341" s="64"/>
      <c r="E341" s="64"/>
      <c r="F341" s="64"/>
      <c r="G341" s="398"/>
      <c r="H341" s="399"/>
      <c r="I341" s="64"/>
      <c r="J341" s="64"/>
      <c r="K341" s="64"/>
      <c r="L341" s="64"/>
      <c r="M341" s="400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</row>
    <row r="342" spans="1:43" ht="15.75" customHeight="1">
      <c r="A342" s="64"/>
      <c r="B342" s="64"/>
      <c r="C342" s="64"/>
      <c r="D342" s="64"/>
      <c r="E342" s="64"/>
      <c r="F342" s="64"/>
      <c r="G342" s="398"/>
      <c r="H342" s="399"/>
      <c r="I342" s="64"/>
      <c r="J342" s="64"/>
      <c r="K342" s="64"/>
      <c r="L342" s="64"/>
      <c r="M342" s="400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</row>
    <row r="343" spans="1:43" ht="15.75" customHeight="1">
      <c r="A343" s="64"/>
      <c r="B343" s="64"/>
      <c r="C343" s="64"/>
      <c r="D343" s="64"/>
      <c r="E343" s="64"/>
      <c r="F343" s="64"/>
      <c r="G343" s="398"/>
      <c r="H343" s="399"/>
      <c r="I343" s="64"/>
      <c r="J343" s="64"/>
      <c r="K343" s="64"/>
      <c r="L343" s="64"/>
      <c r="M343" s="400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</row>
    <row r="344" spans="1:43" ht="15.75" customHeight="1">
      <c r="A344" s="64"/>
      <c r="B344" s="64"/>
      <c r="C344" s="64"/>
      <c r="D344" s="64"/>
      <c r="E344" s="64"/>
      <c r="F344" s="64"/>
      <c r="G344" s="398"/>
      <c r="H344" s="399"/>
      <c r="I344" s="64"/>
      <c r="J344" s="64"/>
      <c r="K344" s="64"/>
      <c r="L344" s="64"/>
      <c r="M344" s="400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</row>
    <row r="345" spans="1:43" ht="15.75" customHeight="1">
      <c r="A345" s="64"/>
      <c r="B345" s="64"/>
      <c r="C345" s="64"/>
      <c r="D345" s="64"/>
      <c r="E345" s="64"/>
      <c r="F345" s="64"/>
      <c r="G345" s="398"/>
      <c r="H345" s="399"/>
      <c r="I345" s="64"/>
      <c r="J345" s="64"/>
      <c r="K345" s="64"/>
      <c r="L345" s="64"/>
      <c r="M345" s="400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</row>
    <row r="346" spans="1:43" ht="15.75" customHeight="1">
      <c r="A346" s="64"/>
      <c r="B346" s="64"/>
      <c r="C346" s="64"/>
      <c r="D346" s="64"/>
      <c r="E346" s="64"/>
      <c r="F346" s="64"/>
      <c r="G346" s="398"/>
      <c r="H346" s="399"/>
      <c r="I346" s="64"/>
      <c r="J346" s="64"/>
      <c r="K346" s="64"/>
      <c r="L346" s="64"/>
      <c r="M346" s="400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</row>
    <row r="347" spans="1:43" ht="15.75" customHeight="1">
      <c r="A347" s="64"/>
      <c r="B347" s="64"/>
      <c r="C347" s="64"/>
      <c r="D347" s="64"/>
      <c r="E347" s="64"/>
      <c r="F347" s="64"/>
      <c r="G347" s="398"/>
      <c r="H347" s="399"/>
      <c r="I347" s="64"/>
      <c r="J347" s="64"/>
      <c r="K347" s="64"/>
      <c r="L347" s="64"/>
      <c r="M347" s="400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</row>
    <row r="348" spans="1:43" ht="15.75" customHeight="1">
      <c r="A348" s="64"/>
      <c r="B348" s="64"/>
      <c r="C348" s="64"/>
      <c r="D348" s="64"/>
      <c r="E348" s="64"/>
      <c r="F348" s="64"/>
      <c r="G348" s="398"/>
      <c r="H348" s="399"/>
      <c r="I348" s="64"/>
      <c r="J348" s="64"/>
      <c r="K348" s="64"/>
      <c r="L348" s="64"/>
      <c r="M348" s="400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</row>
    <row r="349" spans="1:43" ht="15.75" customHeight="1">
      <c r="A349" s="64"/>
      <c r="B349" s="64"/>
      <c r="C349" s="64"/>
      <c r="D349" s="64"/>
      <c r="E349" s="64"/>
      <c r="F349" s="64"/>
      <c r="G349" s="398"/>
      <c r="H349" s="399"/>
      <c r="I349" s="64"/>
      <c r="J349" s="64"/>
      <c r="K349" s="64"/>
      <c r="L349" s="64"/>
      <c r="M349" s="400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</row>
    <row r="350" spans="1:43" ht="15.75" customHeight="1">
      <c r="A350" s="64"/>
      <c r="B350" s="64"/>
      <c r="C350" s="64"/>
      <c r="D350" s="64"/>
      <c r="E350" s="64"/>
      <c r="F350" s="64"/>
      <c r="G350" s="398"/>
      <c r="H350" s="399"/>
      <c r="I350" s="64"/>
      <c r="J350" s="64"/>
      <c r="K350" s="64"/>
      <c r="L350" s="64"/>
      <c r="M350" s="400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</row>
    <row r="351" spans="1:43" ht="15.75" customHeight="1">
      <c r="A351" s="64"/>
      <c r="B351" s="64"/>
      <c r="C351" s="64"/>
      <c r="D351" s="64"/>
      <c r="E351" s="64"/>
      <c r="F351" s="64"/>
      <c r="G351" s="398"/>
      <c r="H351" s="399"/>
      <c r="I351" s="64"/>
      <c r="J351" s="64"/>
      <c r="K351" s="64"/>
      <c r="L351" s="64"/>
      <c r="M351" s="400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</row>
    <row r="352" spans="1:43" ht="15.75" customHeight="1">
      <c r="A352" s="64"/>
      <c r="B352" s="64"/>
      <c r="C352" s="64"/>
      <c r="D352" s="64"/>
      <c r="E352" s="64"/>
      <c r="F352" s="64"/>
      <c r="G352" s="398"/>
      <c r="H352" s="399"/>
      <c r="I352" s="64"/>
      <c r="J352" s="64"/>
      <c r="K352" s="64"/>
      <c r="L352" s="64"/>
      <c r="M352" s="400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</row>
    <row r="353" spans="1:43" ht="15.75" customHeight="1">
      <c r="A353" s="64"/>
      <c r="B353" s="64"/>
      <c r="C353" s="64"/>
      <c r="D353" s="64"/>
      <c r="E353" s="64"/>
      <c r="F353" s="64"/>
      <c r="G353" s="398"/>
      <c r="H353" s="399"/>
      <c r="I353" s="64"/>
      <c r="J353" s="64"/>
      <c r="K353" s="64"/>
      <c r="L353" s="64"/>
      <c r="M353" s="400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</row>
    <row r="354" spans="1:43" ht="15.75" customHeight="1">
      <c r="A354" s="64"/>
      <c r="B354" s="64"/>
      <c r="C354" s="64"/>
      <c r="D354" s="64"/>
      <c r="E354" s="64"/>
      <c r="F354" s="64"/>
      <c r="G354" s="398"/>
      <c r="H354" s="399"/>
      <c r="I354" s="64"/>
      <c r="J354" s="64"/>
      <c r="K354" s="64"/>
      <c r="L354" s="64"/>
      <c r="M354" s="400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</row>
    <row r="355" spans="1:43" ht="15.75" customHeight="1">
      <c r="A355" s="64"/>
      <c r="B355" s="64"/>
      <c r="C355" s="64"/>
      <c r="D355" s="64"/>
      <c r="E355" s="64"/>
      <c r="F355" s="64"/>
      <c r="G355" s="398"/>
      <c r="H355" s="399"/>
      <c r="I355" s="64"/>
      <c r="J355" s="64"/>
      <c r="K355" s="64"/>
      <c r="L355" s="64"/>
      <c r="M355" s="400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</row>
    <row r="356" spans="1:43" ht="15.75" customHeight="1">
      <c r="A356" s="64"/>
      <c r="B356" s="64"/>
      <c r="C356" s="64"/>
      <c r="D356" s="64"/>
      <c r="E356" s="64"/>
      <c r="F356" s="64"/>
      <c r="G356" s="398"/>
      <c r="H356" s="399"/>
      <c r="I356" s="64"/>
      <c r="J356" s="64"/>
      <c r="K356" s="64"/>
      <c r="L356" s="64"/>
      <c r="M356" s="400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</row>
    <row r="357" spans="1:43" ht="15.75" customHeight="1">
      <c r="A357" s="64"/>
      <c r="B357" s="64"/>
      <c r="C357" s="64"/>
      <c r="D357" s="64"/>
      <c r="E357" s="64"/>
      <c r="F357" s="64"/>
      <c r="G357" s="398"/>
      <c r="H357" s="399"/>
      <c r="I357" s="64"/>
      <c r="J357" s="64"/>
      <c r="K357" s="64"/>
      <c r="L357" s="64"/>
      <c r="M357" s="400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</row>
    <row r="358" spans="1:43" ht="15.75" customHeight="1">
      <c r="A358" s="64"/>
      <c r="B358" s="64"/>
      <c r="C358" s="64"/>
      <c r="D358" s="64"/>
      <c r="E358" s="64"/>
      <c r="F358" s="64"/>
      <c r="G358" s="398"/>
      <c r="H358" s="399"/>
      <c r="I358" s="64"/>
      <c r="J358" s="64"/>
      <c r="K358" s="64"/>
      <c r="L358" s="64"/>
      <c r="M358" s="400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</row>
    <row r="359" spans="1:43" ht="15.75" customHeight="1">
      <c r="A359" s="64"/>
      <c r="B359" s="64"/>
      <c r="C359" s="64"/>
      <c r="D359" s="64"/>
      <c r="E359" s="64"/>
      <c r="F359" s="64"/>
      <c r="G359" s="398"/>
      <c r="H359" s="399"/>
      <c r="I359" s="64"/>
      <c r="J359" s="64"/>
      <c r="K359" s="64"/>
      <c r="L359" s="64"/>
      <c r="M359" s="400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</row>
    <row r="360" spans="1:43" ht="15.75" customHeight="1">
      <c r="A360" s="64"/>
      <c r="B360" s="64"/>
      <c r="C360" s="64"/>
      <c r="D360" s="64"/>
      <c r="E360" s="64"/>
      <c r="F360" s="64"/>
      <c r="G360" s="398"/>
      <c r="H360" s="399"/>
      <c r="I360" s="64"/>
      <c r="J360" s="64"/>
      <c r="K360" s="64"/>
      <c r="L360" s="64"/>
      <c r="M360" s="400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</row>
    <row r="361" spans="1:43" ht="15.75" customHeight="1">
      <c r="A361" s="64"/>
      <c r="B361" s="64"/>
      <c r="C361" s="64"/>
      <c r="D361" s="64"/>
      <c r="E361" s="64"/>
      <c r="F361" s="64"/>
      <c r="G361" s="398"/>
      <c r="H361" s="399"/>
      <c r="I361" s="64"/>
      <c r="J361" s="64"/>
      <c r="K361" s="64"/>
      <c r="L361" s="64"/>
      <c r="M361" s="400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</row>
    <row r="362" spans="1:43" ht="15.75" customHeight="1">
      <c r="A362" s="64"/>
      <c r="B362" s="64"/>
      <c r="C362" s="64"/>
      <c r="D362" s="64"/>
      <c r="E362" s="64"/>
      <c r="F362" s="64"/>
      <c r="G362" s="398"/>
      <c r="H362" s="399"/>
      <c r="I362" s="64"/>
      <c r="J362" s="64"/>
      <c r="K362" s="64"/>
      <c r="L362" s="64"/>
      <c r="M362" s="400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</row>
    <row r="363" spans="1:43" ht="15.75" customHeight="1">
      <c r="A363" s="64"/>
      <c r="B363" s="64"/>
      <c r="C363" s="64"/>
      <c r="D363" s="64"/>
      <c r="E363" s="64"/>
      <c r="F363" s="64"/>
      <c r="G363" s="398"/>
      <c r="H363" s="399"/>
      <c r="I363" s="64"/>
      <c r="J363" s="64"/>
      <c r="K363" s="64"/>
      <c r="L363" s="64"/>
      <c r="M363" s="400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</row>
    <row r="364" spans="1:43" ht="15.75" customHeight="1">
      <c r="A364" s="64"/>
      <c r="B364" s="64"/>
      <c r="C364" s="64"/>
      <c r="D364" s="64"/>
      <c r="E364" s="64"/>
      <c r="F364" s="64"/>
      <c r="G364" s="398"/>
      <c r="H364" s="399"/>
      <c r="I364" s="64"/>
      <c r="J364" s="64"/>
      <c r="K364" s="64"/>
      <c r="L364" s="64"/>
      <c r="M364" s="400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</row>
    <row r="365" spans="1:43" ht="15.75" customHeight="1">
      <c r="A365" s="64"/>
      <c r="B365" s="64"/>
      <c r="C365" s="64"/>
      <c r="D365" s="64"/>
      <c r="E365" s="64"/>
      <c r="F365" s="64"/>
      <c r="G365" s="398"/>
      <c r="H365" s="399"/>
      <c r="I365" s="64"/>
      <c r="J365" s="64"/>
      <c r="K365" s="64"/>
      <c r="L365" s="64"/>
      <c r="M365" s="400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</row>
    <row r="366" spans="1:43" ht="15.75" customHeight="1">
      <c r="A366" s="64"/>
      <c r="B366" s="64"/>
      <c r="C366" s="64"/>
      <c r="D366" s="64"/>
      <c r="E366" s="64"/>
      <c r="F366" s="64"/>
      <c r="G366" s="398"/>
      <c r="H366" s="399"/>
      <c r="I366" s="64"/>
      <c r="J366" s="64"/>
      <c r="K366" s="64"/>
      <c r="L366" s="64"/>
      <c r="M366" s="400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</row>
    <row r="367" spans="1:43" ht="15.75" customHeight="1">
      <c r="A367" s="64"/>
      <c r="B367" s="64"/>
      <c r="C367" s="64"/>
      <c r="D367" s="64"/>
      <c r="E367" s="64"/>
      <c r="F367" s="64"/>
      <c r="G367" s="398"/>
      <c r="H367" s="399"/>
      <c r="I367" s="64"/>
      <c r="J367" s="64"/>
      <c r="K367" s="64"/>
      <c r="L367" s="64"/>
      <c r="M367" s="400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</row>
    <row r="368" spans="1:43" ht="15.75" customHeight="1">
      <c r="A368" s="64"/>
      <c r="B368" s="64"/>
      <c r="C368" s="64"/>
      <c r="D368" s="64"/>
      <c r="E368" s="64"/>
      <c r="F368" s="64"/>
      <c r="G368" s="398"/>
      <c r="H368" s="399"/>
      <c r="I368" s="64"/>
      <c r="J368" s="64"/>
      <c r="K368" s="64"/>
      <c r="L368" s="64"/>
      <c r="M368" s="400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</row>
    <row r="369" spans="1:43" ht="15.75" customHeight="1">
      <c r="A369" s="64"/>
      <c r="B369" s="64"/>
      <c r="C369" s="64"/>
      <c r="D369" s="64"/>
      <c r="E369" s="64"/>
      <c r="F369" s="64"/>
      <c r="G369" s="398"/>
      <c r="H369" s="399"/>
      <c r="I369" s="64"/>
      <c r="J369" s="64"/>
      <c r="K369" s="64"/>
      <c r="L369" s="64"/>
      <c r="M369" s="400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</row>
    <row r="370" spans="1:43" ht="15.75" customHeight="1">
      <c r="A370" s="64"/>
      <c r="B370" s="64"/>
      <c r="C370" s="64"/>
      <c r="D370" s="64"/>
      <c r="E370" s="64"/>
      <c r="F370" s="64"/>
      <c r="G370" s="398"/>
      <c r="H370" s="399"/>
      <c r="I370" s="64"/>
      <c r="J370" s="64"/>
      <c r="K370" s="64"/>
      <c r="L370" s="64"/>
      <c r="M370" s="400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</row>
    <row r="371" spans="1:43" ht="15.75" customHeight="1">
      <c r="A371" s="64"/>
      <c r="B371" s="64"/>
      <c r="C371" s="64"/>
      <c r="D371" s="64"/>
      <c r="E371" s="64"/>
      <c r="F371" s="64"/>
      <c r="G371" s="398"/>
      <c r="H371" s="399"/>
      <c r="I371" s="64"/>
      <c r="J371" s="64"/>
      <c r="K371" s="64"/>
      <c r="L371" s="64"/>
      <c r="M371" s="400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</row>
    <row r="372" spans="1:43" ht="15.75" customHeight="1">
      <c r="A372" s="64"/>
      <c r="B372" s="64"/>
      <c r="C372" s="64"/>
      <c r="D372" s="64"/>
      <c r="E372" s="64"/>
      <c r="F372" s="64"/>
      <c r="G372" s="398"/>
      <c r="H372" s="399"/>
      <c r="I372" s="64"/>
      <c r="J372" s="64"/>
      <c r="K372" s="64"/>
      <c r="L372" s="64"/>
      <c r="M372" s="400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</row>
    <row r="373" spans="1:43" ht="15.75" customHeight="1">
      <c r="A373" s="64"/>
      <c r="B373" s="64"/>
      <c r="C373" s="64"/>
      <c r="D373" s="64"/>
      <c r="E373" s="64"/>
      <c r="F373" s="64"/>
      <c r="G373" s="398"/>
      <c r="H373" s="399"/>
      <c r="I373" s="64"/>
      <c r="J373" s="64"/>
      <c r="K373" s="64"/>
      <c r="L373" s="64"/>
      <c r="M373" s="400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</row>
    <row r="374" spans="1:43" ht="15.75" customHeight="1">
      <c r="A374" s="64"/>
      <c r="B374" s="64"/>
      <c r="C374" s="64"/>
      <c r="D374" s="64"/>
      <c r="E374" s="64"/>
      <c r="F374" s="64"/>
      <c r="G374" s="398"/>
      <c r="H374" s="399"/>
      <c r="I374" s="64"/>
      <c r="J374" s="64"/>
      <c r="K374" s="64"/>
      <c r="L374" s="64"/>
      <c r="M374" s="400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</row>
    <row r="375" spans="1:43" ht="15.75" customHeight="1">
      <c r="A375" s="64"/>
      <c r="B375" s="64"/>
      <c r="C375" s="64"/>
      <c r="D375" s="64"/>
      <c r="E375" s="64"/>
      <c r="F375" s="64"/>
      <c r="G375" s="398"/>
      <c r="H375" s="399"/>
      <c r="I375" s="64"/>
      <c r="J375" s="64"/>
      <c r="K375" s="64"/>
      <c r="L375" s="64"/>
      <c r="M375" s="400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</row>
    <row r="376" spans="1:43" ht="15.75" customHeight="1">
      <c r="A376" s="64"/>
      <c r="B376" s="64"/>
      <c r="C376" s="64"/>
      <c r="D376" s="64"/>
      <c r="E376" s="64"/>
      <c r="F376" s="64"/>
      <c r="G376" s="398"/>
      <c r="H376" s="399"/>
      <c r="I376" s="64"/>
      <c r="J376" s="64"/>
      <c r="K376" s="64"/>
      <c r="L376" s="64"/>
      <c r="M376" s="400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</row>
    <row r="377" spans="1:43" ht="15.75" customHeight="1">
      <c r="A377" s="64"/>
      <c r="B377" s="64"/>
      <c r="C377" s="64"/>
      <c r="D377" s="64"/>
      <c r="E377" s="64"/>
      <c r="F377" s="64"/>
      <c r="G377" s="398"/>
      <c r="H377" s="399"/>
      <c r="I377" s="64"/>
      <c r="J377" s="64"/>
      <c r="K377" s="64"/>
      <c r="L377" s="64"/>
      <c r="M377" s="400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</row>
    <row r="378" spans="1:43" ht="15.75" customHeight="1">
      <c r="A378" s="64"/>
      <c r="B378" s="64"/>
      <c r="C378" s="64"/>
      <c r="D378" s="64"/>
      <c r="E378" s="64"/>
      <c r="F378" s="64"/>
      <c r="G378" s="398"/>
      <c r="H378" s="399"/>
      <c r="I378" s="64"/>
      <c r="J378" s="64"/>
      <c r="K378" s="64"/>
      <c r="L378" s="64"/>
      <c r="M378" s="400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</row>
    <row r="379" spans="1:43" ht="15.75" customHeight="1">
      <c r="A379" s="64"/>
      <c r="B379" s="64"/>
      <c r="C379" s="64"/>
      <c r="D379" s="64"/>
      <c r="E379" s="64"/>
      <c r="F379" s="64"/>
      <c r="G379" s="398"/>
      <c r="H379" s="399"/>
      <c r="I379" s="64"/>
      <c r="J379" s="64"/>
      <c r="K379" s="64"/>
      <c r="L379" s="64"/>
      <c r="M379" s="400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</row>
    <row r="380" spans="1:43" ht="15.75" customHeight="1">
      <c r="A380" s="64"/>
      <c r="B380" s="64"/>
      <c r="C380" s="64"/>
      <c r="D380" s="64"/>
      <c r="E380" s="64"/>
      <c r="F380" s="64"/>
      <c r="G380" s="398"/>
      <c r="H380" s="399"/>
      <c r="I380" s="64"/>
      <c r="J380" s="64"/>
      <c r="K380" s="64"/>
      <c r="L380" s="64"/>
      <c r="M380" s="400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</row>
    <row r="381" spans="1:43" ht="15.75" customHeight="1">
      <c r="A381" s="64"/>
      <c r="B381" s="64"/>
      <c r="C381" s="64"/>
      <c r="D381" s="64"/>
      <c r="E381" s="64"/>
      <c r="F381" s="64"/>
      <c r="G381" s="398"/>
      <c r="H381" s="399"/>
      <c r="I381" s="64"/>
      <c r="J381" s="64"/>
      <c r="K381" s="64"/>
      <c r="L381" s="64"/>
      <c r="M381" s="400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</row>
    <row r="382" spans="1:43" ht="15.75" customHeight="1">
      <c r="A382" s="64"/>
      <c r="B382" s="64"/>
      <c r="C382" s="64"/>
      <c r="D382" s="64"/>
      <c r="E382" s="64"/>
      <c r="F382" s="64"/>
      <c r="G382" s="398"/>
      <c r="H382" s="399"/>
      <c r="I382" s="64"/>
      <c r="J382" s="64"/>
      <c r="K382" s="64"/>
      <c r="L382" s="64"/>
      <c r="M382" s="400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</row>
    <row r="383" spans="1:43" ht="15.75" customHeight="1">
      <c r="A383" s="64"/>
      <c r="B383" s="64"/>
      <c r="C383" s="64"/>
      <c r="D383" s="64"/>
      <c r="E383" s="64"/>
      <c r="F383" s="64"/>
      <c r="G383" s="398"/>
      <c r="H383" s="399"/>
      <c r="I383" s="64"/>
      <c r="J383" s="64"/>
      <c r="K383" s="64"/>
      <c r="L383" s="64"/>
      <c r="M383" s="400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</row>
    <row r="384" spans="1:43" ht="15.75" customHeight="1">
      <c r="A384" s="64"/>
      <c r="B384" s="64"/>
      <c r="C384" s="64"/>
      <c r="D384" s="64"/>
      <c r="E384" s="64"/>
      <c r="F384" s="64"/>
      <c r="G384" s="398"/>
      <c r="H384" s="399"/>
      <c r="I384" s="64"/>
      <c r="J384" s="64"/>
      <c r="K384" s="64"/>
      <c r="L384" s="64"/>
      <c r="M384" s="400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</row>
    <row r="385" spans="1:43" ht="15.75" customHeight="1">
      <c r="A385" s="64"/>
      <c r="B385" s="64"/>
      <c r="C385" s="64"/>
      <c r="D385" s="64"/>
      <c r="E385" s="64"/>
      <c r="F385" s="64"/>
      <c r="G385" s="398"/>
      <c r="H385" s="399"/>
      <c r="I385" s="64"/>
      <c r="J385" s="64"/>
      <c r="K385" s="64"/>
      <c r="L385" s="64"/>
      <c r="M385" s="400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</row>
    <row r="386" spans="1:43" ht="15.75" customHeight="1">
      <c r="A386" s="64"/>
      <c r="B386" s="64"/>
      <c r="C386" s="64"/>
      <c r="D386" s="64"/>
      <c r="E386" s="64"/>
      <c r="F386" s="64"/>
      <c r="G386" s="398"/>
      <c r="H386" s="399"/>
      <c r="I386" s="64"/>
      <c r="J386" s="64"/>
      <c r="K386" s="64"/>
      <c r="L386" s="64"/>
      <c r="M386" s="400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</row>
    <row r="387" spans="1:43" ht="15.75" customHeight="1">
      <c r="A387" s="64"/>
      <c r="B387" s="64"/>
      <c r="C387" s="64"/>
      <c r="D387" s="64"/>
      <c r="E387" s="64"/>
      <c r="F387" s="64"/>
      <c r="G387" s="398"/>
      <c r="H387" s="399"/>
      <c r="I387" s="64"/>
      <c r="J387" s="64"/>
      <c r="K387" s="64"/>
      <c r="L387" s="64"/>
      <c r="M387" s="400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</row>
    <row r="388" spans="1:43" ht="15.75" customHeight="1">
      <c r="A388" s="64"/>
      <c r="B388" s="64"/>
      <c r="C388" s="64"/>
      <c r="D388" s="64"/>
      <c r="E388" s="64"/>
      <c r="F388" s="64"/>
      <c r="G388" s="398"/>
      <c r="H388" s="399"/>
      <c r="I388" s="64"/>
      <c r="J388" s="64"/>
      <c r="K388" s="64"/>
      <c r="L388" s="64"/>
      <c r="M388" s="400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</row>
    <row r="389" spans="1:43" ht="15.75" customHeight="1">
      <c r="A389" s="64"/>
      <c r="B389" s="64"/>
      <c r="C389" s="64"/>
      <c r="D389" s="64"/>
      <c r="E389" s="64"/>
      <c r="F389" s="64"/>
      <c r="G389" s="398"/>
      <c r="H389" s="399"/>
      <c r="I389" s="64"/>
      <c r="J389" s="64"/>
      <c r="K389" s="64"/>
      <c r="L389" s="64"/>
      <c r="M389" s="400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</row>
    <row r="390" spans="1:43" ht="15.75" customHeight="1">
      <c r="A390" s="64"/>
      <c r="B390" s="64"/>
      <c r="C390" s="64"/>
      <c r="D390" s="64"/>
      <c r="E390" s="64"/>
      <c r="F390" s="64"/>
      <c r="G390" s="398"/>
      <c r="H390" s="399"/>
      <c r="I390" s="64"/>
      <c r="J390" s="64"/>
      <c r="K390" s="64"/>
      <c r="L390" s="64"/>
      <c r="M390" s="400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</row>
    <row r="391" spans="1:43" ht="15.75" customHeight="1">
      <c r="A391" s="64"/>
      <c r="B391" s="64"/>
      <c r="C391" s="64"/>
      <c r="D391" s="64"/>
      <c r="E391" s="64"/>
      <c r="F391" s="64"/>
      <c r="G391" s="398"/>
      <c r="H391" s="399"/>
      <c r="I391" s="64"/>
      <c r="J391" s="64"/>
      <c r="K391" s="64"/>
      <c r="L391" s="64"/>
      <c r="M391" s="400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</row>
    <row r="392" spans="1:43" ht="15.75" customHeight="1">
      <c r="A392" s="64"/>
      <c r="B392" s="64"/>
      <c r="C392" s="64"/>
      <c r="D392" s="64"/>
      <c r="E392" s="64"/>
      <c r="F392" s="64"/>
      <c r="G392" s="398"/>
      <c r="H392" s="399"/>
      <c r="I392" s="64"/>
      <c r="J392" s="64"/>
      <c r="K392" s="64"/>
      <c r="L392" s="64"/>
      <c r="M392" s="400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</row>
    <row r="393" spans="1:43" ht="15.75" customHeight="1">
      <c r="A393" s="64"/>
      <c r="B393" s="64"/>
      <c r="C393" s="64"/>
      <c r="D393" s="64"/>
      <c r="E393" s="64"/>
      <c r="F393" s="64"/>
      <c r="G393" s="398"/>
      <c r="H393" s="399"/>
      <c r="I393" s="64"/>
      <c r="J393" s="64"/>
      <c r="K393" s="64"/>
      <c r="L393" s="64"/>
      <c r="M393" s="400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</row>
    <row r="394" spans="1:43" ht="15.75" customHeight="1">
      <c r="A394" s="64"/>
      <c r="B394" s="64"/>
      <c r="C394" s="64"/>
      <c r="D394" s="64"/>
      <c r="E394" s="64"/>
      <c r="F394" s="64"/>
      <c r="G394" s="398"/>
      <c r="H394" s="399"/>
      <c r="I394" s="64"/>
      <c r="J394" s="64"/>
      <c r="K394" s="64"/>
      <c r="L394" s="64"/>
      <c r="M394" s="400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</row>
    <row r="395" spans="1:43" ht="15.75" customHeight="1">
      <c r="A395" s="64"/>
      <c r="B395" s="64"/>
      <c r="C395" s="64"/>
      <c r="D395" s="64"/>
      <c r="E395" s="64"/>
      <c r="F395" s="64"/>
      <c r="G395" s="398"/>
      <c r="H395" s="399"/>
      <c r="I395" s="64"/>
      <c r="J395" s="64"/>
      <c r="K395" s="64"/>
      <c r="L395" s="64"/>
      <c r="M395" s="400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</row>
    <row r="396" spans="1:43" ht="15.75" customHeight="1">
      <c r="A396" s="64"/>
      <c r="B396" s="64"/>
      <c r="C396" s="64"/>
      <c r="D396" s="64"/>
      <c r="E396" s="64"/>
      <c r="F396" s="64"/>
      <c r="G396" s="398"/>
      <c r="H396" s="399"/>
      <c r="I396" s="64"/>
      <c r="J396" s="64"/>
      <c r="K396" s="64"/>
      <c r="L396" s="64"/>
      <c r="M396" s="400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</row>
    <row r="397" spans="1:43" ht="15.75" customHeight="1">
      <c r="A397" s="64"/>
      <c r="B397" s="64"/>
      <c r="C397" s="64"/>
      <c r="D397" s="64"/>
      <c r="E397" s="64"/>
      <c r="F397" s="64"/>
      <c r="G397" s="398"/>
      <c r="H397" s="399"/>
      <c r="I397" s="64"/>
      <c r="J397" s="64"/>
      <c r="K397" s="64"/>
      <c r="L397" s="64"/>
      <c r="M397" s="400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</row>
    <row r="398" spans="1:43" ht="15.75" customHeight="1">
      <c r="A398" s="64"/>
      <c r="B398" s="64"/>
      <c r="C398" s="64"/>
      <c r="D398" s="64"/>
      <c r="E398" s="64"/>
      <c r="F398" s="64"/>
      <c r="G398" s="398"/>
      <c r="H398" s="399"/>
      <c r="I398" s="64"/>
      <c r="J398" s="64"/>
      <c r="K398" s="64"/>
      <c r="L398" s="64"/>
      <c r="M398" s="400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</row>
    <row r="399" spans="1:43" ht="15.75" customHeight="1">
      <c r="A399" s="64"/>
      <c r="B399" s="64"/>
      <c r="C399" s="64"/>
      <c r="D399" s="64"/>
      <c r="E399" s="64"/>
      <c r="F399" s="64"/>
      <c r="G399" s="398"/>
      <c r="H399" s="399"/>
      <c r="I399" s="64"/>
      <c r="J399" s="64"/>
      <c r="K399" s="64"/>
      <c r="L399" s="64"/>
      <c r="M399" s="400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</row>
    <row r="400" spans="1:43" ht="15.75" customHeight="1">
      <c r="A400" s="64"/>
      <c r="B400" s="64"/>
      <c r="C400" s="64"/>
      <c r="D400" s="64"/>
      <c r="E400" s="64"/>
      <c r="F400" s="64"/>
      <c r="G400" s="398"/>
      <c r="H400" s="399"/>
      <c r="I400" s="64"/>
      <c r="J400" s="64"/>
      <c r="K400" s="64"/>
      <c r="L400" s="64"/>
      <c r="M400" s="400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</row>
    <row r="401" spans="1:43" ht="15.75" customHeight="1">
      <c r="A401" s="64"/>
      <c r="B401" s="64"/>
      <c r="C401" s="64"/>
      <c r="D401" s="64"/>
      <c r="E401" s="64"/>
      <c r="F401" s="64"/>
      <c r="G401" s="398"/>
      <c r="H401" s="399"/>
      <c r="I401" s="64"/>
      <c r="J401" s="64"/>
      <c r="K401" s="64"/>
      <c r="L401" s="64"/>
      <c r="M401" s="400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</row>
    <row r="402" spans="1:43" ht="15.75" customHeight="1">
      <c r="A402" s="64"/>
      <c r="B402" s="64"/>
      <c r="C402" s="64"/>
      <c r="D402" s="64"/>
      <c r="E402" s="64"/>
      <c r="F402" s="64"/>
      <c r="G402" s="398"/>
      <c r="H402" s="399"/>
      <c r="I402" s="64"/>
      <c r="J402" s="64"/>
      <c r="K402" s="64"/>
      <c r="L402" s="64"/>
      <c r="M402" s="400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</row>
    <row r="403" spans="1:43" ht="15.75" customHeight="1">
      <c r="A403" s="64"/>
      <c r="B403" s="64"/>
      <c r="C403" s="64"/>
      <c r="D403" s="64"/>
      <c r="E403" s="64"/>
      <c r="F403" s="64"/>
      <c r="G403" s="398"/>
      <c r="H403" s="399"/>
      <c r="I403" s="64"/>
      <c r="J403" s="64"/>
      <c r="K403" s="64"/>
      <c r="L403" s="64"/>
      <c r="M403" s="400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</row>
    <row r="404" spans="1:43" ht="15.75" customHeight="1">
      <c r="A404" s="64"/>
      <c r="B404" s="64"/>
      <c r="C404" s="64"/>
      <c r="D404" s="64"/>
      <c r="E404" s="64"/>
      <c r="F404" s="64"/>
      <c r="G404" s="398"/>
      <c r="H404" s="399"/>
      <c r="I404" s="64"/>
      <c r="J404" s="64"/>
      <c r="K404" s="64"/>
      <c r="L404" s="64"/>
      <c r="M404" s="400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</row>
    <row r="405" spans="1:43" ht="15.75" customHeight="1">
      <c r="A405" s="64"/>
      <c r="B405" s="64"/>
      <c r="C405" s="64"/>
      <c r="D405" s="64"/>
      <c r="E405" s="64"/>
      <c r="F405" s="64"/>
      <c r="G405" s="398"/>
      <c r="H405" s="399"/>
      <c r="I405" s="64"/>
      <c r="J405" s="64"/>
      <c r="K405" s="64"/>
      <c r="L405" s="64"/>
      <c r="M405" s="400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</row>
    <row r="406" spans="1:43" ht="15.75" customHeight="1">
      <c r="A406" s="64"/>
      <c r="B406" s="64"/>
      <c r="C406" s="64"/>
      <c r="D406" s="64"/>
      <c r="E406" s="64"/>
      <c r="F406" s="64"/>
      <c r="G406" s="398"/>
      <c r="H406" s="399"/>
      <c r="I406" s="64"/>
      <c r="J406" s="64"/>
      <c r="K406" s="64"/>
      <c r="L406" s="64"/>
      <c r="M406" s="400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</row>
    <row r="407" spans="1:43" ht="15.75" customHeight="1">
      <c r="A407" s="64"/>
      <c r="B407" s="64"/>
      <c r="C407" s="64"/>
      <c r="D407" s="64"/>
      <c r="E407" s="64"/>
      <c r="F407" s="64"/>
      <c r="G407" s="398"/>
      <c r="H407" s="399"/>
      <c r="I407" s="64"/>
      <c r="J407" s="64"/>
      <c r="K407" s="64"/>
      <c r="L407" s="64"/>
      <c r="M407" s="400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</row>
    <row r="408" spans="1:43" ht="15.75" customHeight="1">
      <c r="A408" s="64"/>
      <c r="B408" s="64"/>
      <c r="C408" s="64"/>
      <c r="D408" s="64"/>
      <c r="E408" s="64"/>
      <c r="F408" s="64"/>
      <c r="G408" s="398"/>
      <c r="H408" s="399"/>
      <c r="I408" s="64"/>
      <c r="J408" s="64"/>
      <c r="K408" s="64"/>
      <c r="L408" s="64"/>
      <c r="M408" s="400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</row>
    <row r="409" spans="1:43" ht="15.75" customHeight="1">
      <c r="A409" s="64"/>
      <c r="B409" s="64"/>
      <c r="C409" s="64"/>
      <c r="D409" s="64"/>
      <c r="E409" s="64"/>
      <c r="F409" s="64"/>
      <c r="G409" s="398"/>
      <c r="H409" s="399"/>
      <c r="I409" s="64"/>
      <c r="J409" s="64"/>
      <c r="K409" s="64"/>
      <c r="L409" s="64"/>
      <c r="M409" s="400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</row>
    <row r="410" spans="1:43" ht="15.75" customHeight="1">
      <c r="A410" s="64"/>
      <c r="B410" s="64"/>
      <c r="C410" s="64"/>
      <c r="D410" s="64"/>
      <c r="E410" s="64"/>
      <c r="F410" s="64"/>
      <c r="G410" s="398"/>
      <c r="H410" s="399"/>
      <c r="I410" s="64"/>
      <c r="J410" s="64"/>
      <c r="K410" s="64"/>
      <c r="L410" s="64"/>
      <c r="M410" s="400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</row>
    <row r="411" spans="1:43" ht="15.75" customHeight="1">
      <c r="A411" s="64"/>
      <c r="B411" s="64"/>
      <c r="C411" s="64"/>
      <c r="D411" s="64"/>
      <c r="E411" s="64"/>
      <c r="F411" s="64"/>
      <c r="G411" s="398"/>
      <c r="H411" s="399"/>
      <c r="I411" s="64"/>
      <c r="J411" s="64"/>
      <c r="K411" s="64"/>
      <c r="L411" s="64"/>
      <c r="M411" s="400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</row>
    <row r="412" spans="1:43" ht="15.75" customHeight="1">
      <c r="A412" s="64"/>
      <c r="B412" s="64"/>
      <c r="C412" s="64"/>
      <c r="D412" s="64"/>
      <c r="E412" s="64"/>
      <c r="F412" s="64"/>
      <c r="G412" s="398"/>
      <c r="H412" s="399"/>
      <c r="I412" s="64"/>
      <c r="J412" s="64"/>
      <c r="K412" s="64"/>
      <c r="L412" s="64"/>
      <c r="M412" s="400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</row>
    <row r="413" spans="1:43" ht="15.75" customHeight="1">
      <c r="A413" s="64"/>
      <c r="B413" s="64"/>
      <c r="C413" s="64"/>
      <c r="D413" s="64"/>
      <c r="E413" s="64"/>
      <c r="F413" s="64"/>
      <c r="G413" s="398"/>
      <c r="H413" s="399"/>
      <c r="I413" s="64"/>
      <c r="J413" s="64"/>
      <c r="K413" s="64"/>
      <c r="L413" s="64"/>
      <c r="M413" s="400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</row>
    <row r="414" spans="1:43" ht="15.75" customHeight="1">
      <c r="A414" s="64"/>
      <c r="B414" s="64"/>
      <c r="C414" s="64"/>
      <c r="D414" s="64"/>
      <c r="E414" s="64"/>
      <c r="F414" s="64"/>
      <c r="G414" s="398"/>
      <c r="H414" s="399"/>
      <c r="I414" s="64"/>
      <c r="J414" s="64"/>
      <c r="K414" s="64"/>
      <c r="L414" s="64"/>
      <c r="M414" s="400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</row>
    <row r="415" spans="1:43" ht="15.75" customHeight="1">
      <c r="A415" s="64"/>
      <c r="B415" s="64"/>
      <c r="C415" s="64"/>
      <c r="D415" s="64"/>
      <c r="E415" s="64"/>
      <c r="F415" s="64"/>
      <c r="G415" s="398"/>
      <c r="H415" s="399"/>
      <c r="I415" s="64"/>
      <c r="J415" s="64"/>
      <c r="K415" s="64"/>
      <c r="L415" s="64"/>
      <c r="M415" s="400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</row>
    <row r="416" spans="1:43" ht="15.75" customHeight="1">
      <c r="A416" s="64"/>
      <c r="B416" s="64"/>
      <c r="C416" s="64"/>
      <c r="D416" s="64"/>
      <c r="E416" s="64"/>
      <c r="F416" s="64"/>
      <c r="G416" s="398"/>
      <c r="H416" s="399"/>
      <c r="I416" s="64"/>
      <c r="J416" s="64"/>
      <c r="K416" s="64"/>
      <c r="L416" s="64"/>
      <c r="M416" s="400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</row>
    <row r="417" spans="1:43" ht="15.75" customHeight="1">
      <c r="A417" s="64"/>
      <c r="B417" s="64"/>
      <c r="C417" s="64"/>
      <c r="D417" s="64"/>
      <c r="E417" s="64"/>
      <c r="F417" s="64"/>
      <c r="G417" s="398"/>
      <c r="H417" s="399"/>
      <c r="I417" s="64"/>
      <c r="J417" s="64"/>
      <c r="K417" s="64"/>
      <c r="L417" s="64"/>
      <c r="M417" s="400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</row>
    <row r="418" spans="1:43" ht="15.75" customHeight="1">
      <c r="A418" s="64"/>
      <c r="B418" s="64"/>
      <c r="C418" s="64"/>
      <c r="D418" s="64"/>
      <c r="E418" s="64"/>
      <c r="F418" s="64"/>
      <c r="G418" s="398"/>
      <c r="H418" s="399"/>
      <c r="I418" s="64"/>
      <c r="J418" s="64"/>
      <c r="K418" s="64"/>
      <c r="L418" s="64"/>
      <c r="M418" s="400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</row>
    <row r="419" spans="1:43" ht="15.75" customHeight="1">
      <c r="A419" s="64"/>
      <c r="B419" s="64"/>
      <c r="C419" s="64"/>
      <c r="D419" s="64"/>
      <c r="E419" s="64"/>
      <c r="F419" s="64"/>
      <c r="G419" s="398"/>
      <c r="H419" s="399"/>
      <c r="I419" s="64"/>
      <c r="J419" s="64"/>
      <c r="K419" s="64"/>
      <c r="L419" s="64"/>
      <c r="M419" s="400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</row>
    <row r="420" spans="1:43" ht="15.75" customHeight="1">
      <c r="A420" s="64"/>
      <c r="B420" s="64"/>
      <c r="C420" s="64"/>
      <c r="D420" s="64"/>
      <c r="E420" s="64"/>
      <c r="F420" s="64"/>
      <c r="G420" s="398"/>
      <c r="H420" s="399"/>
      <c r="I420" s="64"/>
      <c r="J420" s="64"/>
      <c r="K420" s="64"/>
      <c r="L420" s="64"/>
      <c r="M420" s="400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</row>
    <row r="421" spans="1:43" ht="15.75" customHeight="1">
      <c r="A421" s="64"/>
      <c r="B421" s="64"/>
      <c r="C421" s="64"/>
      <c r="D421" s="64"/>
      <c r="E421" s="64"/>
      <c r="F421" s="64"/>
      <c r="G421" s="398"/>
      <c r="H421" s="399"/>
      <c r="I421" s="64"/>
      <c r="J421" s="64"/>
      <c r="K421" s="64"/>
      <c r="L421" s="64"/>
      <c r="M421" s="400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</row>
    <row r="422" spans="1:43" ht="15.75" customHeight="1">
      <c r="A422" s="64"/>
      <c r="B422" s="64"/>
      <c r="C422" s="64"/>
      <c r="D422" s="64"/>
      <c r="E422" s="64"/>
      <c r="F422" s="64"/>
      <c r="G422" s="398"/>
      <c r="H422" s="399"/>
      <c r="I422" s="64"/>
      <c r="J422" s="64"/>
      <c r="K422" s="64"/>
      <c r="L422" s="64"/>
      <c r="M422" s="400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</row>
    <row r="423" spans="1:43" ht="15.75" customHeight="1">
      <c r="A423" s="64"/>
      <c r="B423" s="64"/>
      <c r="C423" s="64"/>
      <c r="D423" s="64"/>
      <c r="E423" s="64"/>
      <c r="F423" s="64"/>
      <c r="G423" s="398"/>
      <c r="H423" s="399"/>
      <c r="I423" s="64"/>
      <c r="J423" s="64"/>
      <c r="K423" s="64"/>
      <c r="L423" s="64"/>
      <c r="M423" s="400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</row>
    <row r="424" spans="1:43" ht="15.75" customHeight="1">
      <c r="A424" s="64"/>
      <c r="B424" s="64"/>
      <c r="C424" s="64"/>
      <c r="D424" s="64"/>
      <c r="E424" s="64"/>
      <c r="F424" s="64"/>
      <c r="G424" s="398"/>
      <c r="H424" s="399"/>
      <c r="I424" s="64"/>
      <c r="J424" s="64"/>
      <c r="K424" s="64"/>
      <c r="L424" s="64"/>
      <c r="M424" s="400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</row>
    <row r="425" spans="1:43" ht="15.75" customHeight="1">
      <c r="A425" s="64"/>
      <c r="B425" s="64"/>
      <c r="C425" s="64"/>
      <c r="D425" s="64"/>
      <c r="E425" s="64"/>
      <c r="F425" s="64"/>
      <c r="G425" s="398"/>
      <c r="H425" s="399"/>
      <c r="I425" s="64"/>
      <c r="J425" s="64"/>
      <c r="K425" s="64"/>
      <c r="L425" s="64"/>
      <c r="M425" s="400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</row>
    <row r="426" spans="1:43" ht="15.75" customHeight="1">
      <c r="A426" s="64"/>
      <c r="B426" s="64"/>
      <c r="C426" s="64"/>
      <c r="D426" s="64"/>
      <c r="E426" s="64"/>
      <c r="F426" s="64"/>
      <c r="G426" s="398"/>
      <c r="H426" s="399"/>
      <c r="I426" s="64"/>
      <c r="J426" s="64"/>
      <c r="K426" s="64"/>
      <c r="L426" s="64"/>
      <c r="M426" s="400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</row>
    <row r="427" spans="1:43" ht="15.75" customHeight="1">
      <c r="A427" s="64"/>
      <c r="B427" s="64"/>
      <c r="C427" s="64"/>
      <c r="D427" s="64"/>
      <c r="E427" s="64"/>
      <c r="F427" s="64"/>
      <c r="G427" s="398"/>
      <c r="H427" s="399"/>
      <c r="I427" s="64"/>
      <c r="J427" s="64"/>
      <c r="K427" s="64"/>
      <c r="L427" s="64"/>
      <c r="M427" s="400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</row>
    <row r="428" spans="1:43" ht="15.75" customHeight="1">
      <c r="A428" s="64"/>
      <c r="B428" s="64"/>
      <c r="C428" s="64"/>
      <c r="D428" s="64"/>
      <c r="E428" s="64"/>
      <c r="F428" s="64"/>
      <c r="G428" s="398"/>
      <c r="H428" s="399"/>
      <c r="I428" s="64"/>
      <c r="J428" s="64"/>
      <c r="K428" s="64"/>
      <c r="L428" s="64"/>
      <c r="M428" s="400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</row>
    <row r="429" spans="1:43" ht="15.75" customHeight="1">
      <c r="A429" s="64"/>
      <c r="B429" s="64"/>
      <c r="C429" s="64"/>
      <c r="D429" s="64"/>
      <c r="E429" s="64"/>
      <c r="F429" s="64"/>
      <c r="G429" s="398"/>
      <c r="H429" s="399"/>
      <c r="I429" s="64"/>
      <c r="J429" s="64"/>
      <c r="K429" s="64"/>
      <c r="L429" s="64"/>
      <c r="M429" s="400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</row>
    <row r="430" spans="1:43" ht="15.75" customHeight="1">
      <c r="A430" s="64"/>
      <c r="B430" s="64"/>
      <c r="C430" s="64"/>
      <c r="D430" s="64"/>
      <c r="E430" s="64"/>
      <c r="F430" s="64"/>
      <c r="G430" s="398"/>
      <c r="H430" s="399"/>
      <c r="I430" s="64"/>
      <c r="J430" s="64"/>
      <c r="K430" s="64"/>
      <c r="L430" s="64"/>
      <c r="M430" s="400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</row>
    <row r="431" spans="1:43" ht="15.75" customHeight="1">
      <c r="A431" s="64"/>
      <c r="B431" s="64"/>
      <c r="C431" s="64"/>
      <c r="D431" s="64"/>
      <c r="E431" s="64"/>
      <c r="F431" s="64"/>
      <c r="G431" s="398"/>
      <c r="H431" s="399"/>
      <c r="I431" s="64"/>
      <c r="J431" s="64"/>
      <c r="K431" s="64"/>
      <c r="L431" s="64"/>
      <c r="M431" s="400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</row>
    <row r="432" spans="1:43" ht="15.75" customHeight="1">
      <c r="A432" s="64"/>
      <c r="B432" s="64"/>
      <c r="C432" s="64"/>
      <c r="D432" s="64"/>
      <c r="E432" s="64"/>
      <c r="F432" s="64"/>
      <c r="G432" s="398"/>
      <c r="H432" s="399"/>
      <c r="I432" s="64"/>
      <c r="J432" s="64"/>
      <c r="K432" s="64"/>
      <c r="L432" s="64"/>
      <c r="M432" s="400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</row>
    <row r="433" spans="1:43" ht="15.75" customHeight="1">
      <c r="A433" s="64"/>
      <c r="B433" s="64"/>
      <c r="C433" s="64"/>
      <c r="D433" s="64"/>
      <c r="E433" s="64"/>
      <c r="F433" s="64"/>
      <c r="G433" s="398"/>
      <c r="H433" s="399"/>
      <c r="I433" s="64"/>
      <c r="J433" s="64"/>
      <c r="K433" s="64"/>
      <c r="L433" s="64"/>
      <c r="M433" s="400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</row>
    <row r="434" spans="1:43" ht="15.75" customHeight="1">
      <c r="A434" s="64"/>
      <c r="B434" s="64"/>
      <c r="C434" s="64"/>
      <c r="D434" s="64"/>
      <c r="E434" s="64"/>
      <c r="F434" s="64"/>
      <c r="G434" s="398"/>
      <c r="H434" s="399"/>
      <c r="I434" s="64"/>
      <c r="J434" s="64"/>
      <c r="K434" s="64"/>
      <c r="L434" s="64"/>
      <c r="M434" s="400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</row>
    <row r="435" spans="1:43" ht="15.75" customHeight="1">
      <c r="A435" s="64"/>
      <c r="B435" s="64"/>
      <c r="C435" s="64"/>
      <c r="D435" s="64"/>
      <c r="E435" s="64"/>
      <c r="F435" s="64"/>
      <c r="G435" s="398"/>
      <c r="H435" s="399"/>
      <c r="I435" s="64"/>
      <c r="J435" s="64"/>
      <c r="K435" s="64"/>
      <c r="L435" s="64"/>
      <c r="M435" s="400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</row>
    <row r="436" spans="1:43" ht="15.75" customHeight="1">
      <c r="A436" s="64"/>
      <c r="B436" s="64"/>
      <c r="C436" s="64"/>
      <c r="D436" s="64"/>
      <c r="E436" s="64"/>
      <c r="F436" s="64"/>
      <c r="G436" s="398"/>
      <c r="H436" s="399"/>
      <c r="I436" s="64"/>
      <c r="J436" s="64"/>
      <c r="K436" s="64"/>
      <c r="L436" s="64"/>
      <c r="M436" s="400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</row>
    <row r="437" spans="1:43" ht="15.75" customHeight="1">
      <c r="A437" s="64"/>
      <c r="B437" s="64"/>
      <c r="C437" s="64"/>
      <c r="D437" s="64"/>
      <c r="E437" s="64"/>
      <c r="F437" s="64"/>
      <c r="G437" s="398"/>
      <c r="H437" s="399"/>
      <c r="I437" s="64"/>
      <c r="J437" s="64"/>
      <c r="K437" s="64"/>
      <c r="L437" s="64"/>
      <c r="M437" s="400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</row>
    <row r="438" spans="1:43" ht="15.75" customHeight="1">
      <c r="A438" s="64"/>
      <c r="B438" s="64"/>
      <c r="C438" s="64"/>
      <c r="D438" s="64"/>
      <c r="E438" s="64"/>
      <c r="F438" s="64"/>
      <c r="G438" s="398"/>
      <c r="H438" s="399"/>
      <c r="I438" s="64"/>
      <c r="J438" s="64"/>
      <c r="K438" s="64"/>
      <c r="L438" s="64"/>
      <c r="M438" s="400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</row>
    <row r="439" spans="1:43" ht="15.75" customHeight="1">
      <c r="A439" s="64"/>
      <c r="B439" s="64"/>
      <c r="C439" s="64"/>
      <c r="D439" s="64"/>
      <c r="E439" s="64"/>
      <c r="F439" s="64"/>
      <c r="G439" s="398"/>
      <c r="H439" s="399"/>
      <c r="I439" s="64"/>
      <c r="J439" s="64"/>
      <c r="K439" s="64"/>
      <c r="L439" s="64"/>
      <c r="M439" s="400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</row>
    <row r="440" spans="1:43" ht="15.75" customHeight="1">
      <c r="A440" s="64"/>
      <c r="B440" s="64"/>
      <c r="C440" s="64"/>
      <c r="D440" s="64"/>
      <c r="E440" s="64"/>
      <c r="F440" s="64"/>
      <c r="G440" s="398"/>
      <c r="H440" s="399"/>
      <c r="I440" s="64"/>
      <c r="J440" s="64"/>
      <c r="K440" s="64"/>
      <c r="L440" s="64"/>
      <c r="M440" s="400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</row>
    <row r="441" spans="1:43" ht="15.75" customHeight="1">
      <c r="A441" s="64"/>
      <c r="B441" s="64"/>
      <c r="C441" s="64"/>
      <c r="D441" s="64"/>
      <c r="E441" s="64"/>
      <c r="F441" s="64"/>
      <c r="G441" s="398"/>
      <c r="H441" s="399"/>
      <c r="I441" s="64"/>
      <c r="J441" s="64"/>
      <c r="K441" s="64"/>
      <c r="L441" s="64"/>
      <c r="M441" s="400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</row>
    <row r="442" spans="1:43" ht="15.75" customHeight="1">
      <c r="A442" s="64"/>
      <c r="B442" s="64"/>
      <c r="C442" s="64"/>
      <c r="D442" s="64"/>
      <c r="E442" s="64"/>
      <c r="F442" s="64"/>
      <c r="G442" s="398"/>
      <c r="H442" s="399"/>
      <c r="I442" s="64"/>
      <c r="J442" s="64"/>
      <c r="K442" s="64"/>
      <c r="L442" s="64"/>
      <c r="M442" s="400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</row>
    <row r="443" spans="1:43" ht="15.75" customHeight="1">
      <c r="A443" s="64"/>
      <c r="B443" s="64"/>
      <c r="C443" s="64"/>
      <c r="D443" s="64"/>
      <c r="E443" s="64"/>
      <c r="F443" s="64"/>
      <c r="G443" s="398"/>
      <c r="H443" s="399"/>
      <c r="I443" s="64"/>
      <c r="J443" s="64"/>
      <c r="K443" s="64"/>
      <c r="L443" s="64"/>
      <c r="M443" s="400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</row>
    <row r="444" spans="1:43" ht="15.75" customHeight="1">
      <c r="A444" s="64"/>
      <c r="B444" s="64"/>
      <c r="C444" s="64"/>
      <c r="D444" s="64"/>
      <c r="E444" s="64"/>
      <c r="F444" s="64"/>
      <c r="G444" s="398"/>
      <c r="H444" s="399"/>
      <c r="I444" s="64"/>
      <c r="J444" s="64"/>
      <c r="K444" s="64"/>
      <c r="L444" s="64"/>
      <c r="M444" s="400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</row>
    <row r="445" spans="1:43" ht="15.75" customHeight="1">
      <c r="A445" s="64"/>
      <c r="B445" s="64"/>
      <c r="C445" s="64"/>
      <c r="D445" s="64"/>
      <c r="E445" s="64"/>
      <c r="F445" s="64"/>
      <c r="G445" s="398"/>
      <c r="H445" s="399"/>
      <c r="I445" s="64"/>
      <c r="J445" s="64"/>
      <c r="K445" s="64"/>
      <c r="L445" s="64"/>
      <c r="M445" s="400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</row>
    <row r="446" spans="1:43" ht="15.75" customHeight="1">
      <c r="A446" s="64"/>
      <c r="B446" s="64"/>
      <c r="C446" s="64"/>
      <c r="D446" s="64"/>
      <c r="E446" s="64"/>
      <c r="F446" s="64"/>
      <c r="G446" s="398"/>
      <c r="H446" s="399"/>
      <c r="I446" s="64"/>
      <c r="J446" s="64"/>
      <c r="K446" s="64"/>
      <c r="L446" s="64"/>
      <c r="M446" s="400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</row>
    <row r="447" spans="1:43" ht="15.75" customHeight="1">
      <c r="A447" s="64"/>
      <c r="B447" s="64"/>
      <c r="C447" s="64"/>
      <c r="D447" s="64"/>
      <c r="E447" s="64"/>
      <c r="F447" s="64"/>
      <c r="G447" s="398"/>
      <c r="H447" s="399"/>
      <c r="I447" s="64"/>
      <c r="J447" s="64"/>
      <c r="K447" s="64"/>
      <c r="L447" s="64"/>
      <c r="M447" s="400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</row>
    <row r="448" spans="1:43" ht="15.75" customHeight="1">
      <c r="A448" s="64"/>
      <c r="B448" s="64"/>
      <c r="C448" s="64"/>
      <c r="D448" s="64"/>
      <c r="E448" s="64"/>
      <c r="F448" s="64"/>
      <c r="G448" s="398"/>
      <c r="H448" s="399"/>
      <c r="I448" s="64"/>
      <c r="J448" s="64"/>
      <c r="K448" s="64"/>
      <c r="L448" s="64"/>
      <c r="M448" s="400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</row>
    <row r="449" spans="1:43" ht="15.75" customHeight="1">
      <c r="A449" s="64"/>
      <c r="B449" s="64"/>
      <c r="C449" s="64"/>
      <c r="D449" s="64"/>
      <c r="E449" s="64"/>
      <c r="F449" s="64"/>
      <c r="G449" s="398"/>
      <c r="H449" s="399"/>
      <c r="I449" s="64"/>
      <c r="J449" s="64"/>
      <c r="K449" s="64"/>
      <c r="L449" s="64"/>
      <c r="M449" s="400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</row>
    <row r="450" spans="1:43" ht="15.75" customHeight="1">
      <c r="A450" s="64"/>
      <c r="B450" s="64"/>
      <c r="C450" s="64"/>
      <c r="D450" s="64"/>
      <c r="E450" s="64"/>
      <c r="F450" s="64"/>
      <c r="G450" s="398"/>
      <c r="H450" s="399"/>
      <c r="I450" s="64"/>
      <c r="J450" s="64"/>
      <c r="K450" s="64"/>
      <c r="L450" s="64"/>
      <c r="M450" s="400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</row>
    <row r="451" spans="1:43" ht="15.75" customHeight="1">
      <c r="A451" s="64"/>
      <c r="B451" s="64"/>
      <c r="C451" s="64"/>
      <c r="D451" s="64"/>
      <c r="E451" s="64"/>
      <c r="F451" s="64"/>
      <c r="G451" s="398"/>
      <c r="H451" s="399"/>
      <c r="I451" s="64"/>
      <c r="J451" s="64"/>
      <c r="K451" s="64"/>
      <c r="L451" s="64"/>
      <c r="M451" s="400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</row>
    <row r="452" spans="1:43" ht="15.75" customHeight="1">
      <c r="A452" s="64"/>
      <c r="B452" s="64"/>
      <c r="C452" s="64"/>
      <c r="D452" s="64"/>
      <c r="E452" s="64"/>
      <c r="F452" s="64"/>
      <c r="G452" s="398"/>
      <c r="H452" s="399"/>
      <c r="I452" s="64"/>
      <c r="J452" s="64"/>
      <c r="K452" s="64"/>
      <c r="L452" s="64"/>
      <c r="M452" s="400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</row>
    <row r="453" spans="1:43" ht="15.75" customHeight="1">
      <c r="A453" s="64"/>
      <c r="B453" s="64"/>
      <c r="C453" s="64"/>
      <c r="D453" s="64"/>
      <c r="E453" s="64"/>
      <c r="F453" s="64"/>
      <c r="G453" s="398"/>
      <c r="H453" s="399"/>
      <c r="I453" s="64"/>
      <c r="J453" s="64"/>
      <c r="K453" s="64"/>
      <c r="L453" s="64"/>
      <c r="M453" s="400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</row>
    <row r="454" spans="1:43" ht="15.75" customHeight="1">
      <c r="A454" s="64"/>
      <c r="B454" s="64"/>
      <c r="C454" s="64"/>
      <c r="D454" s="64"/>
      <c r="E454" s="64"/>
      <c r="F454" s="64"/>
      <c r="G454" s="398"/>
      <c r="H454" s="399"/>
      <c r="I454" s="64"/>
      <c r="J454" s="64"/>
      <c r="K454" s="64"/>
      <c r="L454" s="64"/>
      <c r="M454" s="400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</row>
    <row r="455" spans="1:43" ht="15.75" customHeight="1">
      <c r="A455" s="64"/>
      <c r="B455" s="64"/>
      <c r="C455" s="64"/>
      <c r="D455" s="64"/>
      <c r="E455" s="64"/>
      <c r="F455" s="64"/>
      <c r="G455" s="398"/>
      <c r="H455" s="399"/>
      <c r="I455" s="64"/>
      <c r="J455" s="64"/>
      <c r="K455" s="64"/>
      <c r="L455" s="64"/>
      <c r="M455" s="400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</row>
    <row r="456" spans="1:43" ht="15.75" customHeight="1">
      <c r="A456" s="64"/>
      <c r="B456" s="64"/>
      <c r="C456" s="64"/>
      <c r="D456" s="64"/>
      <c r="E456" s="64"/>
      <c r="F456" s="64"/>
      <c r="G456" s="398"/>
      <c r="H456" s="399"/>
      <c r="I456" s="64"/>
      <c r="J456" s="64"/>
      <c r="K456" s="64"/>
      <c r="L456" s="64"/>
      <c r="M456" s="400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</row>
    <row r="457" spans="1:43" ht="15.75" customHeight="1">
      <c r="A457" s="64"/>
      <c r="B457" s="64"/>
      <c r="C457" s="64"/>
      <c r="D457" s="64"/>
      <c r="E457" s="64"/>
      <c r="F457" s="64"/>
      <c r="G457" s="398"/>
      <c r="H457" s="399"/>
      <c r="I457" s="64"/>
      <c r="J457" s="64"/>
      <c r="K457" s="64"/>
      <c r="L457" s="64"/>
      <c r="M457" s="400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</row>
    <row r="458" spans="1:43" ht="15.75" customHeight="1">
      <c r="A458" s="64"/>
      <c r="B458" s="64"/>
      <c r="C458" s="64"/>
      <c r="D458" s="64"/>
      <c r="E458" s="64"/>
      <c r="F458" s="64"/>
      <c r="G458" s="398"/>
      <c r="H458" s="399"/>
      <c r="I458" s="64"/>
      <c r="J458" s="64"/>
      <c r="K458" s="64"/>
      <c r="L458" s="64"/>
      <c r="M458" s="400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</row>
    <row r="459" spans="1:43" ht="15.75" customHeight="1">
      <c r="A459" s="64"/>
      <c r="B459" s="64"/>
      <c r="C459" s="64"/>
      <c r="D459" s="64"/>
      <c r="E459" s="64"/>
      <c r="F459" s="64"/>
      <c r="G459" s="398"/>
      <c r="H459" s="399"/>
      <c r="I459" s="64"/>
      <c r="J459" s="64"/>
      <c r="K459" s="64"/>
      <c r="L459" s="64"/>
      <c r="M459" s="400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</row>
    <row r="460" spans="1:43" ht="15.75" customHeight="1">
      <c r="A460" s="64"/>
      <c r="B460" s="64"/>
      <c r="C460" s="64"/>
      <c r="D460" s="64"/>
      <c r="E460" s="64"/>
      <c r="F460" s="64"/>
      <c r="G460" s="398"/>
      <c r="H460" s="399"/>
      <c r="I460" s="64"/>
      <c r="J460" s="64"/>
      <c r="K460" s="64"/>
      <c r="L460" s="64"/>
      <c r="M460" s="400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</row>
    <row r="461" spans="1:43" ht="15.75" customHeight="1">
      <c r="A461" s="64"/>
      <c r="B461" s="64"/>
      <c r="C461" s="64"/>
      <c r="D461" s="64"/>
      <c r="E461" s="64"/>
      <c r="F461" s="64"/>
      <c r="G461" s="398"/>
      <c r="H461" s="399"/>
      <c r="I461" s="64"/>
      <c r="J461" s="64"/>
      <c r="K461" s="64"/>
      <c r="L461" s="64"/>
      <c r="M461" s="400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</row>
    <row r="462" spans="1:43" ht="15.75" customHeight="1">
      <c r="A462" s="64"/>
      <c r="B462" s="64"/>
      <c r="C462" s="64"/>
      <c r="D462" s="64"/>
      <c r="E462" s="64"/>
      <c r="F462" s="64"/>
      <c r="G462" s="398"/>
      <c r="H462" s="399"/>
      <c r="I462" s="64"/>
      <c r="J462" s="64"/>
      <c r="K462" s="64"/>
      <c r="L462" s="64"/>
      <c r="M462" s="400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</row>
    <row r="463" spans="1:43" ht="15.75" customHeight="1">
      <c r="A463" s="64"/>
      <c r="B463" s="64"/>
      <c r="C463" s="64"/>
      <c r="D463" s="64"/>
      <c r="E463" s="64"/>
      <c r="F463" s="64"/>
      <c r="G463" s="398"/>
      <c r="H463" s="399"/>
      <c r="I463" s="64"/>
      <c r="J463" s="64"/>
      <c r="K463" s="64"/>
      <c r="L463" s="64"/>
      <c r="M463" s="400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</row>
    <row r="464" spans="1:43" ht="15.75" customHeight="1">
      <c r="A464" s="64"/>
      <c r="B464" s="64"/>
      <c r="C464" s="64"/>
      <c r="D464" s="64"/>
      <c r="E464" s="64"/>
      <c r="F464" s="64"/>
      <c r="G464" s="398"/>
      <c r="H464" s="399"/>
      <c r="I464" s="64"/>
      <c r="J464" s="64"/>
      <c r="K464" s="64"/>
      <c r="L464" s="64"/>
      <c r="M464" s="400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</row>
    <row r="465" spans="1:43" ht="15.75" customHeight="1">
      <c r="A465" s="64"/>
      <c r="B465" s="64"/>
      <c r="C465" s="64"/>
      <c r="D465" s="64"/>
      <c r="E465" s="64"/>
      <c r="F465" s="64"/>
      <c r="G465" s="398"/>
      <c r="H465" s="399"/>
      <c r="I465" s="64"/>
      <c r="J465" s="64"/>
      <c r="K465" s="64"/>
      <c r="L465" s="64"/>
      <c r="M465" s="400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</row>
    <row r="466" spans="1:43" ht="15.75" customHeight="1">
      <c r="A466" s="64"/>
      <c r="B466" s="64"/>
      <c r="C466" s="64"/>
      <c r="D466" s="64"/>
      <c r="E466" s="64"/>
      <c r="F466" s="64"/>
      <c r="G466" s="398"/>
      <c r="H466" s="399"/>
      <c r="I466" s="64"/>
      <c r="J466" s="64"/>
      <c r="K466" s="64"/>
      <c r="L466" s="64"/>
      <c r="M466" s="400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</row>
    <row r="467" spans="1:43" ht="15.75" customHeight="1">
      <c r="A467" s="64"/>
      <c r="B467" s="64"/>
      <c r="C467" s="64"/>
      <c r="D467" s="64"/>
      <c r="E467" s="64"/>
      <c r="F467" s="64"/>
      <c r="G467" s="398"/>
      <c r="H467" s="399"/>
      <c r="I467" s="64"/>
      <c r="J467" s="64"/>
      <c r="K467" s="64"/>
      <c r="L467" s="64"/>
      <c r="M467" s="400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</row>
    <row r="468" spans="1:43" ht="15.75" customHeight="1">
      <c r="A468" s="64"/>
      <c r="B468" s="64"/>
      <c r="C468" s="64"/>
      <c r="D468" s="64"/>
      <c r="E468" s="64"/>
      <c r="F468" s="64"/>
      <c r="G468" s="398"/>
      <c r="H468" s="399"/>
      <c r="I468" s="64"/>
      <c r="J468" s="64"/>
      <c r="K468" s="64"/>
      <c r="L468" s="64"/>
      <c r="M468" s="400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</row>
    <row r="469" spans="1:43" ht="15.75" customHeight="1">
      <c r="A469" s="64"/>
      <c r="B469" s="64"/>
      <c r="C469" s="64"/>
      <c r="D469" s="64"/>
      <c r="E469" s="64"/>
      <c r="F469" s="64"/>
      <c r="G469" s="398"/>
      <c r="H469" s="399"/>
      <c r="I469" s="64"/>
      <c r="J469" s="64"/>
      <c r="K469" s="64"/>
      <c r="L469" s="64"/>
      <c r="M469" s="400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</row>
    <row r="470" spans="1:43" ht="15.75" customHeight="1">
      <c r="A470" s="64"/>
      <c r="B470" s="64"/>
      <c r="C470" s="64"/>
      <c r="D470" s="64"/>
      <c r="E470" s="64"/>
      <c r="F470" s="64"/>
      <c r="G470" s="398"/>
      <c r="H470" s="399"/>
      <c r="I470" s="64"/>
      <c r="J470" s="64"/>
      <c r="K470" s="64"/>
      <c r="L470" s="64"/>
      <c r="M470" s="400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</row>
    <row r="471" spans="1:43" ht="15.75" customHeight="1">
      <c r="A471" s="64"/>
      <c r="B471" s="64"/>
      <c r="C471" s="64"/>
      <c r="D471" s="64"/>
      <c r="E471" s="64"/>
      <c r="F471" s="64"/>
      <c r="G471" s="398"/>
      <c r="H471" s="399"/>
      <c r="I471" s="64"/>
      <c r="J471" s="64"/>
      <c r="K471" s="64"/>
      <c r="L471" s="64"/>
      <c r="M471" s="400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</row>
    <row r="472" spans="1:43" ht="15.75" customHeight="1">
      <c r="A472" s="64"/>
      <c r="B472" s="64"/>
      <c r="C472" s="64"/>
      <c r="D472" s="64"/>
      <c r="E472" s="64"/>
      <c r="F472" s="64"/>
      <c r="G472" s="398"/>
      <c r="H472" s="399"/>
      <c r="I472" s="64"/>
      <c r="J472" s="64"/>
      <c r="K472" s="64"/>
      <c r="L472" s="64"/>
      <c r="M472" s="400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</row>
    <row r="473" spans="1:43" ht="15.75" customHeight="1">
      <c r="A473" s="64"/>
      <c r="B473" s="64"/>
      <c r="C473" s="64"/>
      <c r="D473" s="64"/>
      <c r="E473" s="64"/>
      <c r="F473" s="64"/>
      <c r="G473" s="398"/>
      <c r="H473" s="399"/>
      <c r="I473" s="64"/>
      <c r="J473" s="64"/>
      <c r="K473" s="64"/>
      <c r="L473" s="64"/>
      <c r="M473" s="400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</row>
    <row r="474" spans="1:43" ht="15.75" customHeight="1">
      <c r="A474" s="64"/>
      <c r="B474" s="64"/>
      <c r="C474" s="64"/>
      <c r="D474" s="64"/>
      <c r="E474" s="64"/>
      <c r="F474" s="64"/>
      <c r="G474" s="398"/>
      <c r="H474" s="399"/>
      <c r="I474" s="64"/>
      <c r="J474" s="64"/>
      <c r="K474" s="64"/>
      <c r="L474" s="64"/>
      <c r="M474" s="400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</row>
    <row r="475" spans="1:43" ht="15.75" customHeight="1">
      <c r="A475" s="64"/>
      <c r="B475" s="64"/>
      <c r="C475" s="64"/>
      <c r="D475" s="64"/>
      <c r="E475" s="64"/>
      <c r="F475" s="64"/>
      <c r="G475" s="398"/>
      <c r="H475" s="399"/>
      <c r="I475" s="64"/>
      <c r="J475" s="64"/>
      <c r="K475" s="64"/>
      <c r="L475" s="64"/>
      <c r="M475" s="400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</row>
    <row r="476" spans="1:43" ht="15.75" customHeight="1">
      <c r="A476" s="64"/>
      <c r="B476" s="64"/>
      <c r="C476" s="64"/>
      <c r="D476" s="64"/>
      <c r="E476" s="64"/>
      <c r="F476" s="64"/>
      <c r="G476" s="398"/>
      <c r="H476" s="399"/>
      <c r="I476" s="64"/>
      <c r="J476" s="64"/>
      <c r="K476" s="64"/>
      <c r="L476" s="64"/>
      <c r="M476" s="400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</row>
    <row r="477" spans="1:43" ht="15.75" customHeight="1">
      <c r="A477" s="64"/>
      <c r="B477" s="64"/>
      <c r="C477" s="64"/>
      <c r="D477" s="64"/>
      <c r="E477" s="64"/>
      <c r="F477" s="64"/>
      <c r="G477" s="398"/>
      <c r="H477" s="399"/>
      <c r="I477" s="64"/>
      <c r="J477" s="64"/>
      <c r="K477" s="64"/>
      <c r="L477" s="64"/>
      <c r="M477" s="400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</row>
    <row r="478" spans="1:43" ht="15.75" customHeight="1">
      <c r="A478" s="64"/>
      <c r="B478" s="64"/>
      <c r="C478" s="64"/>
      <c r="D478" s="64"/>
      <c r="E478" s="64"/>
      <c r="F478" s="64"/>
      <c r="G478" s="398"/>
      <c r="H478" s="399"/>
      <c r="I478" s="64"/>
      <c r="J478" s="64"/>
      <c r="K478" s="64"/>
      <c r="L478" s="64"/>
      <c r="M478" s="400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</row>
    <row r="479" spans="1:43" ht="15.75" customHeight="1">
      <c r="A479" s="64"/>
      <c r="B479" s="64"/>
      <c r="C479" s="64"/>
      <c r="D479" s="64"/>
      <c r="E479" s="64"/>
      <c r="F479" s="64"/>
      <c r="G479" s="398"/>
      <c r="H479" s="399"/>
      <c r="I479" s="64"/>
      <c r="J479" s="64"/>
      <c r="K479" s="64"/>
      <c r="L479" s="64"/>
      <c r="M479" s="400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</row>
    <row r="480" spans="1:43" ht="15.75" customHeight="1">
      <c r="A480" s="64"/>
      <c r="B480" s="64"/>
      <c r="C480" s="64"/>
      <c r="D480" s="64"/>
      <c r="E480" s="64"/>
      <c r="F480" s="64"/>
      <c r="G480" s="398"/>
      <c r="H480" s="399"/>
      <c r="I480" s="64"/>
      <c r="J480" s="64"/>
      <c r="K480" s="64"/>
      <c r="L480" s="64"/>
      <c r="M480" s="400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</row>
    <row r="481" spans="1:43" ht="15.75" customHeight="1">
      <c r="A481" s="64"/>
      <c r="B481" s="64"/>
      <c r="C481" s="64"/>
      <c r="D481" s="64"/>
      <c r="E481" s="64"/>
      <c r="F481" s="64"/>
      <c r="G481" s="398"/>
      <c r="H481" s="399"/>
      <c r="I481" s="64"/>
      <c r="J481" s="64"/>
      <c r="K481" s="64"/>
      <c r="L481" s="64"/>
      <c r="M481" s="400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</row>
    <row r="482" spans="1:43" ht="15.75" customHeight="1">
      <c r="A482" s="64"/>
      <c r="B482" s="64"/>
      <c r="C482" s="64"/>
      <c r="D482" s="64"/>
      <c r="E482" s="64"/>
      <c r="F482" s="64"/>
      <c r="G482" s="398"/>
      <c r="H482" s="399"/>
      <c r="I482" s="64"/>
      <c r="J482" s="64"/>
      <c r="K482" s="64"/>
      <c r="L482" s="64"/>
      <c r="M482" s="400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</row>
    <row r="483" spans="1:43" ht="15.75" customHeight="1">
      <c r="A483" s="64"/>
      <c r="B483" s="64"/>
      <c r="C483" s="64"/>
      <c r="D483" s="64"/>
      <c r="E483" s="64"/>
      <c r="F483" s="64"/>
      <c r="G483" s="398"/>
      <c r="H483" s="399"/>
      <c r="I483" s="64"/>
      <c r="J483" s="64"/>
      <c r="K483" s="64"/>
      <c r="L483" s="64"/>
      <c r="M483" s="400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</row>
    <row r="484" spans="1:43" ht="15.75" customHeight="1">
      <c r="A484" s="64"/>
      <c r="B484" s="64"/>
      <c r="C484" s="64"/>
      <c r="D484" s="64"/>
      <c r="E484" s="64"/>
      <c r="F484" s="64"/>
      <c r="G484" s="398"/>
      <c r="H484" s="399"/>
      <c r="I484" s="64"/>
      <c r="J484" s="64"/>
      <c r="K484" s="64"/>
      <c r="L484" s="64"/>
      <c r="M484" s="400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</row>
    <row r="485" spans="1:43" ht="15.75" customHeight="1">
      <c r="A485" s="64"/>
      <c r="B485" s="64"/>
      <c r="C485" s="64"/>
      <c r="D485" s="64"/>
      <c r="E485" s="64"/>
      <c r="F485" s="64"/>
      <c r="G485" s="398"/>
      <c r="H485" s="399"/>
      <c r="I485" s="64"/>
      <c r="J485" s="64"/>
      <c r="K485" s="64"/>
      <c r="L485" s="64"/>
      <c r="M485" s="400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</row>
    <row r="486" spans="1:43" ht="15.75" customHeight="1">
      <c r="A486" s="64"/>
      <c r="B486" s="64"/>
      <c r="C486" s="64"/>
      <c r="D486" s="64"/>
      <c r="E486" s="64"/>
      <c r="F486" s="64"/>
      <c r="G486" s="398"/>
      <c r="H486" s="399"/>
      <c r="I486" s="64"/>
      <c r="J486" s="64"/>
      <c r="K486" s="64"/>
      <c r="L486" s="64"/>
      <c r="M486" s="400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</row>
    <row r="487" spans="1:43" ht="15.75" customHeight="1">
      <c r="A487" s="64"/>
      <c r="B487" s="64"/>
      <c r="C487" s="64"/>
      <c r="D487" s="64"/>
      <c r="E487" s="64"/>
      <c r="F487" s="64"/>
      <c r="G487" s="398"/>
      <c r="H487" s="399"/>
      <c r="I487" s="64"/>
      <c r="J487" s="64"/>
      <c r="K487" s="64"/>
      <c r="L487" s="64"/>
      <c r="M487" s="400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</row>
    <row r="488" spans="1:43" ht="15.75" customHeight="1">
      <c r="A488" s="64"/>
      <c r="B488" s="64"/>
      <c r="C488" s="64"/>
      <c r="D488" s="64"/>
      <c r="E488" s="64"/>
      <c r="F488" s="64"/>
      <c r="G488" s="398"/>
      <c r="H488" s="399"/>
      <c r="I488" s="64"/>
      <c r="J488" s="64"/>
      <c r="K488" s="64"/>
      <c r="L488" s="64"/>
      <c r="M488" s="400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</row>
    <row r="489" spans="1:43" ht="15.75" customHeight="1">
      <c r="A489" s="64"/>
      <c r="B489" s="64"/>
      <c r="C489" s="64"/>
      <c r="D489" s="64"/>
      <c r="E489" s="64"/>
      <c r="F489" s="64"/>
      <c r="G489" s="398"/>
      <c r="H489" s="399"/>
      <c r="I489" s="64"/>
      <c r="J489" s="64"/>
      <c r="K489" s="64"/>
      <c r="L489" s="64"/>
      <c r="M489" s="400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</row>
    <row r="490" spans="1:43" ht="15.75" customHeight="1">
      <c r="A490" s="64"/>
      <c r="B490" s="64"/>
      <c r="C490" s="64"/>
      <c r="D490" s="64"/>
      <c r="E490" s="64"/>
      <c r="F490" s="64"/>
      <c r="G490" s="398"/>
      <c r="H490" s="399"/>
      <c r="I490" s="64"/>
      <c r="J490" s="64"/>
      <c r="K490" s="64"/>
      <c r="L490" s="64"/>
      <c r="M490" s="400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</row>
    <row r="491" spans="1:43" ht="15.75" customHeight="1">
      <c r="A491" s="64"/>
      <c r="B491" s="64"/>
      <c r="C491" s="64"/>
      <c r="D491" s="64"/>
      <c r="E491" s="64"/>
      <c r="F491" s="64"/>
      <c r="G491" s="398"/>
      <c r="H491" s="399"/>
      <c r="I491" s="64"/>
      <c r="J491" s="64"/>
      <c r="K491" s="64"/>
      <c r="L491" s="64"/>
      <c r="M491" s="400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</row>
    <row r="492" spans="1:43" ht="15.75" customHeight="1">
      <c r="A492" s="64"/>
      <c r="B492" s="64"/>
      <c r="C492" s="64"/>
      <c r="D492" s="64"/>
      <c r="E492" s="64"/>
      <c r="F492" s="64"/>
      <c r="G492" s="398"/>
      <c r="H492" s="399"/>
      <c r="I492" s="64"/>
      <c r="J492" s="64"/>
      <c r="K492" s="64"/>
      <c r="L492" s="64"/>
      <c r="M492" s="400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</row>
    <row r="493" spans="1:43" ht="15.75" customHeight="1">
      <c r="A493" s="64"/>
      <c r="B493" s="64"/>
      <c r="C493" s="64"/>
      <c r="D493" s="64"/>
      <c r="E493" s="64"/>
      <c r="F493" s="64"/>
      <c r="G493" s="398"/>
      <c r="H493" s="399"/>
      <c r="I493" s="64"/>
      <c r="J493" s="64"/>
      <c r="K493" s="64"/>
      <c r="L493" s="64"/>
      <c r="M493" s="400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</row>
    <row r="494" spans="1:43" ht="15.75" customHeight="1">
      <c r="A494" s="64"/>
      <c r="B494" s="64"/>
      <c r="C494" s="64"/>
      <c r="D494" s="64"/>
      <c r="E494" s="64"/>
      <c r="F494" s="64"/>
      <c r="G494" s="398"/>
      <c r="H494" s="399"/>
      <c r="I494" s="64"/>
      <c r="J494" s="64"/>
      <c r="K494" s="64"/>
      <c r="L494" s="64"/>
      <c r="M494" s="400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</row>
    <row r="495" spans="1:43" ht="15.75" customHeight="1">
      <c r="A495" s="64"/>
      <c r="B495" s="64"/>
      <c r="C495" s="64"/>
      <c r="D495" s="64"/>
      <c r="E495" s="64"/>
      <c r="F495" s="64"/>
      <c r="G495" s="398"/>
      <c r="H495" s="399"/>
      <c r="I495" s="64"/>
      <c r="J495" s="64"/>
      <c r="K495" s="64"/>
      <c r="L495" s="64"/>
      <c r="M495" s="400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</row>
    <row r="496" spans="1:43" ht="15.75" customHeight="1">
      <c r="A496" s="64"/>
      <c r="B496" s="64"/>
      <c r="C496" s="64"/>
      <c r="D496" s="64"/>
      <c r="E496" s="64"/>
      <c r="F496" s="64"/>
      <c r="G496" s="398"/>
      <c r="H496" s="399"/>
      <c r="I496" s="64"/>
      <c r="J496" s="64"/>
      <c r="K496" s="64"/>
      <c r="L496" s="64"/>
      <c r="M496" s="400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</row>
    <row r="497" spans="1:43" ht="15.75" customHeight="1">
      <c r="A497" s="64"/>
      <c r="B497" s="64"/>
      <c r="C497" s="64"/>
      <c r="D497" s="64"/>
      <c r="E497" s="64"/>
      <c r="F497" s="64"/>
      <c r="G497" s="398"/>
      <c r="H497" s="399"/>
      <c r="I497" s="64"/>
      <c r="J497" s="64"/>
      <c r="K497" s="64"/>
      <c r="L497" s="64"/>
      <c r="M497" s="400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</row>
    <row r="498" spans="1:43" ht="15.75" customHeight="1">
      <c r="A498" s="64"/>
      <c r="B498" s="64"/>
      <c r="C498" s="64"/>
      <c r="D498" s="64"/>
      <c r="E498" s="64"/>
      <c r="F498" s="64"/>
      <c r="G498" s="398"/>
      <c r="H498" s="399"/>
      <c r="I498" s="64"/>
      <c r="J498" s="64"/>
      <c r="K498" s="64"/>
      <c r="L498" s="64"/>
      <c r="M498" s="400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</row>
    <row r="499" spans="1:43" ht="15.75" customHeight="1">
      <c r="A499" s="64"/>
      <c r="B499" s="64"/>
      <c r="C499" s="64"/>
      <c r="D499" s="64"/>
      <c r="E499" s="64"/>
      <c r="F499" s="64"/>
      <c r="G499" s="398"/>
      <c r="H499" s="399"/>
      <c r="I499" s="64"/>
      <c r="J499" s="64"/>
      <c r="K499" s="64"/>
      <c r="L499" s="64"/>
      <c r="M499" s="400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</row>
    <row r="500" spans="1:43" ht="15.75" customHeight="1">
      <c r="A500" s="64"/>
      <c r="B500" s="64"/>
      <c r="C500" s="64"/>
      <c r="D500" s="64"/>
      <c r="E500" s="64"/>
      <c r="F500" s="64"/>
      <c r="G500" s="398"/>
      <c r="H500" s="399"/>
      <c r="I500" s="64"/>
      <c r="J500" s="64"/>
      <c r="K500" s="64"/>
      <c r="L500" s="64"/>
      <c r="M500" s="400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</row>
    <row r="501" spans="1:43" ht="15.75" customHeight="1">
      <c r="A501" s="64"/>
      <c r="B501" s="64"/>
      <c r="C501" s="64"/>
      <c r="D501" s="64"/>
      <c r="E501" s="64"/>
      <c r="F501" s="64"/>
      <c r="G501" s="398"/>
      <c r="H501" s="399"/>
      <c r="I501" s="64"/>
      <c r="J501" s="64"/>
      <c r="K501" s="64"/>
      <c r="L501" s="64"/>
      <c r="M501" s="400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</row>
    <row r="502" spans="1:43" ht="15.75" customHeight="1">
      <c r="A502" s="64"/>
      <c r="B502" s="64"/>
      <c r="C502" s="64"/>
      <c r="D502" s="64"/>
      <c r="E502" s="64"/>
      <c r="F502" s="64"/>
      <c r="G502" s="398"/>
      <c r="H502" s="399"/>
      <c r="I502" s="64"/>
      <c r="J502" s="64"/>
      <c r="K502" s="64"/>
      <c r="L502" s="64"/>
      <c r="M502" s="400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</row>
    <row r="503" spans="1:43" ht="15.75" customHeight="1">
      <c r="A503" s="64"/>
      <c r="B503" s="64"/>
      <c r="C503" s="64"/>
      <c r="D503" s="64"/>
      <c r="E503" s="64"/>
      <c r="F503" s="64"/>
      <c r="G503" s="398"/>
      <c r="H503" s="399"/>
      <c r="I503" s="64"/>
      <c r="J503" s="64"/>
      <c r="K503" s="64"/>
      <c r="L503" s="64"/>
      <c r="M503" s="400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</row>
    <row r="504" spans="1:43" ht="15.75" customHeight="1">
      <c r="A504" s="64"/>
      <c r="B504" s="64"/>
      <c r="C504" s="64"/>
      <c r="D504" s="64"/>
      <c r="E504" s="64"/>
      <c r="F504" s="64"/>
      <c r="G504" s="398"/>
      <c r="H504" s="399"/>
      <c r="I504" s="64"/>
      <c r="J504" s="64"/>
      <c r="K504" s="64"/>
      <c r="L504" s="64"/>
      <c r="M504" s="400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</row>
    <row r="505" spans="1:43" ht="15.75" customHeight="1">
      <c r="A505" s="64"/>
      <c r="B505" s="64"/>
      <c r="C505" s="64"/>
      <c r="D505" s="64"/>
      <c r="E505" s="64"/>
      <c r="F505" s="64"/>
      <c r="G505" s="398"/>
      <c r="H505" s="399"/>
      <c r="I505" s="64"/>
      <c r="J505" s="64"/>
      <c r="K505" s="64"/>
      <c r="L505" s="64"/>
      <c r="M505" s="400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</row>
    <row r="506" spans="1:43" ht="15.75" customHeight="1">
      <c r="A506" s="64"/>
      <c r="B506" s="64"/>
      <c r="C506" s="64"/>
      <c r="D506" s="64"/>
      <c r="E506" s="64"/>
      <c r="F506" s="64"/>
      <c r="G506" s="398"/>
      <c r="H506" s="399"/>
      <c r="I506" s="64"/>
      <c r="J506" s="64"/>
      <c r="K506" s="64"/>
      <c r="L506" s="64"/>
      <c r="M506" s="400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</row>
    <row r="507" spans="1:43" ht="15.75" customHeight="1">
      <c r="A507" s="64"/>
      <c r="B507" s="64"/>
      <c r="C507" s="64"/>
      <c r="D507" s="64"/>
      <c r="E507" s="64"/>
      <c r="F507" s="64"/>
      <c r="G507" s="398"/>
      <c r="H507" s="399"/>
      <c r="I507" s="64"/>
      <c r="J507" s="64"/>
      <c r="K507" s="64"/>
      <c r="L507" s="64"/>
      <c r="M507" s="400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</row>
    <row r="508" spans="1:43" ht="15.75" customHeight="1">
      <c r="A508" s="64"/>
      <c r="B508" s="64"/>
      <c r="C508" s="64"/>
      <c r="D508" s="64"/>
      <c r="E508" s="64"/>
      <c r="F508" s="64"/>
      <c r="G508" s="398"/>
      <c r="H508" s="399"/>
      <c r="I508" s="64"/>
      <c r="J508" s="64"/>
      <c r="K508" s="64"/>
      <c r="L508" s="64"/>
      <c r="M508" s="400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</row>
    <row r="509" spans="1:43" ht="15.75" customHeight="1">
      <c r="A509" s="64"/>
      <c r="B509" s="64"/>
      <c r="C509" s="64"/>
      <c r="D509" s="64"/>
      <c r="E509" s="64"/>
      <c r="F509" s="64"/>
      <c r="G509" s="398"/>
      <c r="H509" s="399"/>
      <c r="I509" s="64"/>
      <c r="J509" s="64"/>
      <c r="K509" s="64"/>
      <c r="L509" s="64"/>
      <c r="M509" s="400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</row>
    <row r="510" spans="1:43" ht="15.75" customHeight="1">
      <c r="A510" s="64"/>
      <c r="B510" s="64"/>
      <c r="C510" s="64"/>
      <c r="D510" s="64"/>
      <c r="E510" s="64"/>
      <c r="F510" s="64"/>
      <c r="G510" s="398"/>
      <c r="H510" s="399"/>
      <c r="I510" s="64"/>
      <c r="J510" s="64"/>
      <c r="K510" s="64"/>
      <c r="L510" s="64"/>
      <c r="M510" s="400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</row>
    <row r="511" spans="1:43" ht="15.75" customHeight="1">
      <c r="A511" s="64"/>
      <c r="B511" s="64"/>
      <c r="C511" s="64"/>
      <c r="D511" s="64"/>
      <c r="E511" s="64"/>
      <c r="F511" s="64"/>
      <c r="G511" s="398"/>
      <c r="H511" s="399"/>
      <c r="I511" s="64"/>
      <c r="J511" s="64"/>
      <c r="K511" s="64"/>
      <c r="L511" s="64"/>
      <c r="M511" s="400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</row>
    <row r="512" spans="1:43" ht="15.75" customHeight="1">
      <c r="A512" s="64"/>
      <c r="B512" s="64"/>
      <c r="C512" s="64"/>
      <c r="D512" s="64"/>
      <c r="E512" s="64"/>
      <c r="F512" s="64"/>
      <c r="G512" s="398"/>
      <c r="H512" s="399"/>
      <c r="I512" s="64"/>
      <c r="J512" s="64"/>
      <c r="K512" s="64"/>
      <c r="L512" s="64"/>
      <c r="M512" s="400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</row>
    <row r="513" spans="1:43" ht="15.75" customHeight="1">
      <c r="A513" s="64"/>
      <c r="B513" s="64"/>
      <c r="C513" s="64"/>
      <c r="D513" s="64"/>
      <c r="E513" s="64"/>
      <c r="F513" s="64"/>
      <c r="G513" s="398"/>
      <c r="H513" s="399"/>
      <c r="I513" s="64"/>
      <c r="J513" s="64"/>
      <c r="K513" s="64"/>
      <c r="L513" s="64"/>
      <c r="M513" s="400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</row>
    <row r="514" spans="1:43" ht="15.75" customHeight="1">
      <c r="A514" s="64"/>
      <c r="B514" s="64"/>
      <c r="C514" s="64"/>
      <c r="D514" s="64"/>
      <c r="E514" s="64"/>
      <c r="F514" s="64"/>
      <c r="G514" s="398"/>
      <c r="H514" s="399"/>
      <c r="I514" s="64"/>
      <c r="J514" s="64"/>
      <c r="K514" s="64"/>
      <c r="L514" s="64"/>
      <c r="M514" s="400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</row>
    <row r="515" spans="1:43" ht="15.75" customHeight="1">
      <c r="A515" s="64"/>
      <c r="B515" s="64"/>
      <c r="C515" s="64"/>
      <c r="D515" s="64"/>
      <c r="E515" s="64"/>
      <c r="F515" s="64"/>
      <c r="G515" s="398"/>
      <c r="H515" s="399"/>
      <c r="I515" s="64"/>
      <c r="J515" s="64"/>
      <c r="K515" s="64"/>
      <c r="L515" s="64"/>
      <c r="M515" s="400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</row>
    <row r="516" spans="1:43" ht="15.75" customHeight="1">
      <c r="A516" s="64"/>
      <c r="B516" s="64"/>
      <c r="C516" s="64"/>
      <c r="D516" s="64"/>
      <c r="E516" s="64"/>
      <c r="F516" s="64"/>
      <c r="G516" s="398"/>
      <c r="H516" s="399"/>
      <c r="I516" s="64"/>
      <c r="J516" s="64"/>
      <c r="K516" s="64"/>
      <c r="L516" s="64"/>
      <c r="M516" s="400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</row>
    <row r="517" spans="1:43" ht="15.75" customHeight="1">
      <c r="A517" s="64"/>
      <c r="B517" s="64"/>
      <c r="C517" s="64"/>
      <c r="D517" s="64"/>
      <c r="E517" s="64"/>
      <c r="F517" s="64"/>
      <c r="G517" s="398"/>
      <c r="H517" s="399"/>
      <c r="I517" s="64"/>
      <c r="J517" s="64"/>
      <c r="K517" s="64"/>
      <c r="L517" s="64"/>
      <c r="M517" s="400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</row>
    <row r="518" spans="1:43" ht="15.75" customHeight="1">
      <c r="A518" s="64"/>
      <c r="B518" s="64"/>
      <c r="C518" s="64"/>
      <c r="D518" s="64"/>
      <c r="E518" s="64"/>
      <c r="F518" s="64"/>
      <c r="G518" s="398"/>
      <c r="H518" s="399"/>
      <c r="I518" s="64"/>
      <c r="J518" s="64"/>
      <c r="K518" s="64"/>
      <c r="L518" s="64"/>
      <c r="M518" s="400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</row>
    <row r="519" spans="1:43" ht="15.75" customHeight="1">
      <c r="A519" s="64"/>
      <c r="B519" s="64"/>
      <c r="C519" s="64"/>
      <c r="D519" s="64"/>
      <c r="E519" s="64"/>
      <c r="F519" s="64"/>
      <c r="G519" s="398"/>
      <c r="H519" s="399"/>
      <c r="I519" s="64"/>
      <c r="J519" s="64"/>
      <c r="K519" s="64"/>
      <c r="L519" s="64"/>
      <c r="M519" s="400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</row>
    <row r="520" spans="1:43" ht="15.75" customHeight="1">
      <c r="A520" s="64"/>
      <c r="B520" s="64"/>
      <c r="C520" s="64"/>
      <c r="D520" s="64"/>
      <c r="E520" s="64"/>
      <c r="F520" s="64"/>
      <c r="G520" s="398"/>
      <c r="H520" s="399"/>
      <c r="I520" s="64"/>
      <c r="J520" s="64"/>
      <c r="K520" s="64"/>
      <c r="L520" s="64"/>
      <c r="M520" s="400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</row>
    <row r="521" spans="1:43" ht="15.75" customHeight="1">
      <c r="A521" s="64"/>
      <c r="B521" s="64"/>
      <c r="C521" s="64"/>
      <c r="D521" s="64"/>
      <c r="E521" s="64"/>
      <c r="F521" s="64"/>
      <c r="G521" s="398"/>
      <c r="H521" s="399"/>
      <c r="I521" s="64"/>
      <c r="J521" s="64"/>
      <c r="K521" s="64"/>
      <c r="L521" s="64"/>
      <c r="M521" s="400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</row>
    <row r="522" spans="1:43" ht="15.75" customHeight="1">
      <c r="A522" s="64"/>
      <c r="B522" s="64"/>
      <c r="C522" s="64"/>
      <c r="D522" s="64"/>
      <c r="E522" s="64"/>
      <c r="F522" s="64"/>
      <c r="G522" s="398"/>
      <c r="H522" s="399"/>
      <c r="I522" s="64"/>
      <c r="J522" s="64"/>
      <c r="K522" s="64"/>
      <c r="L522" s="64"/>
      <c r="M522" s="400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</row>
    <row r="523" spans="1:43" ht="15.75" customHeight="1">
      <c r="A523" s="64"/>
      <c r="B523" s="64"/>
      <c r="C523" s="64"/>
      <c r="D523" s="64"/>
      <c r="E523" s="64"/>
      <c r="F523" s="64"/>
      <c r="G523" s="398"/>
      <c r="H523" s="399"/>
      <c r="I523" s="64"/>
      <c r="J523" s="64"/>
      <c r="K523" s="64"/>
      <c r="L523" s="64"/>
      <c r="M523" s="400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</row>
    <row r="524" spans="1:43" ht="15.75" customHeight="1">
      <c r="A524" s="64"/>
      <c r="B524" s="64"/>
      <c r="C524" s="64"/>
      <c r="D524" s="64"/>
      <c r="E524" s="64"/>
      <c r="F524" s="64"/>
      <c r="G524" s="398"/>
      <c r="H524" s="399"/>
      <c r="I524" s="64"/>
      <c r="J524" s="64"/>
      <c r="K524" s="64"/>
      <c r="L524" s="64"/>
      <c r="M524" s="400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</row>
    <row r="525" spans="1:43" ht="15.75" customHeight="1">
      <c r="A525" s="64"/>
      <c r="B525" s="64"/>
      <c r="C525" s="64"/>
      <c r="D525" s="64"/>
      <c r="E525" s="64"/>
      <c r="F525" s="64"/>
      <c r="G525" s="398"/>
      <c r="H525" s="399"/>
      <c r="I525" s="64"/>
      <c r="J525" s="64"/>
      <c r="K525" s="64"/>
      <c r="L525" s="64"/>
      <c r="M525" s="400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</row>
    <row r="526" spans="1:43" ht="15.75" customHeight="1">
      <c r="A526" s="64"/>
      <c r="B526" s="64"/>
      <c r="C526" s="64"/>
      <c r="D526" s="64"/>
      <c r="E526" s="64"/>
      <c r="F526" s="64"/>
      <c r="G526" s="398"/>
      <c r="H526" s="399"/>
      <c r="I526" s="64"/>
      <c r="J526" s="64"/>
      <c r="K526" s="64"/>
      <c r="L526" s="64"/>
      <c r="M526" s="400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</row>
    <row r="527" spans="1:43" ht="15.75" customHeight="1">
      <c r="A527" s="64"/>
      <c r="B527" s="64"/>
      <c r="C527" s="64"/>
      <c r="D527" s="64"/>
      <c r="E527" s="64"/>
      <c r="F527" s="64"/>
      <c r="G527" s="398"/>
      <c r="H527" s="399"/>
      <c r="I527" s="64"/>
      <c r="J527" s="64"/>
      <c r="K527" s="64"/>
      <c r="L527" s="64"/>
      <c r="M527" s="400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</row>
    <row r="528" spans="1:43" ht="15.75" customHeight="1">
      <c r="A528" s="64"/>
      <c r="B528" s="64"/>
      <c r="C528" s="64"/>
      <c r="D528" s="64"/>
      <c r="E528" s="64"/>
      <c r="F528" s="64"/>
      <c r="G528" s="398"/>
      <c r="H528" s="399"/>
      <c r="I528" s="64"/>
      <c r="J528" s="64"/>
      <c r="K528" s="64"/>
      <c r="L528" s="64"/>
      <c r="M528" s="400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</row>
    <row r="529" spans="1:43" ht="15.75" customHeight="1">
      <c r="A529" s="64"/>
      <c r="B529" s="64"/>
      <c r="C529" s="64"/>
      <c r="D529" s="64"/>
      <c r="E529" s="64"/>
      <c r="F529" s="64"/>
      <c r="G529" s="398"/>
      <c r="H529" s="399"/>
      <c r="I529" s="64"/>
      <c r="J529" s="64"/>
      <c r="K529" s="64"/>
      <c r="L529" s="64"/>
      <c r="M529" s="400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</row>
    <row r="530" spans="1:43" ht="15.75" customHeight="1">
      <c r="A530" s="64"/>
      <c r="B530" s="64"/>
      <c r="C530" s="64"/>
      <c r="D530" s="64"/>
      <c r="E530" s="64"/>
      <c r="F530" s="64"/>
      <c r="G530" s="398"/>
      <c r="H530" s="399"/>
      <c r="I530" s="64"/>
      <c r="J530" s="64"/>
      <c r="K530" s="64"/>
      <c r="L530" s="64"/>
      <c r="M530" s="400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</row>
    <row r="531" spans="1:43" ht="15.75" customHeight="1">
      <c r="A531" s="64"/>
      <c r="B531" s="64"/>
      <c r="C531" s="64"/>
      <c r="D531" s="64"/>
      <c r="E531" s="64"/>
      <c r="F531" s="64"/>
      <c r="G531" s="398"/>
      <c r="H531" s="399"/>
      <c r="I531" s="64"/>
      <c r="J531" s="64"/>
      <c r="K531" s="64"/>
      <c r="L531" s="64"/>
      <c r="M531" s="400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</row>
    <row r="532" spans="1:43" ht="15.75" customHeight="1">
      <c r="A532" s="64"/>
      <c r="B532" s="64"/>
      <c r="C532" s="64"/>
      <c r="D532" s="64"/>
      <c r="E532" s="64"/>
      <c r="F532" s="64"/>
      <c r="G532" s="398"/>
      <c r="H532" s="399"/>
      <c r="I532" s="64"/>
      <c r="J532" s="64"/>
      <c r="K532" s="64"/>
      <c r="L532" s="64"/>
      <c r="M532" s="400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</row>
    <row r="533" spans="1:43" ht="15.75" customHeight="1">
      <c r="A533" s="64"/>
      <c r="B533" s="64"/>
      <c r="C533" s="64"/>
      <c r="D533" s="64"/>
      <c r="E533" s="64"/>
      <c r="F533" s="64"/>
      <c r="G533" s="398"/>
      <c r="H533" s="399"/>
      <c r="I533" s="64"/>
      <c r="J533" s="64"/>
      <c r="K533" s="64"/>
      <c r="L533" s="64"/>
      <c r="M533" s="400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</row>
    <row r="534" spans="1:43" ht="15.75" customHeight="1">
      <c r="A534" s="64"/>
      <c r="B534" s="64"/>
      <c r="C534" s="64"/>
      <c r="D534" s="64"/>
      <c r="E534" s="64"/>
      <c r="F534" s="64"/>
      <c r="G534" s="398"/>
      <c r="H534" s="399"/>
      <c r="I534" s="64"/>
      <c r="J534" s="64"/>
      <c r="K534" s="64"/>
      <c r="L534" s="64"/>
      <c r="M534" s="400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</row>
    <row r="535" spans="1:43" ht="15.75" customHeight="1">
      <c r="A535" s="64"/>
      <c r="B535" s="64"/>
      <c r="C535" s="64"/>
      <c r="D535" s="64"/>
      <c r="E535" s="64"/>
      <c r="F535" s="64"/>
      <c r="G535" s="398"/>
      <c r="H535" s="399"/>
      <c r="I535" s="64"/>
      <c r="J535" s="64"/>
      <c r="K535" s="64"/>
      <c r="L535" s="64"/>
      <c r="M535" s="400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</row>
    <row r="536" spans="1:43" ht="15.75" customHeight="1">
      <c r="A536" s="64"/>
      <c r="B536" s="64"/>
      <c r="C536" s="64"/>
      <c r="D536" s="64"/>
      <c r="E536" s="64"/>
      <c r="F536" s="64"/>
      <c r="G536" s="398"/>
      <c r="H536" s="399"/>
      <c r="I536" s="64"/>
      <c r="J536" s="64"/>
      <c r="K536" s="64"/>
      <c r="L536" s="64"/>
      <c r="M536" s="400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</row>
    <row r="537" spans="1:43" ht="15.75" customHeight="1">
      <c r="A537" s="64"/>
      <c r="B537" s="64"/>
      <c r="C537" s="64"/>
      <c r="D537" s="64"/>
      <c r="E537" s="64"/>
      <c r="F537" s="64"/>
      <c r="G537" s="398"/>
      <c r="H537" s="399"/>
      <c r="I537" s="64"/>
      <c r="J537" s="64"/>
      <c r="K537" s="64"/>
      <c r="L537" s="64"/>
      <c r="M537" s="400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</row>
    <row r="538" spans="1:43" ht="15.75" customHeight="1">
      <c r="A538" s="64"/>
      <c r="B538" s="64"/>
      <c r="C538" s="64"/>
      <c r="D538" s="64"/>
      <c r="E538" s="64"/>
      <c r="F538" s="64"/>
      <c r="G538" s="398"/>
      <c r="H538" s="399"/>
      <c r="I538" s="64"/>
      <c r="J538" s="64"/>
      <c r="K538" s="64"/>
      <c r="L538" s="64"/>
      <c r="M538" s="400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</row>
    <row r="539" spans="1:43" ht="15.75" customHeight="1">
      <c r="A539" s="64"/>
      <c r="B539" s="64"/>
      <c r="C539" s="64"/>
      <c r="D539" s="64"/>
      <c r="E539" s="64"/>
      <c r="F539" s="64"/>
      <c r="G539" s="398"/>
      <c r="H539" s="399"/>
      <c r="I539" s="64"/>
      <c r="J539" s="64"/>
      <c r="K539" s="64"/>
      <c r="L539" s="64"/>
      <c r="M539" s="400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</row>
    <row r="540" spans="1:43" ht="15.75" customHeight="1">
      <c r="A540" s="64"/>
      <c r="B540" s="64"/>
      <c r="C540" s="64"/>
      <c r="D540" s="64"/>
      <c r="E540" s="64"/>
      <c r="F540" s="64"/>
      <c r="G540" s="398"/>
      <c r="H540" s="399"/>
      <c r="I540" s="64"/>
      <c r="J540" s="64"/>
      <c r="K540" s="64"/>
      <c r="L540" s="64"/>
      <c r="M540" s="400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</row>
    <row r="541" spans="1:43" ht="15.75" customHeight="1">
      <c r="A541" s="64"/>
      <c r="B541" s="64"/>
      <c r="C541" s="64"/>
      <c r="D541" s="64"/>
      <c r="E541" s="64"/>
      <c r="F541" s="64"/>
      <c r="G541" s="398"/>
      <c r="H541" s="399"/>
      <c r="I541" s="64"/>
      <c r="J541" s="64"/>
      <c r="K541" s="64"/>
      <c r="L541" s="64"/>
      <c r="M541" s="400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</row>
    <row r="542" spans="1:43" ht="15.75" customHeight="1">
      <c r="A542" s="64"/>
      <c r="B542" s="64"/>
      <c r="C542" s="64"/>
      <c r="D542" s="64"/>
      <c r="E542" s="64"/>
      <c r="F542" s="64"/>
      <c r="G542" s="398"/>
      <c r="H542" s="399"/>
      <c r="I542" s="64"/>
      <c r="J542" s="64"/>
      <c r="K542" s="64"/>
      <c r="L542" s="64"/>
      <c r="M542" s="400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</row>
    <row r="543" spans="1:43" ht="15.75" customHeight="1">
      <c r="A543" s="64"/>
      <c r="B543" s="64"/>
      <c r="C543" s="64"/>
      <c r="D543" s="64"/>
      <c r="E543" s="64"/>
      <c r="F543" s="64"/>
      <c r="G543" s="398"/>
      <c r="H543" s="399"/>
      <c r="I543" s="64"/>
      <c r="J543" s="64"/>
      <c r="K543" s="64"/>
      <c r="L543" s="64"/>
      <c r="M543" s="400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</row>
    <row r="544" spans="1:43" ht="15.75" customHeight="1">
      <c r="A544" s="64"/>
      <c r="B544" s="64"/>
      <c r="C544" s="64"/>
      <c r="D544" s="64"/>
      <c r="E544" s="64"/>
      <c r="F544" s="64"/>
      <c r="G544" s="398"/>
      <c r="H544" s="399"/>
      <c r="I544" s="64"/>
      <c r="J544" s="64"/>
      <c r="K544" s="64"/>
      <c r="L544" s="64"/>
      <c r="M544" s="400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</row>
    <row r="545" spans="1:43" ht="15.75" customHeight="1">
      <c r="A545" s="64"/>
      <c r="B545" s="64"/>
      <c r="C545" s="64"/>
      <c r="D545" s="64"/>
      <c r="E545" s="64"/>
      <c r="F545" s="64"/>
      <c r="G545" s="398"/>
      <c r="H545" s="399"/>
      <c r="I545" s="64"/>
      <c r="J545" s="64"/>
      <c r="K545" s="64"/>
      <c r="L545" s="64"/>
      <c r="M545" s="400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</row>
    <row r="546" spans="1:43" ht="15.75" customHeight="1">
      <c r="A546" s="64"/>
      <c r="B546" s="64"/>
      <c r="C546" s="64"/>
      <c r="D546" s="64"/>
      <c r="E546" s="64"/>
      <c r="F546" s="64"/>
      <c r="G546" s="398"/>
      <c r="H546" s="399"/>
      <c r="I546" s="64"/>
      <c r="J546" s="64"/>
      <c r="K546" s="64"/>
      <c r="L546" s="64"/>
      <c r="M546" s="400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</row>
    <row r="547" spans="1:43" ht="15.75" customHeight="1">
      <c r="A547" s="64"/>
      <c r="B547" s="64"/>
      <c r="C547" s="64"/>
      <c r="D547" s="64"/>
      <c r="E547" s="64"/>
      <c r="F547" s="64"/>
      <c r="G547" s="398"/>
      <c r="H547" s="399"/>
      <c r="I547" s="64"/>
      <c r="J547" s="64"/>
      <c r="K547" s="64"/>
      <c r="L547" s="64"/>
      <c r="M547" s="400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</row>
    <row r="548" spans="1:43" ht="15.75" customHeight="1">
      <c r="A548" s="64"/>
      <c r="B548" s="64"/>
      <c r="C548" s="64"/>
      <c r="D548" s="64"/>
      <c r="E548" s="64"/>
      <c r="F548" s="64"/>
      <c r="G548" s="398"/>
      <c r="H548" s="399"/>
      <c r="I548" s="64"/>
      <c r="J548" s="64"/>
      <c r="K548" s="64"/>
      <c r="L548" s="64"/>
      <c r="M548" s="400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</row>
    <row r="549" spans="1:43" ht="15.75" customHeight="1">
      <c r="A549" s="64"/>
      <c r="B549" s="64"/>
      <c r="C549" s="64"/>
      <c r="D549" s="64"/>
      <c r="E549" s="64"/>
      <c r="F549" s="64"/>
      <c r="G549" s="398"/>
      <c r="H549" s="399"/>
      <c r="I549" s="64"/>
      <c r="J549" s="64"/>
      <c r="K549" s="64"/>
      <c r="L549" s="64"/>
      <c r="M549" s="400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</row>
    <row r="550" spans="1:43" ht="15.75" customHeight="1">
      <c r="A550" s="64"/>
      <c r="B550" s="64"/>
      <c r="C550" s="64"/>
      <c r="D550" s="64"/>
      <c r="E550" s="64"/>
      <c r="F550" s="64"/>
      <c r="G550" s="398"/>
      <c r="H550" s="399"/>
      <c r="I550" s="64"/>
      <c r="J550" s="64"/>
      <c r="K550" s="64"/>
      <c r="L550" s="64"/>
      <c r="M550" s="400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</row>
    <row r="551" spans="1:43" ht="15.75" customHeight="1">
      <c r="A551" s="64"/>
      <c r="B551" s="64"/>
      <c r="C551" s="64"/>
      <c r="D551" s="64"/>
      <c r="E551" s="64"/>
      <c r="F551" s="64"/>
      <c r="G551" s="398"/>
      <c r="H551" s="399"/>
      <c r="I551" s="64"/>
      <c r="J551" s="64"/>
      <c r="K551" s="64"/>
      <c r="L551" s="64"/>
      <c r="M551" s="400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</row>
    <row r="552" spans="1:43" ht="15.75" customHeight="1">
      <c r="A552" s="64"/>
      <c r="B552" s="64"/>
      <c r="C552" s="64"/>
      <c r="D552" s="64"/>
      <c r="E552" s="64"/>
      <c r="F552" s="64"/>
      <c r="G552" s="398"/>
      <c r="H552" s="399"/>
      <c r="I552" s="64"/>
      <c r="J552" s="64"/>
      <c r="K552" s="64"/>
      <c r="L552" s="64"/>
      <c r="M552" s="400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</row>
    <row r="553" spans="1:43" ht="15.75" customHeight="1">
      <c r="A553" s="64"/>
      <c r="B553" s="64"/>
      <c r="C553" s="64"/>
      <c r="D553" s="64"/>
      <c r="E553" s="64"/>
      <c r="F553" s="64"/>
      <c r="G553" s="398"/>
      <c r="H553" s="399"/>
      <c r="I553" s="64"/>
      <c r="J553" s="64"/>
      <c r="K553" s="64"/>
      <c r="L553" s="64"/>
      <c r="M553" s="400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</row>
    <row r="554" spans="1:43" ht="15.75" customHeight="1">
      <c r="A554" s="64"/>
      <c r="B554" s="64"/>
      <c r="C554" s="64"/>
      <c r="D554" s="64"/>
      <c r="E554" s="64"/>
      <c r="F554" s="64"/>
      <c r="G554" s="398"/>
      <c r="H554" s="399"/>
      <c r="I554" s="64"/>
      <c r="J554" s="64"/>
      <c r="K554" s="64"/>
      <c r="L554" s="64"/>
      <c r="M554" s="400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</row>
    <row r="555" spans="1:43" ht="15.75" customHeight="1">
      <c r="A555" s="64"/>
      <c r="B555" s="64"/>
      <c r="C555" s="64"/>
      <c r="D555" s="64"/>
      <c r="E555" s="64"/>
      <c r="F555" s="64"/>
      <c r="G555" s="398"/>
      <c r="H555" s="399"/>
      <c r="I555" s="64"/>
      <c r="J555" s="64"/>
      <c r="K555" s="64"/>
      <c r="L555" s="64"/>
      <c r="M555" s="400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</row>
    <row r="556" spans="1:43" ht="15.75" customHeight="1">
      <c r="A556" s="64"/>
      <c r="B556" s="64"/>
      <c r="C556" s="64"/>
      <c r="D556" s="64"/>
      <c r="E556" s="64"/>
      <c r="F556" s="64"/>
      <c r="G556" s="398"/>
      <c r="H556" s="399"/>
      <c r="I556" s="64"/>
      <c r="J556" s="64"/>
      <c r="K556" s="64"/>
      <c r="L556" s="64"/>
      <c r="M556" s="400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</row>
    <row r="557" spans="1:43" ht="15.75" customHeight="1">
      <c r="A557" s="64"/>
      <c r="B557" s="64"/>
      <c r="C557" s="64"/>
      <c r="D557" s="64"/>
      <c r="E557" s="64"/>
      <c r="F557" s="64"/>
      <c r="G557" s="398"/>
      <c r="H557" s="399"/>
      <c r="I557" s="64"/>
      <c r="J557" s="64"/>
      <c r="K557" s="64"/>
      <c r="L557" s="64"/>
      <c r="M557" s="400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</row>
    <row r="558" spans="1:43" ht="15.75" customHeight="1">
      <c r="A558" s="64"/>
      <c r="B558" s="64"/>
      <c r="C558" s="64"/>
      <c r="D558" s="64"/>
      <c r="E558" s="64"/>
      <c r="F558" s="64"/>
      <c r="G558" s="398"/>
      <c r="H558" s="399"/>
      <c r="I558" s="64"/>
      <c r="J558" s="64"/>
      <c r="K558" s="64"/>
      <c r="L558" s="64"/>
      <c r="M558" s="400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</row>
    <row r="559" spans="1:43" ht="15.75" customHeight="1">
      <c r="A559" s="64"/>
      <c r="B559" s="64"/>
      <c r="C559" s="64"/>
      <c r="D559" s="64"/>
      <c r="E559" s="64"/>
      <c r="F559" s="64"/>
      <c r="G559" s="398"/>
      <c r="H559" s="399"/>
      <c r="I559" s="64"/>
      <c r="J559" s="64"/>
      <c r="K559" s="64"/>
      <c r="L559" s="64"/>
      <c r="M559" s="400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</row>
    <row r="560" spans="1:43" ht="15.75" customHeight="1">
      <c r="A560" s="64"/>
      <c r="B560" s="64"/>
      <c r="C560" s="64"/>
      <c r="D560" s="64"/>
      <c r="E560" s="64"/>
      <c r="F560" s="64"/>
      <c r="G560" s="398"/>
      <c r="H560" s="399"/>
      <c r="I560" s="64"/>
      <c r="J560" s="64"/>
      <c r="K560" s="64"/>
      <c r="L560" s="64"/>
      <c r="M560" s="400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</row>
    <row r="561" spans="1:43" ht="15.75" customHeight="1">
      <c r="A561" s="64"/>
      <c r="B561" s="64"/>
      <c r="C561" s="64"/>
      <c r="D561" s="64"/>
      <c r="E561" s="64"/>
      <c r="F561" s="64"/>
      <c r="G561" s="398"/>
      <c r="H561" s="399"/>
      <c r="I561" s="64"/>
      <c r="J561" s="64"/>
      <c r="K561" s="64"/>
      <c r="L561" s="64"/>
      <c r="M561" s="400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</row>
    <row r="562" spans="1:43" ht="15.75" customHeight="1">
      <c r="A562" s="64"/>
      <c r="B562" s="64"/>
      <c r="C562" s="64"/>
      <c r="D562" s="64"/>
      <c r="E562" s="64"/>
      <c r="F562" s="64"/>
      <c r="G562" s="398"/>
      <c r="H562" s="399"/>
      <c r="I562" s="64"/>
      <c r="J562" s="64"/>
      <c r="K562" s="64"/>
      <c r="L562" s="64"/>
      <c r="M562" s="400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</row>
    <row r="563" spans="1:43" ht="15.75" customHeight="1">
      <c r="A563" s="64"/>
      <c r="B563" s="64"/>
      <c r="C563" s="64"/>
      <c r="D563" s="64"/>
      <c r="E563" s="64"/>
      <c r="F563" s="64"/>
      <c r="G563" s="398"/>
      <c r="H563" s="399"/>
      <c r="I563" s="64"/>
      <c r="J563" s="64"/>
      <c r="K563" s="64"/>
      <c r="L563" s="64"/>
      <c r="M563" s="400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</row>
    <row r="564" spans="1:43" ht="15.75" customHeight="1">
      <c r="A564" s="64"/>
      <c r="B564" s="64"/>
      <c r="C564" s="64"/>
      <c r="D564" s="64"/>
      <c r="E564" s="64"/>
      <c r="F564" s="64"/>
      <c r="G564" s="398"/>
      <c r="H564" s="399"/>
      <c r="I564" s="64"/>
      <c r="J564" s="64"/>
      <c r="K564" s="64"/>
      <c r="L564" s="64"/>
      <c r="M564" s="400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</row>
    <row r="565" spans="1:43" ht="15.75" customHeight="1">
      <c r="A565" s="64"/>
      <c r="B565" s="64"/>
      <c r="C565" s="64"/>
      <c r="D565" s="64"/>
      <c r="E565" s="64"/>
      <c r="F565" s="64"/>
      <c r="G565" s="398"/>
      <c r="H565" s="399"/>
      <c r="I565" s="64"/>
      <c r="J565" s="64"/>
      <c r="K565" s="64"/>
      <c r="L565" s="64"/>
      <c r="M565" s="400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</row>
    <row r="566" spans="1:43" ht="15.75" customHeight="1">
      <c r="A566" s="64"/>
      <c r="B566" s="64"/>
      <c r="C566" s="64"/>
      <c r="D566" s="64"/>
      <c r="E566" s="64"/>
      <c r="F566" s="64"/>
      <c r="G566" s="398"/>
      <c r="H566" s="399"/>
      <c r="I566" s="64"/>
      <c r="J566" s="64"/>
      <c r="K566" s="64"/>
      <c r="L566" s="64"/>
      <c r="M566" s="400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</row>
    <row r="567" spans="1:43" ht="15.75" customHeight="1">
      <c r="A567" s="64"/>
      <c r="B567" s="64"/>
      <c r="C567" s="64"/>
      <c r="D567" s="64"/>
      <c r="E567" s="64"/>
      <c r="F567" s="64"/>
      <c r="G567" s="398"/>
      <c r="H567" s="399"/>
      <c r="I567" s="64"/>
      <c r="J567" s="64"/>
      <c r="K567" s="64"/>
      <c r="L567" s="64"/>
      <c r="M567" s="400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</row>
    <row r="568" spans="1:43" ht="15.75" customHeight="1">
      <c r="A568" s="64"/>
      <c r="B568" s="64"/>
      <c r="C568" s="64"/>
      <c r="D568" s="64"/>
      <c r="E568" s="64"/>
      <c r="F568" s="64"/>
      <c r="G568" s="398"/>
      <c r="H568" s="399"/>
      <c r="I568" s="64"/>
      <c r="J568" s="64"/>
      <c r="K568" s="64"/>
      <c r="L568" s="64"/>
      <c r="M568" s="400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</row>
    <row r="569" spans="1:43" ht="15.75" customHeight="1">
      <c r="A569" s="64"/>
      <c r="B569" s="64"/>
      <c r="C569" s="64"/>
      <c r="D569" s="64"/>
      <c r="E569" s="64"/>
      <c r="F569" s="64"/>
      <c r="G569" s="398"/>
      <c r="H569" s="399"/>
      <c r="I569" s="64"/>
      <c r="J569" s="64"/>
      <c r="K569" s="64"/>
      <c r="L569" s="64"/>
      <c r="M569" s="400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</row>
    <row r="570" spans="1:43" ht="15.75" customHeight="1">
      <c r="A570" s="64"/>
      <c r="B570" s="64"/>
      <c r="C570" s="64"/>
      <c r="D570" s="64"/>
      <c r="E570" s="64"/>
      <c r="F570" s="64"/>
      <c r="G570" s="398"/>
      <c r="H570" s="399"/>
      <c r="I570" s="64"/>
      <c r="J570" s="64"/>
      <c r="K570" s="64"/>
      <c r="L570" s="64"/>
      <c r="M570" s="400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</row>
    <row r="571" spans="1:43" ht="15.75" customHeight="1">
      <c r="A571" s="64"/>
      <c r="B571" s="64"/>
      <c r="C571" s="64"/>
      <c r="D571" s="64"/>
      <c r="E571" s="64"/>
      <c r="F571" s="64"/>
      <c r="G571" s="398"/>
      <c r="H571" s="399"/>
      <c r="I571" s="64"/>
      <c r="J571" s="64"/>
      <c r="K571" s="64"/>
      <c r="L571" s="64"/>
      <c r="M571" s="400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</row>
    <row r="572" spans="1:43" ht="15.75" customHeight="1">
      <c r="A572" s="64"/>
      <c r="B572" s="64"/>
      <c r="C572" s="64"/>
      <c r="D572" s="64"/>
      <c r="E572" s="64"/>
      <c r="F572" s="64"/>
      <c r="G572" s="398"/>
      <c r="H572" s="399"/>
      <c r="I572" s="64"/>
      <c r="J572" s="64"/>
      <c r="K572" s="64"/>
      <c r="L572" s="64"/>
      <c r="M572" s="400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</row>
    <row r="573" spans="1:43" ht="15.75" customHeight="1">
      <c r="A573" s="64"/>
      <c r="B573" s="64"/>
      <c r="C573" s="64"/>
      <c r="D573" s="64"/>
      <c r="E573" s="64"/>
      <c r="F573" s="64"/>
      <c r="G573" s="398"/>
      <c r="H573" s="399"/>
      <c r="I573" s="64"/>
      <c r="J573" s="64"/>
      <c r="K573" s="64"/>
      <c r="L573" s="64"/>
      <c r="M573" s="400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</row>
    <row r="574" spans="1:43" ht="15.75" customHeight="1">
      <c r="A574" s="64"/>
      <c r="B574" s="64"/>
      <c r="C574" s="64"/>
      <c r="D574" s="64"/>
      <c r="E574" s="64"/>
      <c r="F574" s="64"/>
      <c r="G574" s="398"/>
      <c r="H574" s="399"/>
      <c r="I574" s="64"/>
      <c r="J574" s="64"/>
      <c r="K574" s="64"/>
      <c r="L574" s="64"/>
      <c r="M574" s="400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</row>
    <row r="575" spans="1:43" ht="15.75" customHeight="1">
      <c r="A575" s="64"/>
      <c r="B575" s="64"/>
      <c r="C575" s="64"/>
      <c r="D575" s="64"/>
      <c r="E575" s="64"/>
      <c r="F575" s="64"/>
      <c r="G575" s="398"/>
      <c r="H575" s="399"/>
      <c r="I575" s="64"/>
      <c r="J575" s="64"/>
      <c r="K575" s="64"/>
      <c r="L575" s="64"/>
      <c r="M575" s="400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</row>
    <row r="576" spans="1:43" ht="15.75" customHeight="1">
      <c r="A576" s="64"/>
      <c r="B576" s="64"/>
      <c r="C576" s="64"/>
      <c r="D576" s="64"/>
      <c r="E576" s="64"/>
      <c r="F576" s="64"/>
      <c r="G576" s="398"/>
      <c r="H576" s="399"/>
      <c r="I576" s="64"/>
      <c r="J576" s="64"/>
      <c r="K576" s="64"/>
      <c r="L576" s="64"/>
      <c r="M576" s="400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</row>
    <row r="577" spans="1:43" ht="15.75" customHeight="1">
      <c r="A577" s="64"/>
      <c r="B577" s="64"/>
      <c r="C577" s="64"/>
      <c r="D577" s="64"/>
      <c r="E577" s="64"/>
      <c r="F577" s="64"/>
      <c r="G577" s="398"/>
      <c r="H577" s="399"/>
      <c r="I577" s="64"/>
      <c r="J577" s="64"/>
      <c r="K577" s="64"/>
      <c r="L577" s="64"/>
      <c r="M577" s="400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</row>
    <row r="578" spans="1:43" ht="15.75" customHeight="1">
      <c r="A578" s="64"/>
      <c r="B578" s="64"/>
      <c r="C578" s="64"/>
      <c r="D578" s="64"/>
      <c r="E578" s="64"/>
      <c r="F578" s="64"/>
      <c r="G578" s="398"/>
      <c r="H578" s="399"/>
      <c r="I578" s="64"/>
      <c r="J578" s="64"/>
      <c r="K578" s="64"/>
      <c r="L578" s="64"/>
      <c r="M578" s="400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</row>
    <row r="579" spans="1:43" ht="15.75" customHeight="1">
      <c r="A579" s="64"/>
      <c r="B579" s="64"/>
      <c r="C579" s="64"/>
      <c r="D579" s="64"/>
      <c r="E579" s="64"/>
      <c r="F579" s="64"/>
      <c r="G579" s="398"/>
      <c r="H579" s="399"/>
      <c r="I579" s="64"/>
      <c r="J579" s="64"/>
      <c r="K579" s="64"/>
      <c r="L579" s="64"/>
      <c r="M579" s="400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</row>
    <row r="580" spans="1:43" ht="15.75" customHeight="1">
      <c r="A580" s="64"/>
      <c r="B580" s="64"/>
      <c r="C580" s="64"/>
      <c r="D580" s="64"/>
      <c r="E580" s="64"/>
      <c r="F580" s="64"/>
      <c r="G580" s="398"/>
      <c r="H580" s="399"/>
      <c r="I580" s="64"/>
      <c r="J580" s="64"/>
      <c r="K580" s="64"/>
      <c r="L580" s="64"/>
      <c r="M580" s="400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</row>
    <row r="581" spans="1:43" ht="15.75" customHeight="1">
      <c r="A581" s="64"/>
      <c r="B581" s="64"/>
      <c r="C581" s="64"/>
      <c r="D581" s="64"/>
      <c r="E581" s="64"/>
      <c r="F581" s="64"/>
      <c r="G581" s="398"/>
      <c r="H581" s="399"/>
      <c r="I581" s="64"/>
      <c r="J581" s="64"/>
      <c r="K581" s="64"/>
      <c r="L581" s="64"/>
      <c r="M581" s="400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</row>
    <row r="582" spans="1:43" ht="15.75" customHeight="1">
      <c r="A582" s="64"/>
      <c r="B582" s="64"/>
      <c r="C582" s="64"/>
      <c r="D582" s="64"/>
      <c r="E582" s="64"/>
      <c r="F582" s="64"/>
      <c r="G582" s="398"/>
      <c r="H582" s="399"/>
      <c r="I582" s="64"/>
      <c r="J582" s="64"/>
      <c r="K582" s="64"/>
      <c r="L582" s="64"/>
      <c r="M582" s="400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</row>
    <row r="583" spans="1:43" ht="15.75" customHeight="1">
      <c r="A583" s="64"/>
      <c r="B583" s="64"/>
      <c r="C583" s="64"/>
      <c r="D583" s="64"/>
      <c r="E583" s="64"/>
      <c r="F583" s="64"/>
      <c r="G583" s="398"/>
      <c r="H583" s="399"/>
      <c r="I583" s="64"/>
      <c r="J583" s="64"/>
      <c r="K583" s="64"/>
      <c r="L583" s="64"/>
      <c r="M583" s="400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</row>
    <row r="584" spans="1:43" ht="15.75" customHeight="1">
      <c r="A584" s="64"/>
      <c r="B584" s="64"/>
      <c r="C584" s="64"/>
      <c r="D584" s="64"/>
      <c r="E584" s="64"/>
      <c r="F584" s="64"/>
      <c r="G584" s="398"/>
      <c r="H584" s="399"/>
      <c r="I584" s="64"/>
      <c r="J584" s="64"/>
      <c r="K584" s="64"/>
      <c r="L584" s="64"/>
      <c r="M584" s="400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</row>
    <row r="585" spans="1:43" ht="15.75" customHeight="1">
      <c r="A585" s="64"/>
      <c r="B585" s="64"/>
      <c r="C585" s="64"/>
      <c r="D585" s="64"/>
      <c r="E585" s="64"/>
      <c r="F585" s="64"/>
      <c r="G585" s="398"/>
      <c r="H585" s="399"/>
      <c r="I585" s="64"/>
      <c r="J585" s="64"/>
      <c r="K585" s="64"/>
      <c r="L585" s="64"/>
      <c r="M585" s="400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</row>
    <row r="586" spans="1:43" ht="15.75" customHeight="1">
      <c r="A586" s="64"/>
      <c r="B586" s="64"/>
      <c r="C586" s="64"/>
      <c r="D586" s="64"/>
      <c r="E586" s="64"/>
      <c r="F586" s="64"/>
      <c r="G586" s="398"/>
      <c r="H586" s="399"/>
      <c r="I586" s="64"/>
      <c r="J586" s="64"/>
      <c r="K586" s="64"/>
      <c r="L586" s="64"/>
      <c r="M586" s="400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</row>
    <row r="587" spans="1:43" ht="15.75" customHeight="1">
      <c r="A587" s="64"/>
      <c r="B587" s="64"/>
      <c r="C587" s="64"/>
      <c r="D587" s="64"/>
      <c r="E587" s="64"/>
      <c r="F587" s="64"/>
      <c r="G587" s="398"/>
      <c r="H587" s="399"/>
      <c r="I587" s="64"/>
      <c r="J587" s="64"/>
      <c r="K587" s="64"/>
      <c r="L587" s="64"/>
      <c r="M587" s="400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</row>
    <row r="588" spans="1:43" ht="15.75" customHeight="1">
      <c r="A588" s="64"/>
      <c r="B588" s="64"/>
      <c r="C588" s="64"/>
      <c r="D588" s="64"/>
      <c r="E588" s="64"/>
      <c r="F588" s="64"/>
      <c r="G588" s="398"/>
      <c r="H588" s="399"/>
      <c r="I588" s="64"/>
      <c r="J588" s="64"/>
      <c r="K588" s="64"/>
      <c r="L588" s="64"/>
      <c r="M588" s="400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</row>
    <row r="589" spans="1:43" ht="15.75" customHeight="1">
      <c r="A589" s="64"/>
      <c r="B589" s="64"/>
      <c r="C589" s="64"/>
      <c r="D589" s="64"/>
      <c r="E589" s="64"/>
      <c r="F589" s="64"/>
      <c r="G589" s="398"/>
      <c r="H589" s="399"/>
      <c r="I589" s="64"/>
      <c r="J589" s="64"/>
      <c r="K589" s="64"/>
      <c r="L589" s="64"/>
      <c r="M589" s="400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</row>
    <row r="590" spans="1:43" ht="15.75" customHeight="1">
      <c r="A590" s="64"/>
      <c r="B590" s="64"/>
      <c r="C590" s="64"/>
      <c r="D590" s="64"/>
      <c r="E590" s="64"/>
      <c r="F590" s="64"/>
      <c r="G590" s="398"/>
      <c r="H590" s="399"/>
      <c r="I590" s="64"/>
      <c r="J590" s="64"/>
      <c r="K590" s="64"/>
      <c r="L590" s="64"/>
      <c r="M590" s="400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</row>
    <row r="591" spans="1:43" ht="15.75" customHeight="1">
      <c r="A591" s="64"/>
      <c r="B591" s="64"/>
      <c r="C591" s="64"/>
      <c r="D591" s="64"/>
      <c r="E591" s="64"/>
      <c r="F591" s="64"/>
      <c r="G591" s="398"/>
      <c r="H591" s="399"/>
      <c r="I591" s="64"/>
      <c r="J591" s="64"/>
      <c r="K591" s="64"/>
      <c r="L591" s="64"/>
      <c r="M591" s="400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</row>
    <row r="592" spans="1:43" ht="15.75" customHeight="1">
      <c r="A592" s="64"/>
      <c r="B592" s="64"/>
      <c r="C592" s="64"/>
      <c r="D592" s="64"/>
      <c r="E592" s="64"/>
      <c r="F592" s="64"/>
      <c r="G592" s="398"/>
      <c r="H592" s="399"/>
      <c r="I592" s="64"/>
      <c r="J592" s="64"/>
      <c r="K592" s="64"/>
      <c r="L592" s="64"/>
      <c r="M592" s="400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</row>
    <row r="593" spans="1:43" ht="15.75" customHeight="1">
      <c r="A593" s="64"/>
      <c r="B593" s="64"/>
      <c r="C593" s="64"/>
      <c r="D593" s="64"/>
      <c r="E593" s="64"/>
      <c r="F593" s="64"/>
      <c r="G593" s="398"/>
      <c r="H593" s="399"/>
      <c r="I593" s="64"/>
      <c r="J593" s="64"/>
      <c r="K593" s="64"/>
      <c r="L593" s="64"/>
      <c r="M593" s="400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</row>
    <row r="594" spans="1:43" ht="15.75" customHeight="1">
      <c r="A594" s="64"/>
      <c r="B594" s="64"/>
      <c r="C594" s="64"/>
      <c r="D594" s="64"/>
      <c r="E594" s="64"/>
      <c r="F594" s="64"/>
      <c r="G594" s="398"/>
      <c r="H594" s="399"/>
      <c r="I594" s="64"/>
      <c r="J594" s="64"/>
      <c r="K594" s="64"/>
      <c r="L594" s="64"/>
      <c r="M594" s="400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</row>
    <row r="595" spans="1:43" ht="15.75" customHeight="1">
      <c r="A595" s="64"/>
      <c r="B595" s="64"/>
      <c r="C595" s="64"/>
      <c r="D595" s="64"/>
      <c r="E595" s="64"/>
      <c r="F595" s="64"/>
      <c r="G595" s="398"/>
      <c r="H595" s="399"/>
      <c r="I595" s="64"/>
      <c r="J595" s="64"/>
      <c r="K595" s="64"/>
      <c r="L595" s="64"/>
      <c r="M595" s="400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</row>
    <row r="596" spans="1:43" ht="15.75" customHeight="1">
      <c r="A596" s="64"/>
      <c r="B596" s="64"/>
      <c r="C596" s="64"/>
      <c r="D596" s="64"/>
      <c r="E596" s="64"/>
      <c r="F596" s="64"/>
      <c r="G596" s="398"/>
      <c r="H596" s="399"/>
      <c r="I596" s="64"/>
      <c r="J596" s="64"/>
      <c r="K596" s="64"/>
      <c r="L596" s="64"/>
      <c r="M596" s="400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</row>
    <row r="597" spans="1:43" ht="15.75" customHeight="1">
      <c r="A597" s="64"/>
      <c r="B597" s="64"/>
      <c r="C597" s="64"/>
      <c r="D597" s="64"/>
      <c r="E597" s="64"/>
      <c r="F597" s="64"/>
      <c r="G597" s="398"/>
      <c r="H597" s="399"/>
      <c r="I597" s="64"/>
      <c r="J597" s="64"/>
      <c r="K597" s="64"/>
      <c r="L597" s="64"/>
      <c r="M597" s="400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</row>
    <row r="598" spans="1:43" ht="15.75" customHeight="1">
      <c r="A598" s="64"/>
      <c r="B598" s="64"/>
      <c r="C598" s="64"/>
      <c r="D598" s="64"/>
      <c r="E598" s="64"/>
      <c r="F598" s="64"/>
      <c r="G598" s="398"/>
      <c r="H598" s="399"/>
      <c r="I598" s="64"/>
      <c r="J598" s="64"/>
      <c r="K598" s="64"/>
      <c r="L598" s="64"/>
      <c r="M598" s="400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</row>
    <row r="599" spans="1:43" ht="15.75" customHeight="1">
      <c r="A599" s="64"/>
      <c r="B599" s="64"/>
      <c r="C599" s="64"/>
      <c r="D599" s="64"/>
      <c r="E599" s="64"/>
      <c r="F599" s="64"/>
      <c r="G599" s="398"/>
      <c r="H599" s="399"/>
      <c r="I599" s="64"/>
      <c r="J599" s="64"/>
      <c r="K599" s="64"/>
      <c r="L599" s="64"/>
      <c r="M599" s="400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</row>
    <row r="600" spans="1:43" ht="15.75" customHeight="1">
      <c r="A600" s="64"/>
      <c r="B600" s="64"/>
      <c r="C600" s="64"/>
      <c r="D600" s="64"/>
      <c r="E600" s="64"/>
      <c r="F600" s="64"/>
      <c r="G600" s="398"/>
      <c r="H600" s="399"/>
      <c r="I600" s="64"/>
      <c r="J600" s="64"/>
      <c r="K600" s="64"/>
      <c r="L600" s="64"/>
      <c r="M600" s="400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</row>
    <row r="601" spans="1:43" ht="15.75" customHeight="1">
      <c r="A601" s="64"/>
      <c r="B601" s="64"/>
      <c r="C601" s="64"/>
      <c r="D601" s="64"/>
      <c r="E601" s="64"/>
      <c r="F601" s="64"/>
      <c r="G601" s="398"/>
      <c r="H601" s="399"/>
      <c r="I601" s="64"/>
      <c r="J601" s="64"/>
      <c r="K601" s="64"/>
      <c r="L601" s="64"/>
      <c r="M601" s="400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</row>
    <row r="602" spans="1:43" ht="15.75" customHeight="1">
      <c r="A602" s="64"/>
      <c r="B602" s="64"/>
      <c r="C602" s="64"/>
      <c r="D602" s="64"/>
      <c r="E602" s="64"/>
      <c r="F602" s="64"/>
      <c r="G602" s="398"/>
      <c r="H602" s="399"/>
      <c r="I602" s="64"/>
      <c r="J602" s="64"/>
      <c r="K602" s="64"/>
      <c r="L602" s="64"/>
      <c r="M602" s="400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</row>
    <row r="603" spans="1:43" ht="15.75" customHeight="1">
      <c r="A603" s="64"/>
      <c r="B603" s="64"/>
      <c r="C603" s="64"/>
      <c r="D603" s="64"/>
      <c r="E603" s="64"/>
      <c r="F603" s="64"/>
      <c r="G603" s="398"/>
      <c r="H603" s="399"/>
      <c r="I603" s="64"/>
      <c r="J603" s="64"/>
      <c r="K603" s="64"/>
      <c r="L603" s="64"/>
      <c r="M603" s="400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</row>
    <row r="604" spans="1:43" ht="15.75" customHeight="1">
      <c r="A604" s="64"/>
      <c r="B604" s="64"/>
      <c r="C604" s="64"/>
      <c r="D604" s="64"/>
      <c r="E604" s="64"/>
      <c r="F604" s="64"/>
      <c r="G604" s="398"/>
      <c r="H604" s="399"/>
      <c r="I604" s="64"/>
      <c r="J604" s="64"/>
      <c r="K604" s="64"/>
      <c r="L604" s="64"/>
      <c r="M604" s="400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</row>
    <row r="605" spans="1:43" ht="15.75" customHeight="1">
      <c r="A605" s="64"/>
      <c r="B605" s="64"/>
      <c r="C605" s="64"/>
      <c r="D605" s="64"/>
      <c r="E605" s="64"/>
      <c r="F605" s="64"/>
      <c r="G605" s="398"/>
      <c r="H605" s="399"/>
      <c r="I605" s="64"/>
      <c r="J605" s="64"/>
      <c r="K605" s="64"/>
      <c r="L605" s="64"/>
      <c r="M605" s="400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</row>
    <row r="606" spans="1:43" ht="15.75" customHeight="1">
      <c r="A606" s="64"/>
      <c r="B606" s="64"/>
      <c r="C606" s="64"/>
      <c r="D606" s="64"/>
      <c r="E606" s="64"/>
      <c r="F606" s="64"/>
      <c r="G606" s="398"/>
      <c r="H606" s="399"/>
      <c r="I606" s="64"/>
      <c r="J606" s="64"/>
      <c r="K606" s="64"/>
      <c r="L606" s="64"/>
      <c r="M606" s="400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</row>
    <row r="607" spans="1:43" ht="15.75" customHeight="1">
      <c r="A607" s="64"/>
      <c r="B607" s="64"/>
      <c r="C607" s="64"/>
      <c r="D607" s="64"/>
      <c r="E607" s="64"/>
      <c r="F607" s="64"/>
      <c r="G607" s="398"/>
      <c r="H607" s="399"/>
      <c r="I607" s="64"/>
      <c r="J607" s="64"/>
      <c r="K607" s="64"/>
      <c r="L607" s="64"/>
      <c r="M607" s="400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</row>
    <row r="608" spans="1:43" ht="15.75" customHeight="1">
      <c r="A608" s="64"/>
      <c r="B608" s="64"/>
      <c r="C608" s="64"/>
      <c r="D608" s="64"/>
      <c r="E608" s="64"/>
      <c r="F608" s="64"/>
      <c r="G608" s="398"/>
      <c r="H608" s="399"/>
      <c r="I608" s="64"/>
      <c r="J608" s="64"/>
      <c r="K608" s="64"/>
      <c r="L608" s="64"/>
      <c r="M608" s="400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</row>
    <row r="609" spans="1:43" ht="15.75" customHeight="1">
      <c r="A609" s="64"/>
      <c r="B609" s="64"/>
      <c r="C609" s="64"/>
      <c r="D609" s="64"/>
      <c r="E609" s="64"/>
      <c r="F609" s="64"/>
      <c r="G609" s="398"/>
      <c r="H609" s="399"/>
      <c r="I609" s="64"/>
      <c r="J609" s="64"/>
      <c r="K609" s="64"/>
      <c r="L609" s="64"/>
      <c r="M609" s="400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</row>
    <row r="610" spans="1:43" ht="15.75" customHeight="1">
      <c r="A610" s="64"/>
      <c r="B610" s="64"/>
      <c r="C610" s="64"/>
      <c r="D610" s="64"/>
      <c r="E610" s="64"/>
      <c r="F610" s="64"/>
      <c r="G610" s="398"/>
      <c r="H610" s="399"/>
      <c r="I610" s="64"/>
      <c r="J610" s="64"/>
      <c r="K610" s="64"/>
      <c r="L610" s="64"/>
      <c r="M610" s="400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</row>
    <row r="611" spans="1:43" ht="15.75" customHeight="1">
      <c r="A611" s="64"/>
      <c r="B611" s="64"/>
      <c r="C611" s="64"/>
      <c r="D611" s="64"/>
      <c r="E611" s="64"/>
      <c r="F611" s="64"/>
      <c r="G611" s="398"/>
      <c r="H611" s="399"/>
      <c r="I611" s="64"/>
      <c r="J611" s="64"/>
      <c r="K611" s="64"/>
      <c r="L611" s="64"/>
      <c r="M611" s="400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</row>
    <row r="612" spans="1:43" ht="15.75" customHeight="1">
      <c r="A612" s="64"/>
      <c r="B612" s="64"/>
      <c r="C612" s="64"/>
      <c r="D612" s="64"/>
      <c r="E612" s="64"/>
      <c r="F612" s="64"/>
      <c r="G612" s="398"/>
      <c r="H612" s="399"/>
      <c r="I612" s="64"/>
      <c r="J612" s="64"/>
      <c r="K612" s="64"/>
      <c r="L612" s="64"/>
      <c r="M612" s="400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</row>
    <row r="613" spans="1:43" ht="15.75" customHeight="1">
      <c r="A613" s="64"/>
      <c r="B613" s="64"/>
      <c r="C613" s="64"/>
      <c r="D613" s="64"/>
      <c r="E613" s="64"/>
      <c r="F613" s="64"/>
      <c r="G613" s="398"/>
      <c r="H613" s="399"/>
      <c r="I613" s="64"/>
      <c r="J613" s="64"/>
      <c r="K613" s="64"/>
      <c r="L613" s="64"/>
      <c r="M613" s="400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</row>
    <row r="614" spans="1:43" ht="15.75" customHeight="1">
      <c r="A614" s="64"/>
      <c r="B614" s="64"/>
      <c r="C614" s="64"/>
      <c r="D614" s="64"/>
      <c r="E614" s="64"/>
      <c r="F614" s="64"/>
      <c r="G614" s="398"/>
      <c r="H614" s="399"/>
      <c r="I614" s="64"/>
      <c r="J614" s="64"/>
      <c r="K614" s="64"/>
      <c r="L614" s="64"/>
      <c r="M614" s="400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</row>
    <row r="615" spans="1:43" ht="15.75" customHeight="1">
      <c r="A615" s="64"/>
      <c r="B615" s="64"/>
      <c r="C615" s="64"/>
      <c r="D615" s="64"/>
      <c r="E615" s="64"/>
      <c r="F615" s="64"/>
      <c r="G615" s="398"/>
      <c r="H615" s="399"/>
      <c r="I615" s="64"/>
      <c r="J615" s="64"/>
      <c r="K615" s="64"/>
      <c r="L615" s="64"/>
      <c r="M615" s="400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</row>
    <row r="616" spans="1:43" ht="15.75" customHeight="1">
      <c r="A616" s="64"/>
      <c r="B616" s="64"/>
      <c r="C616" s="64"/>
      <c r="D616" s="64"/>
      <c r="E616" s="64"/>
      <c r="F616" s="64"/>
      <c r="G616" s="398"/>
      <c r="H616" s="399"/>
      <c r="I616" s="64"/>
      <c r="J616" s="64"/>
      <c r="K616" s="64"/>
      <c r="L616" s="64"/>
      <c r="M616" s="400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</row>
    <row r="617" spans="1:43" ht="15.75" customHeight="1">
      <c r="A617" s="64"/>
      <c r="B617" s="64"/>
      <c r="C617" s="64"/>
      <c r="D617" s="64"/>
      <c r="E617" s="64"/>
      <c r="F617" s="64"/>
      <c r="G617" s="398"/>
      <c r="H617" s="399"/>
      <c r="I617" s="64"/>
      <c r="J617" s="64"/>
      <c r="K617" s="64"/>
      <c r="L617" s="64"/>
      <c r="M617" s="400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</row>
    <row r="618" spans="1:43" ht="15.75" customHeight="1">
      <c r="A618" s="64"/>
      <c r="B618" s="64"/>
      <c r="C618" s="64"/>
      <c r="D618" s="64"/>
      <c r="E618" s="64"/>
      <c r="F618" s="64"/>
      <c r="G618" s="398"/>
      <c r="H618" s="399"/>
      <c r="I618" s="64"/>
      <c r="J618" s="64"/>
      <c r="K618" s="64"/>
      <c r="L618" s="64"/>
      <c r="M618" s="400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</row>
    <row r="619" spans="1:43" ht="15.75" customHeight="1">
      <c r="A619" s="64"/>
      <c r="B619" s="64"/>
      <c r="C619" s="64"/>
      <c r="D619" s="64"/>
      <c r="E619" s="64"/>
      <c r="F619" s="64"/>
      <c r="G619" s="398"/>
      <c r="H619" s="399"/>
      <c r="I619" s="64"/>
      <c r="J619" s="64"/>
      <c r="K619" s="64"/>
      <c r="L619" s="64"/>
      <c r="M619" s="400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</row>
    <row r="620" spans="1:43" ht="15.75" customHeight="1">
      <c r="A620" s="64"/>
      <c r="B620" s="64"/>
      <c r="C620" s="64"/>
      <c r="D620" s="64"/>
      <c r="E620" s="64"/>
      <c r="F620" s="64"/>
      <c r="G620" s="398"/>
      <c r="H620" s="399"/>
      <c r="I620" s="64"/>
      <c r="J620" s="64"/>
      <c r="K620" s="64"/>
      <c r="L620" s="64"/>
      <c r="M620" s="400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</row>
    <row r="621" spans="1:43" ht="15.75" customHeight="1">
      <c r="A621" s="64"/>
      <c r="B621" s="64"/>
      <c r="C621" s="64"/>
      <c r="D621" s="64"/>
      <c r="E621" s="64"/>
      <c r="F621" s="64"/>
      <c r="G621" s="398"/>
      <c r="H621" s="399"/>
      <c r="I621" s="64"/>
      <c r="J621" s="64"/>
      <c r="K621" s="64"/>
      <c r="L621" s="64"/>
      <c r="M621" s="400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</row>
    <row r="622" spans="1:43" ht="15.75" customHeight="1">
      <c r="A622" s="64"/>
      <c r="B622" s="64"/>
      <c r="C622" s="64"/>
      <c r="D622" s="64"/>
      <c r="E622" s="64"/>
      <c r="F622" s="64"/>
      <c r="G622" s="398"/>
      <c r="H622" s="399"/>
      <c r="I622" s="64"/>
      <c r="J622" s="64"/>
      <c r="K622" s="64"/>
      <c r="L622" s="64"/>
      <c r="M622" s="400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</row>
    <row r="623" spans="1:43" ht="15.75" customHeight="1">
      <c r="A623" s="64"/>
      <c r="B623" s="64"/>
      <c r="C623" s="64"/>
      <c r="D623" s="64"/>
      <c r="E623" s="64"/>
      <c r="F623" s="64"/>
      <c r="G623" s="398"/>
      <c r="H623" s="399"/>
      <c r="I623" s="64"/>
      <c r="J623" s="64"/>
      <c r="K623" s="64"/>
      <c r="L623" s="64"/>
      <c r="M623" s="400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</row>
    <row r="624" spans="1:43" ht="15.75" customHeight="1">
      <c r="A624" s="64"/>
      <c r="B624" s="64"/>
      <c r="C624" s="64"/>
      <c r="D624" s="64"/>
      <c r="E624" s="64"/>
      <c r="F624" s="64"/>
      <c r="G624" s="398"/>
      <c r="H624" s="399"/>
      <c r="I624" s="64"/>
      <c r="J624" s="64"/>
      <c r="K624" s="64"/>
      <c r="L624" s="64"/>
      <c r="M624" s="400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</row>
    <row r="625" spans="1:43" ht="15.75" customHeight="1">
      <c r="A625" s="64"/>
      <c r="B625" s="64"/>
      <c r="C625" s="64"/>
      <c r="D625" s="64"/>
      <c r="E625" s="64"/>
      <c r="F625" s="64"/>
      <c r="G625" s="398"/>
      <c r="H625" s="399"/>
      <c r="I625" s="64"/>
      <c r="J625" s="64"/>
      <c r="K625" s="64"/>
      <c r="L625" s="64"/>
      <c r="M625" s="400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</row>
    <row r="626" spans="1:43" ht="15.75" customHeight="1">
      <c r="A626" s="64"/>
      <c r="B626" s="64"/>
      <c r="C626" s="64"/>
      <c r="D626" s="64"/>
      <c r="E626" s="64"/>
      <c r="F626" s="64"/>
      <c r="G626" s="398"/>
      <c r="H626" s="399"/>
      <c r="I626" s="64"/>
      <c r="J626" s="64"/>
      <c r="K626" s="64"/>
      <c r="L626" s="64"/>
      <c r="M626" s="400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</row>
    <row r="627" spans="1:43" ht="15.75" customHeight="1">
      <c r="A627" s="64"/>
      <c r="B627" s="64"/>
      <c r="C627" s="64"/>
      <c r="D627" s="64"/>
      <c r="E627" s="64"/>
      <c r="F627" s="64"/>
      <c r="G627" s="398"/>
      <c r="H627" s="399"/>
      <c r="I627" s="64"/>
      <c r="J627" s="64"/>
      <c r="K627" s="64"/>
      <c r="L627" s="64"/>
      <c r="M627" s="400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</row>
    <row r="628" spans="1:43" ht="15.75" customHeight="1">
      <c r="A628" s="64"/>
      <c r="B628" s="64"/>
      <c r="C628" s="64"/>
      <c r="D628" s="64"/>
      <c r="E628" s="64"/>
      <c r="F628" s="64"/>
      <c r="G628" s="398"/>
      <c r="H628" s="399"/>
      <c r="I628" s="64"/>
      <c r="J628" s="64"/>
      <c r="K628" s="64"/>
      <c r="L628" s="64"/>
      <c r="M628" s="400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</row>
    <row r="629" spans="1:43" ht="15.75" customHeight="1">
      <c r="A629" s="64"/>
      <c r="B629" s="64"/>
      <c r="C629" s="64"/>
      <c r="D629" s="64"/>
      <c r="E629" s="64"/>
      <c r="F629" s="64"/>
      <c r="G629" s="398"/>
      <c r="H629" s="399"/>
      <c r="I629" s="64"/>
      <c r="J629" s="64"/>
      <c r="K629" s="64"/>
      <c r="L629" s="64"/>
      <c r="M629" s="400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</row>
    <row r="630" spans="1:43" ht="15.75" customHeight="1">
      <c r="A630" s="64"/>
      <c r="B630" s="64"/>
      <c r="C630" s="64"/>
      <c r="D630" s="64"/>
      <c r="E630" s="64"/>
      <c r="F630" s="64"/>
      <c r="G630" s="398"/>
      <c r="H630" s="399"/>
      <c r="I630" s="64"/>
      <c r="J630" s="64"/>
      <c r="K630" s="64"/>
      <c r="L630" s="64"/>
      <c r="M630" s="400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</row>
    <row r="631" spans="1:43" ht="15.75" customHeight="1">
      <c r="A631" s="64"/>
      <c r="B631" s="64"/>
      <c r="C631" s="64"/>
      <c r="D631" s="64"/>
      <c r="E631" s="64"/>
      <c r="F631" s="64"/>
      <c r="G631" s="398"/>
      <c r="H631" s="399"/>
      <c r="I631" s="64"/>
      <c r="J631" s="64"/>
      <c r="K631" s="64"/>
      <c r="L631" s="64"/>
      <c r="M631" s="400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</row>
    <row r="632" spans="1:43" ht="15.75" customHeight="1">
      <c r="A632" s="64"/>
      <c r="B632" s="64"/>
      <c r="C632" s="64"/>
      <c r="D632" s="64"/>
      <c r="E632" s="64"/>
      <c r="F632" s="64"/>
      <c r="G632" s="398"/>
      <c r="H632" s="399"/>
      <c r="I632" s="64"/>
      <c r="J632" s="64"/>
      <c r="K632" s="64"/>
      <c r="L632" s="64"/>
      <c r="M632" s="400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</row>
    <row r="633" spans="1:43" ht="15.75" customHeight="1">
      <c r="A633" s="64"/>
      <c r="B633" s="64"/>
      <c r="C633" s="64"/>
      <c r="D633" s="64"/>
      <c r="E633" s="64"/>
      <c r="F633" s="64"/>
      <c r="G633" s="398"/>
      <c r="H633" s="399"/>
      <c r="I633" s="64"/>
      <c r="J633" s="64"/>
      <c r="K633" s="64"/>
      <c r="L633" s="64"/>
      <c r="M633" s="400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</row>
    <row r="634" spans="1:43" ht="15.75" customHeight="1">
      <c r="A634" s="64"/>
      <c r="B634" s="64"/>
      <c r="C634" s="64"/>
      <c r="D634" s="64"/>
      <c r="E634" s="64"/>
      <c r="F634" s="64"/>
      <c r="G634" s="398"/>
      <c r="H634" s="399"/>
      <c r="I634" s="64"/>
      <c r="J634" s="64"/>
      <c r="K634" s="64"/>
      <c r="L634" s="64"/>
      <c r="M634" s="400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</row>
    <row r="635" spans="1:43" ht="15.75" customHeight="1">
      <c r="A635" s="64"/>
      <c r="B635" s="64"/>
      <c r="C635" s="64"/>
      <c r="D635" s="64"/>
      <c r="E635" s="64"/>
      <c r="F635" s="64"/>
      <c r="G635" s="398"/>
      <c r="H635" s="399"/>
      <c r="I635" s="64"/>
      <c r="J635" s="64"/>
      <c r="K635" s="64"/>
      <c r="L635" s="64"/>
      <c r="M635" s="400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</row>
    <row r="636" spans="1:43" ht="15.75" customHeight="1">
      <c r="A636" s="64"/>
      <c r="B636" s="64"/>
      <c r="C636" s="64"/>
      <c r="D636" s="64"/>
      <c r="E636" s="64"/>
      <c r="F636" s="64"/>
      <c r="G636" s="398"/>
      <c r="H636" s="399"/>
      <c r="I636" s="64"/>
      <c r="J636" s="64"/>
      <c r="K636" s="64"/>
      <c r="L636" s="64"/>
      <c r="M636" s="400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</row>
    <row r="637" spans="1:43" ht="15.75" customHeight="1">
      <c r="A637" s="64"/>
      <c r="B637" s="64"/>
      <c r="C637" s="64"/>
      <c r="D637" s="64"/>
      <c r="E637" s="64"/>
      <c r="F637" s="64"/>
      <c r="G637" s="398"/>
      <c r="H637" s="399"/>
      <c r="I637" s="64"/>
      <c r="J637" s="64"/>
      <c r="K637" s="64"/>
      <c r="L637" s="64"/>
      <c r="M637" s="400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</row>
    <row r="638" spans="1:43" ht="15.75" customHeight="1">
      <c r="A638" s="64"/>
      <c r="B638" s="64"/>
      <c r="C638" s="64"/>
      <c r="D638" s="64"/>
      <c r="E638" s="64"/>
      <c r="F638" s="64"/>
      <c r="G638" s="398"/>
      <c r="H638" s="399"/>
      <c r="I638" s="64"/>
      <c r="J638" s="64"/>
      <c r="K638" s="64"/>
      <c r="L638" s="64"/>
      <c r="M638" s="400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</row>
    <row r="639" spans="1:43" ht="15.75" customHeight="1">
      <c r="A639" s="64"/>
      <c r="B639" s="64"/>
      <c r="C639" s="64"/>
      <c r="D639" s="64"/>
      <c r="E639" s="64"/>
      <c r="F639" s="64"/>
      <c r="G639" s="398"/>
      <c r="H639" s="399"/>
      <c r="I639" s="64"/>
      <c r="J639" s="64"/>
      <c r="K639" s="64"/>
      <c r="L639" s="64"/>
      <c r="M639" s="400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</row>
    <row r="640" spans="1:43" ht="15.75" customHeight="1">
      <c r="A640" s="64"/>
      <c r="B640" s="64"/>
      <c r="C640" s="64"/>
      <c r="D640" s="64"/>
      <c r="E640" s="64"/>
      <c r="F640" s="64"/>
      <c r="G640" s="398"/>
      <c r="H640" s="399"/>
      <c r="I640" s="64"/>
      <c r="J640" s="64"/>
      <c r="K640" s="64"/>
      <c r="L640" s="64"/>
      <c r="M640" s="400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</row>
    <row r="641" spans="1:43" ht="15.75" customHeight="1">
      <c r="A641" s="64"/>
      <c r="B641" s="64"/>
      <c r="C641" s="64"/>
      <c r="D641" s="64"/>
      <c r="E641" s="64"/>
      <c r="F641" s="64"/>
      <c r="G641" s="398"/>
      <c r="H641" s="399"/>
      <c r="I641" s="64"/>
      <c r="J641" s="64"/>
      <c r="K641" s="64"/>
      <c r="L641" s="64"/>
      <c r="M641" s="400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</row>
    <row r="642" spans="1:43" ht="15.75" customHeight="1">
      <c r="A642" s="64"/>
      <c r="B642" s="64"/>
      <c r="C642" s="64"/>
      <c r="D642" s="64"/>
      <c r="E642" s="64"/>
      <c r="F642" s="64"/>
      <c r="G642" s="398"/>
      <c r="H642" s="399"/>
      <c r="I642" s="64"/>
      <c r="J642" s="64"/>
      <c r="K642" s="64"/>
      <c r="L642" s="64"/>
      <c r="M642" s="400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</row>
    <row r="643" spans="1:43" ht="15.75" customHeight="1">
      <c r="A643" s="64"/>
      <c r="B643" s="64"/>
      <c r="C643" s="64"/>
      <c r="D643" s="64"/>
      <c r="E643" s="64"/>
      <c r="F643" s="64"/>
      <c r="G643" s="398"/>
      <c r="H643" s="399"/>
      <c r="I643" s="64"/>
      <c r="J643" s="64"/>
      <c r="K643" s="64"/>
      <c r="L643" s="64"/>
      <c r="M643" s="400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</row>
    <row r="644" spans="1:43" ht="15.75" customHeight="1">
      <c r="A644" s="64"/>
      <c r="B644" s="64"/>
      <c r="C644" s="64"/>
      <c r="D644" s="64"/>
      <c r="E644" s="64"/>
      <c r="F644" s="64"/>
      <c r="G644" s="398"/>
      <c r="H644" s="399"/>
      <c r="I644" s="64"/>
      <c r="J644" s="64"/>
      <c r="K644" s="64"/>
      <c r="L644" s="64"/>
      <c r="M644" s="400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</row>
    <row r="645" spans="1:43" ht="15.75" customHeight="1">
      <c r="A645" s="64"/>
      <c r="B645" s="64"/>
      <c r="C645" s="64"/>
      <c r="D645" s="64"/>
      <c r="E645" s="64"/>
      <c r="F645" s="64"/>
      <c r="G645" s="398"/>
      <c r="H645" s="399"/>
      <c r="I645" s="64"/>
      <c r="J645" s="64"/>
      <c r="K645" s="64"/>
      <c r="L645" s="64"/>
      <c r="M645" s="400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</row>
    <row r="646" spans="1:43" ht="15.75" customHeight="1">
      <c r="A646" s="64"/>
      <c r="B646" s="64"/>
      <c r="C646" s="64"/>
      <c r="D646" s="64"/>
      <c r="E646" s="64"/>
      <c r="F646" s="64"/>
      <c r="G646" s="398"/>
      <c r="H646" s="399"/>
      <c r="I646" s="64"/>
      <c r="J646" s="64"/>
      <c r="K646" s="64"/>
      <c r="L646" s="64"/>
      <c r="M646" s="400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</row>
    <row r="647" spans="1:43" ht="15.75" customHeight="1">
      <c r="A647" s="64"/>
      <c r="B647" s="64"/>
      <c r="C647" s="64"/>
      <c r="D647" s="64"/>
      <c r="E647" s="64"/>
      <c r="F647" s="64"/>
      <c r="G647" s="398"/>
      <c r="H647" s="399"/>
      <c r="I647" s="64"/>
      <c r="J647" s="64"/>
      <c r="K647" s="64"/>
      <c r="L647" s="64"/>
      <c r="M647" s="400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</row>
    <row r="648" spans="1:43" ht="15.75" customHeight="1">
      <c r="A648" s="64"/>
      <c r="B648" s="64"/>
      <c r="C648" s="64"/>
      <c r="D648" s="64"/>
      <c r="E648" s="64"/>
      <c r="F648" s="64"/>
      <c r="G648" s="398"/>
      <c r="H648" s="399"/>
      <c r="I648" s="64"/>
      <c r="J648" s="64"/>
      <c r="K648" s="64"/>
      <c r="L648" s="64"/>
      <c r="M648" s="400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</row>
    <row r="649" spans="1:43" ht="15.75" customHeight="1">
      <c r="A649" s="64"/>
      <c r="B649" s="64"/>
      <c r="C649" s="64"/>
      <c r="D649" s="64"/>
      <c r="E649" s="64"/>
      <c r="F649" s="64"/>
      <c r="G649" s="398"/>
      <c r="H649" s="399"/>
      <c r="I649" s="64"/>
      <c r="J649" s="64"/>
      <c r="K649" s="64"/>
      <c r="L649" s="64"/>
      <c r="M649" s="400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</row>
    <row r="650" spans="1:43" ht="15.75" customHeight="1">
      <c r="A650" s="64"/>
      <c r="B650" s="64"/>
      <c r="C650" s="64"/>
      <c r="D650" s="64"/>
      <c r="E650" s="64"/>
      <c r="F650" s="64"/>
      <c r="G650" s="398"/>
      <c r="H650" s="399"/>
      <c r="I650" s="64"/>
      <c r="J650" s="64"/>
      <c r="K650" s="64"/>
      <c r="L650" s="64"/>
      <c r="M650" s="400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</row>
    <row r="651" spans="1:43" ht="15.75" customHeight="1">
      <c r="A651" s="64"/>
      <c r="B651" s="64"/>
      <c r="C651" s="64"/>
      <c r="D651" s="64"/>
      <c r="E651" s="64"/>
      <c r="F651" s="64"/>
      <c r="G651" s="398"/>
      <c r="H651" s="399"/>
      <c r="I651" s="64"/>
      <c r="J651" s="64"/>
      <c r="K651" s="64"/>
      <c r="L651" s="64"/>
      <c r="M651" s="400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</row>
    <row r="652" spans="1:43" ht="15.75" customHeight="1">
      <c r="A652" s="64"/>
      <c r="B652" s="64"/>
      <c r="C652" s="64"/>
      <c r="D652" s="64"/>
      <c r="E652" s="64"/>
      <c r="F652" s="64"/>
      <c r="G652" s="398"/>
      <c r="H652" s="399"/>
      <c r="I652" s="64"/>
      <c r="J652" s="64"/>
      <c r="K652" s="64"/>
      <c r="L652" s="64"/>
      <c r="M652" s="400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</row>
    <row r="653" spans="1:43" ht="15.75" customHeight="1">
      <c r="A653" s="64"/>
      <c r="B653" s="64"/>
      <c r="C653" s="64"/>
      <c r="D653" s="64"/>
      <c r="E653" s="64"/>
      <c r="F653" s="64"/>
      <c r="G653" s="398"/>
      <c r="H653" s="399"/>
      <c r="I653" s="64"/>
      <c r="J653" s="64"/>
      <c r="K653" s="64"/>
      <c r="L653" s="64"/>
      <c r="M653" s="400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</row>
    <row r="654" spans="1:43" ht="15.75" customHeight="1">
      <c r="A654" s="64"/>
      <c r="B654" s="64"/>
      <c r="C654" s="64"/>
      <c r="D654" s="64"/>
      <c r="E654" s="64"/>
      <c r="F654" s="64"/>
      <c r="G654" s="398"/>
      <c r="H654" s="399"/>
      <c r="I654" s="64"/>
      <c r="J654" s="64"/>
      <c r="K654" s="64"/>
      <c r="L654" s="64"/>
      <c r="M654" s="400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</row>
    <row r="655" spans="1:43" ht="15.75" customHeight="1">
      <c r="A655" s="64"/>
      <c r="B655" s="64"/>
      <c r="C655" s="64"/>
      <c r="D655" s="64"/>
      <c r="E655" s="64"/>
      <c r="F655" s="64"/>
      <c r="G655" s="398"/>
      <c r="H655" s="399"/>
      <c r="I655" s="64"/>
      <c r="J655" s="64"/>
      <c r="K655" s="64"/>
      <c r="L655" s="64"/>
      <c r="M655" s="400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</row>
    <row r="656" spans="1:43" ht="15.75" customHeight="1">
      <c r="A656" s="64"/>
      <c r="B656" s="64"/>
      <c r="C656" s="64"/>
      <c r="D656" s="64"/>
      <c r="E656" s="64"/>
      <c r="F656" s="64"/>
      <c r="G656" s="398"/>
      <c r="H656" s="399"/>
      <c r="I656" s="64"/>
      <c r="J656" s="64"/>
      <c r="K656" s="64"/>
      <c r="L656" s="64"/>
      <c r="M656" s="400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</row>
    <row r="657" spans="1:43" ht="15.75" customHeight="1">
      <c r="A657" s="64"/>
      <c r="B657" s="64"/>
      <c r="C657" s="64"/>
      <c r="D657" s="64"/>
      <c r="E657" s="64"/>
      <c r="F657" s="64"/>
      <c r="G657" s="398"/>
      <c r="H657" s="399"/>
      <c r="I657" s="64"/>
      <c r="J657" s="64"/>
      <c r="K657" s="64"/>
      <c r="L657" s="64"/>
      <c r="M657" s="400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</row>
    <row r="658" spans="1:43" ht="15.75" customHeight="1">
      <c r="A658" s="64"/>
      <c r="B658" s="64"/>
      <c r="C658" s="64"/>
      <c r="D658" s="64"/>
      <c r="E658" s="64"/>
      <c r="F658" s="64"/>
      <c r="G658" s="398"/>
      <c r="H658" s="399"/>
      <c r="I658" s="64"/>
      <c r="J658" s="64"/>
      <c r="K658" s="64"/>
      <c r="L658" s="64"/>
      <c r="M658" s="400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</row>
    <row r="659" spans="1:43" ht="15.75" customHeight="1">
      <c r="A659" s="64"/>
      <c r="B659" s="64"/>
      <c r="C659" s="64"/>
      <c r="D659" s="64"/>
      <c r="E659" s="64"/>
      <c r="F659" s="64"/>
      <c r="G659" s="398"/>
      <c r="H659" s="399"/>
      <c r="I659" s="64"/>
      <c r="J659" s="64"/>
      <c r="K659" s="64"/>
      <c r="L659" s="64"/>
      <c r="M659" s="400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</row>
    <row r="660" spans="1:43" ht="15.75" customHeight="1">
      <c r="A660" s="64"/>
      <c r="B660" s="64"/>
      <c r="C660" s="64"/>
      <c r="D660" s="64"/>
      <c r="E660" s="64"/>
      <c r="F660" s="64"/>
      <c r="G660" s="398"/>
      <c r="H660" s="399"/>
      <c r="I660" s="64"/>
      <c r="J660" s="64"/>
      <c r="K660" s="64"/>
      <c r="L660" s="64"/>
      <c r="M660" s="400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</row>
    <row r="661" spans="1:43" ht="15.75" customHeight="1">
      <c r="A661" s="64"/>
      <c r="B661" s="64"/>
      <c r="C661" s="64"/>
      <c r="D661" s="64"/>
      <c r="E661" s="64"/>
      <c r="F661" s="64"/>
      <c r="G661" s="398"/>
      <c r="H661" s="399"/>
      <c r="I661" s="64"/>
      <c r="J661" s="64"/>
      <c r="K661" s="64"/>
      <c r="L661" s="64"/>
      <c r="M661" s="400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</row>
    <row r="662" spans="1:43" ht="15.75" customHeight="1">
      <c r="A662" s="64"/>
      <c r="B662" s="64"/>
      <c r="C662" s="64"/>
      <c r="D662" s="64"/>
      <c r="E662" s="64"/>
      <c r="F662" s="64"/>
      <c r="G662" s="398"/>
      <c r="H662" s="399"/>
      <c r="I662" s="64"/>
      <c r="J662" s="64"/>
      <c r="K662" s="64"/>
      <c r="L662" s="64"/>
      <c r="M662" s="400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</row>
    <row r="663" spans="1:43" ht="15.75" customHeight="1">
      <c r="A663" s="64"/>
      <c r="B663" s="64"/>
      <c r="C663" s="64"/>
      <c r="D663" s="64"/>
      <c r="E663" s="64"/>
      <c r="F663" s="64"/>
      <c r="G663" s="398"/>
      <c r="H663" s="399"/>
      <c r="I663" s="64"/>
      <c r="J663" s="64"/>
      <c r="K663" s="64"/>
      <c r="L663" s="64"/>
      <c r="M663" s="400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</row>
    <row r="664" spans="1:43" ht="15.75" customHeight="1">
      <c r="A664" s="64"/>
      <c r="B664" s="64"/>
      <c r="C664" s="64"/>
      <c r="D664" s="64"/>
      <c r="E664" s="64"/>
      <c r="F664" s="64"/>
      <c r="G664" s="398"/>
      <c r="H664" s="399"/>
      <c r="I664" s="64"/>
      <c r="J664" s="64"/>
      <c r="K664" s="64"/>
      <c r="L664" s="64"/>
      <c r="M664" s="400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</row>
    <row r="665" spans="1:43" ht="15.75" customHeight="1">
      <c r="A665" s="64"/>
      <c r="B665" s="64"/>
      <c r="C665" s="64"/>
      <c r="D665" s="64"/>
      <c r="E665" s="64"/>
      <c r="F665" s="64"/>
      <c r="G665" s="398"/>
      <c r="H665" s="399"/>
      <c r="I665" s="64"/>
      <c r="J665" s="64"/>
      <c r="K665" s="64"/>
      <c r="L665" s="64"/>
      <c r="M665" s="400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</row>
    <row r="666" spans="1:43" ht="15.75" customHeight="1">
      <c r="A666" s="64"/>
      <c r="B666" s="64"/>
      <c r="C666" s="64"/>
      <c r="D666" s="64"/>
      <c r="E666" s="64"/>
      <c r="F666" s="64"/>
      <c r="G666" s="398"/>
      <c r="H666" s="399"/>
      <c r="I666" s="64"/>
      <c r="J666" s="64"/>
      <c r="K666" s="64"/>
      <c r="L666" s="64"/>
      <c r="M666" s="400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</row>
    <row r="667" spans="1:43" ht="15.75" customHeight="1">
      <c r="A667" s="64"/>
      <c r="B667" s="64"/>
      <c r="C667" s="64"/>
      <c r="D667" s="64"/>
      <c r="E667" s="64"/>
      <c r="F667" s="64"/>
      <c r="G667" s="398"/>
      <c r="H667" s="399"/>
      <c r="I667" s="64"/>
      <c r="J667" s="64"/>
      <c r="K667" s="64"/>
      <c r="L667" s="64"/>
      <c r="M667" s="400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</row>
    <row r="668" spans="1:43" ht="15.75" customHeight="1">
      <c r="A668" s="64"/>
      <c r="B668" s="64"/>
      <c r="C668" s="64"/>
      <c r="D668" s="64"/>
      <c r="E668" s="64"/>
      <c r="F668" s="64"/>
      <c r="G668" s="398"/>
      <c r="H668" s="399"/>
      <c r="I668" s="64"/>
      <c r="J668" s="64"/>
      <c r="K668" s="64"/>
      <c r="L668" s="64"/>
      <c r="M668" s="400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</row>
    <row r="669" spans="1:43" ht="15.75" customHeight="1">
      <c r="A669" s="64"/>
      <c r="B669" s="64"/>
      <c r="C669" s="64"/>
      <c r="D669" s="64"/>
      <c r="E669" s="64"/>
      <c r="F669" s="64"/>
      <c r="G669" s="398"/>
      <c r="H669" s="399"/>
      <c r="I669" s="64"/>
      <c r="J669" s="64"/>
      <c r="K669" s="64"/>
      <c r="L669" s="64"/>
      <c r="M669" s="400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</row>
    <row r="670" spans="1:43" ht="15.75" customHeight="1">
      <c r="A670" s="64"/>
      <c r="B670" s="64"/>
      <c r="C670" s="64"/>
      <c r="D670" s="64"/>
      <c r="E670" s="64"/>
      <c r="F670" s="64"/>
      <c r="G670" s="398"/>
      <c r="H670" s="399"/>
      <c r="I670" s="64"/>
      <c r="J670" s="64"/>
      <c r="K670" s="64"/>
      <c r="L670" s="64"/>
      <c r="M670" s="400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</row>
    <row r="671" spans="1:43" ht="15.75" customHeight="1">
      <c r="A671" s="64"/>
      <c r="B671" s="64"/>
      <c r="C671" s="64"/>
      <c r="D671" s="64"/>
      <c r="E671" s="64"/>
      <c r="F671" s="64"/>
      <c r="G671" s="398"/>
      <c r="H671" s="399"/>
      <c r="I671" s="64"/>
      <c r="J671" s="64"/>
      <c r="K671" s="64"/>
      <c r="L671" s="64"/>
      <c r="M671" s="400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</row>
    <row r="672" spans="1:43" ht="15.75" customHeight="1">
      <c r="A672" s="64"/>
      <c r="B672" s="64"/>
      <c r="C672" s="64"/>
      <c r="D672" s="64"/>
      <c r="E672" s="64"/>
      <c r="F672" s="64"/>
      <c r="G672" s="398"/>
      <c r="H672" s="399"/>
      <c r="I672" s="64"/>
      <c r="J672" s="64"/>
      <c r="K672" s="64"/>
      <c r="L672" s="64"/>
      <c r="M672" s="400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</row>
    <row r="673" spans="1:43" ht="15.75" customHeight="1">
      <c r="A673" s="64"/>
      <c r="B673" s="64"/>
      <c r="C673" s="64"/>
      <c r="D673" s="64"/>
      <c r="E673" s="64"/>
      <c r="F673" s="64"/>
      <c r="G673" s="398"/>
      <c r="H673" s="399"/>
      <c r="I673" s="64"/>
      <c r="J673" s="64"/>
      <c r="K673" s="64"/>
      <c r="L673" s="64"/>
      <c r="M673" s="400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</row>
    <row r="674" spans="1:43" ht="15.75" customHeight="1">
      <c r="A674" s="64"/>
      <c r="B674" s="64"/>
      <c r="C674" s="64"/>
      <c r="D674" s="64"/>
      <c r="E674" s="64"/>
      <c r="F674" s="64"/>
      <c r="G674" s="398"/>
      <c r="H674" s="399"/>
      <c r="I674" s="64"/>
      <c r="J674" s="64"/>
      <c r="K674" s="64"/>
      <c r="L674" s="64"/>
      <c r="M674" s="400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</row>
    <row r="675" spans="1:43" ht="15.75" customHeight="1">
      <c r="A675" s="64"/>
      <c r="B675" s="64"/>
      <c r="C675" s="64"/>
      <c r="D675" s="64"/>
      <c r="E675" s="64"/>
      <c r="F675" s="64"/>
      <c r="G675" s="398"/>
      <c r="H675" s="399"/>
      <c r="I675" s="64"/>
      <c r="J675" s="64"/>
      <c r="K675" s="64"/>
      <c r="L675" s="64"/>
      <c r="M675" s="400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</row>
    <row r="676" spans="1:43" ht="15.75" customHeight="1">
      <c r="A676" s="64"/>
      <c r="B676" s="64"/>
      <c r="C676" s="64"/>
      <c r="D676" s="64"/>
      <c r="E676" s="64"/>
      <c r="F676" s="64"/>
      <c r="G676" s="398"/>
      <c r="H676" s="399"/>
      <c r="I676" s="64"/>
      <c r="J676" s="64"/>
      <c r="K676" s="64"/>
      <c r="L676" s="64"/>
      <c r="M676" s="400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</row>
    <row r="677" spans="1:43" ht="15.75" customHeight="1">
      <c r="A677" s="64"/>
      <c r="B677" s="64"/>
      <c r="C677" s="64"/>
      <c r="D677" s="64"/>
      <c r="E677" s="64"/>
      <c r="F677" s="64"/>
      <c r="G677" s="398"/>
      <c r="H677" s="399"/>
      <c r="I677" s="64"/>
      <c r="J677" s="64"/>
      <c r="K677" s="64"/>
      <c r="L677" s="64"/>
      <c r="M677" s="400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</row>
    <row r="678" spans="1:43" ht="15.75" customHeight="1">
      <c r="A678" s="64"/>
      <c r="B678" s="64"/>
      <c r="C678" s="64"/>
      <c r="D678" s="64"/>
      <c r="E678" s="64"/>
      <c r="F678" s="64"/>
      <c r="G678" s="398"/>
      <c r="H678" s="399"/>
      <c r="I678" s="64"/>
      <c r="J678" s="64"/>
      <c r="K678" s="64"/>
      <c r="L678" s="64"/>
      <c r="M678" s="400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</row>
    <row r="679" spans="1:43" ht="15.75" customHeight="1">
      <c r="A679" s="64"/>
      <c r="B679" s="64"/>
      <c r="C679" s="64"/>
      <c r="D679" s="64"/>
      <c r="E679" s="64"/>
      <c r="F679" s="64"/>
      <c r="G679" s="398"/>
      <c r="H679" s="399"/>
      <c r="I679" s="64"/>
      <c r="J679" s="64"/>
      <c r="K679" s="64"/>
      <c r="L679" s="64"/>
      <c r="M679" s="400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</row>
    <row r="680" spans="1:43" ht="15.75" customHeight="1">
      <c r="A680" s="64"/>
      <c r="B680" s="64"/>
      <c r="C680" s="64"/>
      <c r="D680" s="64"/>
      <c r="E680" s="64"/>
      <c r="F680" s="64"/>
      <c r="G680" s="398"/>
      <c r="H680" s="399"/>
      <c r="I680" s="64"/>
      <c r="J680" s="64"/>
      <c r="K680" s="64"/>
      <c r="L680" s="64"/>
      <c r="M680" s="400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</row>
    <row r="681" spans="1:43" ht="15.75" customHeight="1">
      <c r="A681" s="64"/>
      <c r="B681" s="64"/>
      <c r="C681" s="64"/>
      <c r="D681" s="64"/>
      <c r="E681" s="64"/>
      <c r="F681" s="64"/>
      <c r="G681" s="398"/>
      <c r="H681" s="399"/>
      <c r="I681" s="64"/>
      <c r="J681" s="64"/>
      <c r="K681" s="64"/>
      <c r="L681" s="64"/>
      <c r="M681" s="400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</row>
    <row r="682" spans="1:43" ht="15.75" customHeight="1">
      <c r="A682" s="64"/>
      <c r="B682" s="64"/>
      <c r="C682" s="64"/>
      <c r="D682" s="64"/>
      <c r="E682" s="64"/>
      <c r="F682" s="64"/>
      <c r="G682" s="398"/>
      <c r="H682" s="399"/>
      <c r="I682" s="64"/>
      <c r="J682" s="64"/>
      <c r="K682" s="64"/>
      <c r="L682" s="64"/>
      <c r="M682" s="400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</row>
    <row r="683" spans="1:43" ht="15.75" customHeight="1">
      <c r="A683" s="64"/>
      <c r="B683" s="64"/>
      <c r="C683" s="64"/>
      <c r="D683" s="64"/>
      <c r="E683" s="64"/>
      <c r="F683" s="64"/>
      <c r="G683" s="398"/>
      <c r="H683" s="399"/>
      <c r="I683" s="64"/>
      <c r="J683" s="64"/>
      <c r="K683" s="64"/>
      <c r="L683" s="64"/>
      <c r="M683" s="400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</row>
    <row r="684" spans="1:43" ht="15.75" customHeight="1">
      <c r="A684" s="64"/>
      <c r="B684" s="64"/>
      <c r="C684" s="64"/>
      <c r="D684" s="64"/>
      <c r="E684" s="64"/>
      <c r="F684" s="64"/>
      <c r="G684" s="398"/>
      <c r="H684" s="399"/>
      <c r="I684" s="64"/>
      <c r="J684" s="64"/>
      <c r="K684" s="64"/>
      <c r="L684" s="64"/>
      <c r="M684" s="400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</row>
    <row r="685" spans="1:43" ht="15.75" customHeight="1">
      <c r="A685" s="64"/>
      <c r="B685" s="64"/>
      <c r="C685" s="64"/>
      <c r="D685" s="64"/>
      <c r="E685" s="64"/>
      <c r="F685" s="64"/>
      <c r="G685" s="398"/>
      <c r="H685" s="399"/>
      <c r="I685" s="64"/>
      <c r="J685" s="64"/>
      <c r="K685" s="64"/>
      <c r="L685" s="64"/>
      <c r="M685" s="400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</row>
    <row r="686" spans="1:43" ht="15.75" customHeight="1">
      <c r="A686" s="64"/>
      <c r="B686" s="64"/>
      <c r="C686" s="64"/>
      <c r="D686" s="64"/>
      <c r="E686" s="64"/>
      <c r="F686" s="64"/>
      <c r="G686" s="398"/>
      <c r="H686" s="399"/>
      <c r="I686" s="64"/>
      <c r="J686" s="64"/>
      <c r="K686" s="64"/>
      <c r="L686" s="64"/>
      <c r="M686" s="400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</row>
    <row r="687" spans="1:43" ht="15.75" customHeight="1">
      <c r="A687" s="64"/>
      <c r="B687" s="64"/>
      <c r="C687" s="64"/>
      <c r="D687" s="64"/>
      <c r="E687" s="64"/>
      <c r="F687" s="64"/>
      <c r="G687" s="398"/>
      <c r="H687" s="399"/>
      <c r="I687" s="64"/>
      <c r="J687" s="64"/>
      <c r="K687" s="64"/>
      <c r="L687" s="64"/>
      <c r="M687" s="400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</row>
    <row r="688" spans="1:43" ht="15.75" customHeight="1">
      <c r="A688" s="64"/>
      <c r="B688" s="64"/>
      <c r="C688" s="64"/>
      <c r="D688" s="64"/>
      <c r="E688" s="64"/>
      <c r="F688" s="64"/>
      <c r="G688" s="398"/>
      <c r="H688" s="399"/>
      <c r="I688" s="64"/>
      <c r="J688" s="64"/>
      <c r="K688" s="64"/>
      <c r="L688" s="64"/>
      <c r="M688" s="400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</row>
    <row r="689" spans="1:43" ht="15.75" customHeight="1">
      <c r="A689" s="64"/>
      <c r="B689" s="64"/>
      <c r="C689" s="64"/>
      <c r="D689" s="64"/>
      <c r="E689" s="64"/>
      <c r="F689" s="64"/>
      <c r="G689" s="398"/>
      <c r="H689" s="399"/>
      <c r="I689" s="64"/>
      <c r="J689" s="64"/>
      <c r="K689" s="64"/>
      <c r="L689" s="64"/>
      <c r="M689" s="400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</row>
    <row r="690" spans="1:43" ht="15.75" customHeight="1">
      <c r="A690" s="64"/>
      <c r="B690" s="64"/>
      <c r="C690" s="64"/>
      <c r="D690" s="64"/>
      <c r="E690" s="64"/>
      <c r="F690" s="64"/>
      <c r="G690" s="398"/>
      <c r="H690" s="399"/>
      <c r="I690" s="64"/>
      <c r="J690" s="64"/>
      <c r="K690" s="64"/>
      <c r="L690" s="64"/>
      <c r="M690" s="400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</row>
    <row r="691" spans="1:43" ht="15.75" customHeight="1">
      <c r="A691" s="64"/>
      <c r="B691" s="64"/>
      <c r="C691" s="64"/>
      <c r="D691" s="64"/>
      <c r="E691" s="64"/>
      <c r="F691" s="64"/>
      <c r="G691" s="398"/>
      <c r="H691" s="399"/>
      <c r="I691" s="64"/>
      <c r="J691" s="64"/>
      <c r="K691" s="64"/>
      <c r="L691" s="64"/>
      <c r="M691" s="400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</row>
    <row r="692" spans="1:43" ht="15.75" customHeight="1">
      <c r="A692" s="64"/>
      <c r="B692" s="64"/>
      <c r="C692" s="64"/>
      <c r="D692" s="64"/>
      <c r="E692" s="64"/>
      <c r="F692" s="64"/>
      <c r="G692" s="398"/>
      <c r="H692" s="399"/>
      <c r="I692" s="64"/>
      <c r="J692" s="64"/>
      <c r="K692" s="64"/>
      <c r="L692" s="64"/>
      <c r="M692" s="400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</row>
    <row r="693" spans="1:43" ht="15.75" customHeight="1">
      <c r="A693" s="64"/>
      <c r="B693" s="64"/>
      <c r="C693" s="64"/>
      <c r="D693" s="64"/>
      <c r="E693" s="64"/>
      <c r="F693" s="64"/>
      <c r="G693" s="398"/>
      <c r="H693" s="399"/>
      <c r="I693" s="64"/>
      <c r="J693" s="64"/>
      <c r="K693" s="64"/>
      <c r="L693" s="64"/>
      <c r="M693" s="400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</row>
    <row r="694" spans="1:43" ht="15.75" customHeight="1">
      <c r="A694" s="64"/>
      <c r="B694" s="64"/>
      <c r="C694" s="64"/>
      <c r="D694" s="64"/>
      <c r="E694" s="64"/>
      <c r="F694" s="64"/>
      <c r="G694" s="398"/>
      <c r="H694" s="399"/>
      <c r="I694" s="64"/>
      <c r="J694" s="64"/>
      <c r="K694" s="64"/>
      <c r="L694" s="64"/>
      <c r="M694" s="400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</row>
    <row r="695" spans="1:43" ht="15.75" customHeight="1">
      <c r="A695" s="64"/>
      <c r="B695" s="64"/>
      <c r="C695" s="64"/>
      <c r="D695" s="64"/>
      <c r="E695" s="64"/>
      <c r="F695" s="64"/>
      <c r="G695" s="398"/>
      <c r="H695" s="399"/>
      <c r="I695" s="64"/>
      <c r="J695" s="64"/>
      <c r="K695" s="64"/>
      <c r="L695" s="64"/>
      <c r="M695" s="400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</row>
    <row r="696" spans="1:43" ht="15.75" customHeight="1">
      <c r="A696" s="64"/>
      <c r="B696" s="64"/>
      <c r="C696" s="64"/>
      <c r="D696" s="64"/>
      <c r="E696" s="64"/>
      <c r="F696" s="64"/>
      <c r="G696" s="398"/>
      <c r="H696" s="399"/>
      <c r="I696" s="64"/>
      <c r="J696" s="64"/>
      <c r="K696" s="64"/>
      <c r="L696" s="64"/>
      <c r="M696" s="400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</row>
    <row r="697" spans="1:43" ht="15.75" customHeight="1">
      <c r="A697" s="64"/>
      <c r="B697" s="64"/>
      <c r="C697" s="64"/>
      <c r="D697" s="64"/>
      <c r="E697" s="64"/>
      <c r="F697" s="64"/>
      <c r="G697" s="398"/>
      <c r="H697" s="399"/>
      <c r="I697" s="64"/>
      <c r="J697" s="64"/>
      <c r="K697" s="64"/>
      <c r="L697" s="64"/>
      <c r="M697" s="400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</row>
    <row r="698" spans="1:43" ht="15.75" customHeight="1">
      <c r="A698" s="64"/>
      <c r="B698" s="64"/>
      <c r="C698" s="64"/>
      <c r="D698" s="64"/>
      <c r="E698" s="64"/>
      <c r="F698" s="64"/>
      <c r="G698" s="398"/>
      <c r="H698" s="399"/>
      <c r="I698" s="64"/>
      <c r="J698" s="64"/>
      <c r="K698" s="64"/>
      <c r="L698" s="64"/>
      <c r="M698" s="400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</row>
    <row r="699" spans="1:43" ht="15.75" customHeight="1">
      <c r="A699" s="64"/>
      <c r="B699" s="64"/>
      <c r="C699" s="64"/>
      <c r="D699" s="64"/>
      <c r="E699" s="64"/>
      <c r="F699" s="64"/>
      <c r="G699" s="398"/>
      <c r="H699" s="399"/>
      <c r="I699" s="64"/>
      <c r="J699" s="64"/>
      <c r="K699" s="64"/>
      <c r="L699" s="64"/>
      <c r="M699" s="400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</row>
    <row r="700" spans="1:43" ht="15.75" customHeight="1">
      <c r="A700" s="64"/>
      <c r="B700" s="64"/>
      <c r="C700" s="64"/>
      <c r="D700" s="64"/>
      <c r="E700" s="64"/>
      <c r="F700" s="64"/>
      <c r="G700" s="398"/>
      <c r="H700" s="399"/>
      <c r="I700" s="64"/>
      <c r="J700" s="64"/>
      <c r="K700" s="64"/>
      <c r="L700" s="64"/>
      <c r="M700" s="400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</row>
    <row r="701" spans="1:43" ht="15.75" customHeight="1">
      <c r="A701" s="64"/>
      <c r="B701" s="64"/>
      <c r="C701" s="64"/>
      <c r="D701" s="64"/>
      <c r="E701" s="64"/>
      <c r="F701" s="64"/>
      <c r="G701" s="398"/>
      <c r="H701" s="399"/>
      <c r="I701" s="64"/>
      <c r="J701" s="64"/>
      <c r="K701" s="64"/>
      <c r="L701" s="64"/>
      <c r="M701" s="400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</row>
    <row r="702" spans="1:43" ht="15.75" customHeight="1">
      <c r="A702" s="64"/>
      <c r="B702" s="64"/>
      <c r="C702" s="64"/>
      <c r="D702" s="64"/>
      <c r="E702" s="64"/>
      <c r="F702" s="64"/>
      <c r="G702" s="398"/>
      <c r="H702" s="399"/>
      <c r="I702" s="64"/>
      <c r="J702" s="64"/>
      <c r="K702" s="64"/>
      <c r="L702" s="64"/>
      <c r="M702" s="400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</row>
    <row r="703" spans="1:43" ht="15.75" customHeight="1">
      <c r="A703" s="64"/>
      <c r="B703" s="64"/>
      <c r="C703" s="64"/>
      <c r="D703" s="64"/>
      <c r="E703" s="64"/>
      <c r="F703" s="64"/>
      <c r="G703" s="398"/>
      <c r="H703" s="399"/>
      <c r="I703" s="64"/>
      <c r="J703" s="64"/>
      <c r="K703" s="64"/>
      <c r="L703" s="64"/>
      <c r="M703" s="400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</row>
    <row r="704" spans="1:43" ht="15.75" customHeight="1">
      <c r="A704" s="64"/>
      <c r="B704" s="64"/>
      <c r="C704" s="64"/>
      <c r="D704" s="64"/>
      <c r="E704" s="64"/>
      <c r="F704" s="64"/>
      <c r="G704" s="398"/>
      <c r="H704" s="399"/>
      <c r="I704" s="64"/>
      <c r="J704" s="64"/>
      <c r="K704" s="64"/>
      <c r="L704" s="64"/>
      <c r="M704" s="400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</row>
    <row r="705" spans="1:43" ht="15.75" customHeight="1">
      <c r="A705" s="64"/>
      <c r="B705" s="64"/>
      <c r="C705" s="64"/>
      <c r="D705" s="64"/>
      <c r="E705" s="64"/>
      <c r="F705" s="64"/>
      <c r="G705" s="398"/>
      <c r="H705" s="399"/>
      <c r="I705" s="64"/>
      <c r="J705" s="64"/>
      <c r="K705" s="64"/>
      <c r="L705" s="64"/>
      <c r="M705" s="400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</row>
    <row r="706" spans="1:43" ht="15.75" customHeight="1">
      <c r="A706" s="64"/>
      <c r="B706" s="64"/>
      <c r="C706" s="64"/>
      <c r="D706" s="64"/>
      <c r="E706" s="64"/>
      <c r="F706" s="64"/>
      <c r="G706" s="398"/>
      <c r="H706" s="399"/>
      <c r="I706" s="64"/>
      <c r="J706" s="64"/>
      <c r="K706" s="64"/>
      <c r="L706" s="64"/>
      <c r="M706" s="400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</row>
    <row r="707" spans="1:43" ht="15.75" customHeight="1">
      <c r="A707" s="64"/>
      <c r="B707" s="64"/>
      <c r="C707" s="64"/>
      <c r="D707" s="64"/>
      <c r="E707" s="64"/>
      <c r="F707" s="64"/>
      <c r="G707" s="398"/>
      <c r="H707" s="399"/>
      <c r="I707" s="64"/>
      <c r="J707" s="64"/>
      <c r="K707" s="64"/>
      <c r="L707" s="64"/>
      <c r="M707" s="400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</row>
    <row r="708" spans="1:43" ht="15.75" customHeight="1">
      <c r="A708" s="64"/>
      <c r="B708" s="64"/>
      <c r="C708" s="64"/>
      <c r="D708" s="64"/>
      <c r="E708" s="64"/>
      <c r="F708" s="64"/>
      <c r="G708" s="398"/>
      <c r="H708" s="399"/>
      <c r="I708" s="64"/>
      <c r="J708" s="64"/>
      <c r="K708" s="64"/>
      <c r="L708" s="64"/>
      <c r="M708" s="400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</row>
    <row r="709" spans="1:43" ht="15.75" customHeight="1">
      <c r="A709" s="64"/>
      <c r="B709" s="64"/>
      <c r="C709" s="64"/>
      <c r="D709" s="64"/>
      <c r="E709" s="64"/>
      <c r="F709" s="64"/>
      <c r="G709" s="398"/>
      <c r="H709" s="399"/>
      <c r="I709" s="64"/>
      <c r="J709" s="64"/>
      <c r="K709" s="64"/>
      <c r="L709" s="64"/>
      <c r="M709" s="400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</row>
    <row r="710" spans="1:43" ht="15.75" customHeight="1">
      <c r="A710" s="64"/>
      <c r="B710" s="64"/>
      <c r="C710" s="64"/>
      <c r="D710" s="64"/>
      <c r="E710" s="64"/>
      <c r="F710" s="64"/>
      <c r="G710" s="398"/>
      <c r="H710" s="399"/>
      <c r="I710" s="64"/>
      <c r="J710" s="64"/>
      <c r="K710" s="64"/>
      <c r="L710" s="64"/>
      <c r="M710" s="400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</row>
    <row r="711" spans="1:43" ht="15.75" customHeight="1">
      <c r="A711" s="64"/>
      <c r="B711" s="64"/>
      <c r="C711" s="64"/>
      <c r="D711" s="64"/>
      <c r="E711" s="64"/>
      <c r="F711" s="64"/>
      <c r="G711" s="398"/>
      <c r="H711" s="399"/>
      <c r="I711" s="64"/>
      <c r="J711" s="64"/>
      <c r="K711" s="64"/>
      <c r="L711" s="64"/>
      <c r="M711" s="400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</row>
    <row r="712" spans="1:43" ht="15.75" customHeight="1">
      <c r="A712" s="64"/>
      <c r="B712" s="64"/>
      <c r="C712" s="64"/>
      <c r="D712" s="64"/>
      <c r="E712" s="64"/>
      <c r="F712" s="64"/>
      <c r="G712" s="398"/>
      <c r="H712" s="399"/>
      <c r="I712" s="64"/>
      <c r="J712" s="64"/>
      <c r="K712" s="64"/>
      <c r="L712" s="64"/>
      <c r="M712" s="400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</row>
    <row r="713" spans="1:43" ht="15.75" customHeight="1">
      <c r="A713" s="64"/>
      <c r="B713" s="64"/>
      <c r="C713" s="64"/>
      <c r="D713" s="64"/>
      <c r="E713" s="64"/>
      <c r="F713" s="64"/>
      <c r="G713" s="398"/>
      <c r="H713" s="399"/>
      <c r="I713" s="64"/>
      <c r="J713" s="64"/>
      <c r="K713" s="64"/>
      <c r="L713" s="64"/>
      <c r="M713" s="400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</row>
    <row r="714" spans="1:43" ht="15.75" customHeight="1">
      <c r="A714" s="64"/>
      <c r="B714" s="64"/>
      <c r="C714" s="64"/>
      <c r="D714" s="64"/>
      <c r="E714" s="64"/>
      <c r="F714" s="64"/>
      <c r="G714" s="398"/>
      <c r="H714" s="399"/>
      <c r="I714" s="64"/>
      <c r="J714" s="64"/>
      <c r="K714" s="64"/>
      <c r="L714" s="64"/>
      <c r="M714" s="400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</row>
    <row r="715" spans="1:43" ht="15.75" customHeight="1">
      <c r="A715" s="64"/>
      <c r="B715" s="64"/>
      <c r="C715" s="64"/>
      <c r="D715" s="64"/>
      <c r="E715" s="64"/>
      <c r="F715" s="64"/>
      <c r="G715" s="398"/>
      <c r="H715" s="399"/>
      <c r="I715" s="64"/>
      <c r="J715" s="64"/>
      <c r="K715" s="64"/>
      <c r="L715" s="64"/>
      <c r="M715" s="400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</row>
    <row r="716" spans="1:43" ht="15.75" customHeight="1">
      <c r="A716" s="64"/>
      <c r="B716" s="64"/>
      <c r="C716" s="64"/>
      <c r="D716" s="64"/>
      <c r="E716" s="64"/>
      <c r="F716" s="64"/>
      <c r="G716" s="398"/>
      <c r="H716" s="399"/>
      <c r="I716" s="64"/>
      <c r="J716" s="64"/>
      <c r="K716" s="64"/>
      <c r="L716" s="64"/>
      <c r="M716" s="400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</row>
    <row r="717" spans="1:43" ht="15.75" customHeight="1">
      <c r="A717" s="64"/>
      <c r="B717" s="64"/>
      <c r="C717" s="64"/>
      <c r="D717" s="64"/>
      <c r="E717" s="64"/>
      <c r="F717" s="64"/>
      <c r="G717" s="398"/>
      <c r="H717" s="399"/>
      <c r="I717" s="64"/>
      <c r="J717" s="64"/>
      <c r="K717" s="64"/>
      <c r="L717" s="64"/>
      <c r="M717" s="400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</row>
    <row r="718" spans="1:43" ht="15.75" customHeight="1">
      <c r="A718" s="64"/>
      <c r="B718" s="64"/>
      <c r="C718" s="64"/>
      <c r="D718" s="64"/>
      <c r="E718" s="64"/>
      <c r="F718" s="64"/>
      <c r="G718" s="398"/>
      <c r="H718" s="399"/>
      <c r="I718" s="64"/>
      <c r="J718" s="64"/>
      <c r="K718" s="64"/>
      <c r="L718" s="64"/>
      <c r="M718" s="400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</row>
    <row r="719" spans="1:43" ht="15.75" customHeight="1">
      <c r="A719" s="64"/>
      <c r="B719" s="64"/>
      <c r="C719" s="64"/>
      <c r="D719" s="64"/>
      <c r="E719" s="64"/>
      <c r="F719" s="64"/>
      <c r="G719" s="398"/>
      <c r="H719" s="399"/>
      <c r="I719" s="64"/>
      <c r="J719" s="64"/>
      <c r="K719" s="64"/>
      <c r="L719" s="64"/>
      <c r="M719" s="400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</row>
    <row r="720" spans="1:43" ht="15.75" customHeight="1">
      <c r="A720" s="64"/>
      <c r="B720" s="64"/>
      <c r="C720" s="64"/>
      <c r="D720" s="64"/>
      <c r="E720" s="64"/>
      <c r="F720" s="64"/>
      <c r="G720" s="398"/>
      <c r="H720" s="399"/>
      <c r="I720" s="64"/>
      <c r="J720" s="64"/>
      <c r="K720" s="64"/>
      <c r="L720" s="64"/>
      <c r="M720" s="400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</row>
    <row r="721" spans="1:43" ht="15.75" customHeight="1">
      <c r="A721" s="64"/>
      <c r="B721" s="64"/>
      <c r="C721" s="64"/>
      <c r="D721" s="64"/>
      <c r="E721" s="64"/>
      <c r="F721" s="64"/>
      <c r="G721" s="398"/>
      <c r="H721" s="399"/>
      <c r="I721" s="64"/>
      <c r="J721" s="64"/>
      <c r="K721" s="64"/>
      <c r="L721" s="64"/>
      <c r="M721" s="400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</row>
    <row r="722" spans="1:43" ht="15.75" customHeight="1">
      <c r="A722" s="64"/>
      <c r="B722" s="64"/>
      <c r="C722" s="64"/>
      <c r="D722" s="64"/>
      <c r="E722" s="64"/>
      <c r="F722" s="64"/>
      <c r="G722" s="398"/>
      <c r="H722" s="399"/>
      <c r="I722" s="64"/>
      <c r="J722" s="64"/>
      <c r="K722" s="64"/>
      <c r="L722" s="64"/>
      <c r="M722" s="400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</row>
    <row r="723" spans="1:43" ht="15.75" customHeight="1">
      <c r="A723" s="64"/>
      <c r="B723" s="64"/>
      <c r="C723" s="64"/>
      <c r="D723" s="64"/>
      <c r="E723" s="64"/>
      <c r="F723" s="64"/>
      <c r="G723" s="398"/>
      <c r="H723" s="399"/>
      <c r="I723" s="64"/>
      <c r="J723" s="64"/>
      <c r="K723" s="64"/>
      <c r="L723" s="64"/>
      <c r="M723" s="400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</row>
    <row r="724" spans="1:43" ht="15.75" customHeight="1">
      <c r="A724" s="64"/>
      <c r="B724" s="64"/>
      <c r="C724" s="64"/>
      <c r="D724" s="64"/>
      <c r="E724" s="64"/>
      <c r="F724" s="64"/>
      <c r="G724" s="398"/>
      <c r="H724" s="399"/>
      <c r="I724" s="64"/>
      <c r="J724" s="64"/>
      <c r="K724" s="64"/>
      <c r="L724" s="64"/>
      <c r="M724" s="400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</row>
    <row r="725" spans="1:43" ht="15.75" customHeight="1">
      <c r="A725" s="64"/>
      <c r="B725" s="64"/>
      <c r="C725" s="64"/>
      <c r="D725" s="64"/>
      <c r="E725" s="64"/>
      <c r="F725" s="64"/>
      <c r="G725" s="398"/>
      <c r="H725" s="399"/>
      <c r="I725" s="64"/>
      <c r="J725" s="64"/>
      <c r="K725" s="64"/>
      <c r="L725" s="64"/>
      <c r="M725" s="400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</row>
    <row r="726" spans="1:43" ht="15.75" customHeight="1">
      <c r="A726" s="64"/>
      <c r="B726" s="64"/>
      <c r="C726" s="64"/>
      <c r="D726" s="64"/>
      <c r="E726" s="64"/>
      <c r="F726" s="64"/>
      <c r="G726" s="398"/>
      <c r="H726" s="399"/>
      <c r="I726" s="64"/>
      <c r="J726" s="64"/>
      <c r="K726" s="64"/>
      <c r="L726" s="64"/>
      <c r="M726" s="400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</row>
    <row r="727" spans="1:43" ht="15.75" customHeight="1">
      <c r="A727" s="64"/>
      <c r="B727" s="64"/>
      <c r="C727" s="64"/>
      <c r="D727" s="64"/>
      <c r="E727" s="64"/>
      <c r="F727" s="64"/>
      <c r="G727" s="398"/>
      <c r="H727" s="399"/>
      <c r="I727" s="64"/>
      <c r="J727" s="64"/>
      <c r="K727" s="64"/>
      <c r="L727" s="64"/>
      <c r="M727" s="400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</row>
    <row r="728" spans="1:43" ht="15.75" customHeight="1">
      <c r="A728" s="64"/>
      <c r="B728" s="64"/>
      <c r="C728" s="64"/>
      <c r="D728" s="64"/>
      <c r="E728" s="64"/>
      <c r="F728" s="64"/>
      <c r="G728" s="398"/>
      <c r="H728" s="399"/>
      <c r="I728" s="64"/>
      <c r="J728" s="64"/>
      <c r="K728" s="64"/>
      <c r="L728" s="64"/>
      <c r="M728" s="400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</row>
    <row r="729" spans="1:43" ht="15.75" customHeight="1">
      <c r="A729" s="64"/>
      <c r="B729" s="64"/>
      <c r="C729" s="64"/>
      <c r="D729" s="64"/>
      <c r="E729" s="64"/>
      <c r="F729" s="64"/>
      <c r="G729" s="398"/>
      <c r="H729" s="399"/>
      <c r="I729" s="64"/>
      <c r="J729" s="64"/>
      <c r="K729" s="64"/>
      <c r="L729" s="64"/>
      <c r="M729" s="400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</row>
    <row r="730" spans="1:43" ht="15.75" customHeight="1">
      <c r="A730" s="64"/>
      <c r="B730" s="64"/>
      <c r="C730" s="64"/>
      <c r="D730" s="64"/>
      <c r="E730" s="64"/>
      <c r="F730" s="64"/>
      <c r="G730" s="398"/>
      <c r="H730" s="399"/>
      <c r="I730" s="64"/>
      <c r="J730" s="64"/>
      <c r="K730" s="64"/>
      <c r="L730" s="64"/>
      <c r="M730" s="400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</row>
    <row r="731" spans="1:43" ht="15.75" customHeight="1">
      <c r="A731" s="64"/>
      <c r="B731" s="64"/>
      <c r="C731" s="64"/>
      <c r="D731" s="64"/>
      <c r="E731" s="64"/>
      <c r="F731" s="64"/>
      <c r="G731" s="398"/>
      <c r="H731" s="399"/>
      <c r="I731" s="64"/>
      <c r="J731" s="64"/>
      <c r="K731" s="64"/>
      <c r="L731" s="64"/>
      <c r="M731" s="400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</row>
    <row r="732" spans="1:43" ht="15.75" customHeight="1">
      <c r="A732" s="64"/>
      <c r="B732" s="64"/>
      <c r="C732" s="64"/>
      <c r="D732" s="64"/>
      <c r="E732" s="64"/>
      <c r="F732" s="64"/>
      <c r="G732" s="398"/>
      <c r="H732" s="399"/>
      <c r="I732" s="64"/>
      <c r="J732" s="64"/>
      <c r="K732" s="64"/>
      <c r="L732" s="64"/>
      <c r="M732" s="400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</row>
    <row r="733" spans="1:43" ht="15.75" customHeight="1">
      <c r="A733" s="64"/>
      <c r="B733" s="64"/>
      <c r="C733" s="64"/>
      <c r="D733" s="64"/>
      <c r="E733" s="64"/>
      <c r="F733" s="64"/>
      <c r="G733" s="398"/>
      <c r="H733" s="399"/>
      <c r="I733" s="64"/>
      <c r="J733" s="64"/>
      <c r="K733" s="64"/>
      <c r="L733" s="64"/>
      <c r="M733" s="400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</row>
    <row r="734" spans="1:43" ht="15.75" customHeight="1">
      <c r="A734" s="64"/>
      <c r="B734" s="64"/>
      <c r="C734" s="64"/>
      <c r="D734" s="64"/>
      <c r="E734" s="64"/>
      <c r="F734" s="64"/>
      <c r="G734" s="398"/>
      <c r="H734" s="399"/>
      <c r="I734" s="64"/>
      <c r="J734" s="64"/>
      <c r="K734" s="64"/>
      <c r="L734" s="64"/>
      <c r="M734" s="400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</row>
    <row r="735" spans="1:43" ht="15.75" customHeight="1">
      <c r="A735" s="64"/>
      <c r="B735" s="64"/>
      <c r="C735" s="64"/>
      <c r="D735" s="64"/>
      <c r="E735" s="64"/>
      <c r="F735" s="64"/>
      <c r="G735" s="398"/>
      <c r="H735" s="399"/>
      <c r="I735" s="64"/>
      <c r="J735" s="64"/>
      <c r="K735" s="64"/>
      <c r="L735" s="64"/>
      <c r="M735" s="400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</row>
    <row r="736" spans="1:43" ht="15.75" customHeight="1">
      <c r="A736" s="64"/>
      <c r="B736" s="64"/>
      <c r="C736" s="64"/>
      <c r="D736" s="64"/>
      <c r="E736" s="64"/>
      <c r="F736" s="64"/>
      <c r="G736" s="398"/>
      <c r="H736" s="399"/>
      <c r="I736" s="64"/>
      <c r="J736" s="64"/>
      <c r="K736" s="64"/>
      <c r="L736" s="64"/>
      <c r="M736" s="400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</row>
    <row r="737" spans="1:43" ht="15.75" customHeight="1">
      <c r="A737" s="64"/>
      <c r="B737" s="64"/>
      <c r="C737" s="64"/>
      <c r="D737" s="64"/>
      <c r="E737" s="64"/>
      <c r="F737" s="64"/>
      <c r="G737" s="398"/>
      <c r="H737" s="399"/>
      <c r="I737" s="64"/>
      <c r="J737" s="64"/>
      <c r="K737" s="64"/>
      <c r="L737" s="64"/>
      <c r="M737" s="400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</row>
    <row r="738" spans="1:43" ht="15.75" customHeight="1">
      <c r="A738" s="64"/>
      <c r="B738" s="64"/>
      <c r="C738" s="64"/>
      <c r="D738" s="64"/>
      <c r="E738" s="64"/>
      <c r="F738" s="64"/>
      <c r="G738" s="398"/>
      <c r="H738" s="399"/>
      <c r="I738" s="64"/>
      <c r="J738" s="64"/>
      <c r="K738" s="64"/>
      <c r="L738" s="64"/>
      <c r="M738" s="400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</row>
    <row r="739" spans="1:43" ht="15.75" customHeight="1">
      <c r="A739" s="64"/>
      <c r="B739" s="64"/>
      <c r="C739" s="64"/>
      <c r="D739" s="64"/>
      <c r="E739" s="64"/>
      <c r="F739" s="64"/>
      <c r="G739" s="398"/>
      <c r="H739" s="399"/>
      <c r="I739" s="64"/>
      <c r="J739" s="64"/>
      <c r="K739" s="64"/>
      <c r="L739" s="64"/>
      <c r="M739" s="400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</row>
    <row r="740" spans="1:43" ht="15.75" customHeight="1">
      <c r="A740" s="64"/>
      <c r="B740" s="64"/>
      <c r="C740" s="64"/>
      <c r="D740" s="64"/>
      <c r="E740" s="64"/>
      <c r="F740" s="64"/>
      <c r="G740" s="398"/>
      <c r="H740" s="399"/>
      <c r="I740" s="64"/>
      <c r="J740" s="64"/>
      <c r="K740" s="64"/>
      <c r="L740" s="64"/>
      <c r="M740" s="400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</row>
    <row r="741" spans="1:43" ht="15.75" customHeight="1">
      <c r="A741" s="64"/>
      <c r="B741" s="64"/>
      <c r="C741" s="64"/>
      <c r="D741" s="64"/>
      <c r="E741" s="64"/>
      <c r="F741" s="64"/>
      <c r="G741" s="398"/>
      <c r="H741" s="399"/>
      <c r="I741" s="64"/>
      <c r="J741" s="64"/>
      <c r="K741" s="64"/>
      <c r="L741" s="64"/>
      <c r="M741" s="400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</row>
    <row r="742" spans="1:43" ht="15.75" customHeight="1">
      <c r="A742" s="64"/>
      <c r="B742" s="64"/>
      <c r="C742" s="64"/>
      <c r="D742" s="64"/>
      <c r="E742" s="64"/>
      <c r="F742" s="64"/>
      <c r="G742" s="398"/>
      <c r="H742" s="399"/>
      <c r="I742" s="64"/>
      <c r="J742" s="64"/>
      <c r="K742" s="64"/>
      <c r="L742" s="64"/>
      <c r="M742" s="400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</row>
    <row r="743" spans="1:43" ht="15.75" customHeight="1">
      <c r="A743" s="64"/>
      <c r="B743" s="64"/>
      <c r="C743" s="64"/>
      <c r="D743" s="64"/>
      <c r="E743" s="64"/>
      <c r="F743" s="64"/>
      <c r="G743" s="398"/>
      <c r="H743" s="399"/>
      <c r="I743" s="64"/>
      <c r="J743" s="64"/>
      <c r="K743" s="64"/>
      <c r="L743" s="64"/>
      <c r="M743" s="400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</row>
    <row r="744" spans="1:43" ht="15.75" customHeight="1">
      <c r="A744" s="64"/>
      <c r="B744" s="64"/>
      <c r="C744" s="64"/>
      <c r="D744" s="64"/>
      <c r="E744" s="64"/>
      <c r="F744" s="64"/>
      <c r="G744" s="398"/>
      <c r="H744" s="399"/>
      <c r="I744" s="64"/>
      <c r="J744" s="64"/>
      <c r="K744" s="64"/>
      <c r="L744" s="64"/>
      <c r="M744" s="400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</row>
    <row r="745" spans="1:43" ht="15.75" customHeight="1">
      <c r="A745" s="64"/>
      <c r="B745" s="64"/>
      <c r="C745" s="64"/>
      <c r="D745" s="64"/>
      <c r="E745" s="64"/>
      <c r="F745" s="64"/>
      <c r="G745" s="398"/>
      <c r="H745" s="399"/>
      <c r="I745" s="64"/>
      <c r="J745" s="64"/>
      <c r="K745" s="64"/>
      <c r="L745" s="64"/>
      <c r="M745" s="400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</row>
    <row r="746" spans="1:43" ht="15.75" customHeight="1">
      <c r="A746" s="64"/>
      <c r="B746" s="64"/>
      <c r="C746" s="64"/>
      <c r="D746" s="64"/>
      <c r="E746" s="64"/>
      <c r="F746" s="64"/>
      <c r="G746" s="398"/>
      <c r="H746" s="399"/>
      <c r="I746" s="64"/>
      <c r="J746" s="64"/>
      <c r="K746" s="64"/>
      <c r="L746" s="64"/>
      <c r="M746" s="400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</row>
    <row r="747" spans="1:43" ht="15.75" customHeight="1">
      <c r="A747" s="64"/>
      <c r="B747" s="64"/>
      <c r="C747" s="64"/>
      <c r="D747" s="64"/>
      <c r="E747" s="64"/>
      <c r="F747" s="64"/>
      <c r="G747" s="398"/>
      <c r="H747" s="399"/>
      <c r="I747" s="64"/>
      <c r="J747" s="64"/>
      <c r="K747" s="64"/>
      <c r="L747" s="64"/>
      <c r="M747" s="400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</row>
    <row r="748" spans="1:43" ht="15.75" customHeight="1">
      <c r="A748" s="64"/>
      <c r="B748" s="64"/>
      <c r="C748" s="64"/>
      <c r="D748" s="64"/>
      <c r="E748" s="64"/>
      <c r="F748" s="64"/>
      <c r="G748" s="398"/>
      <c r="H748" s="399"/>
      <c r="I748" s="64"/>
      <c r="J748" s="64"/>
      <c r="K748" s="64"/>
      <c r="L748" s="64"/>
      <c r="M748" s="400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</row>
    <row r="749" spans="1:43" ht="15.75" customHeight="1">
      <c r="A749" s="64"/>
      <c r="B749" s="64"/>
      <c r="C749" s="64"/>
      <c r="D749" s="64"/>
      <c r="E749" s="64"/>
      <c r="F749" s="64"/>
      <c r="G749" s="398"/>
      <c r="H749" s="399"/>
      <c r="I749" s="64"/>
      <c r="J749" s="64"/>
      <c r="K749" s="64"/>
      <c r="L749" s="64"/>
      <c r="M749" s="400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</row>
    <row r="750" spans="1:43" ht="15.75" customHeight="1">
      <c r="A750" s="64"/>
      <c r="B750" s="64"/>
      <c r="C750" s="64"/>
      <c r="D750" s="64"/>
      <c r="E750" s="64"/>
      <c r="F750" s="64"/>
      <c r="G750" s="398"/>
      <c r="H750" s="399"/>
      <c r="I750" s="64"/>
      <c r="J750" s="64"/>
      <c r="K750" s="64"/>
      <c r="L750" s="64"/>
      <c r="M750" s="400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</row>
    <row r="751" spans="1:43" ht="15.75" customHeight="1">
      <c r="A751" s="64"/>
      <c r="B751" s="64"/>
      <c r="C751" s="64"/>
      <c r="D751" s="64"/>
      <c r="E751" s="64"/>
      <c r="F751" s="64"/>
      <c r="G751" s="398"/>
      <c r="H751" s="399"/>
      <c r="I751" s="64"/>
      <c r="J751" s="64"/>
      <c r="K751" s="64"/>
      <c r="L751" s="64"/>
      <c r="M751" s="400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</row>
    <row r="752" spans="1:43" ht="15.75" customHeight="1">
      <c r="A752" s="64"/>
      <c r="B752" s="64"/>
      <c r="C752" s="64"/>
      <c r="D752" s="64"/>
      <c r="E752" s="64"/>
      <c r="F752" s="64"/>
      <c r="G752" s="398"/>
      <c r="H752" s="399"/>
      <c r="I752" s="64"/>
      <c r="J752" s="64"/>
      <c r="K752" s="64"/>
      <c r="L752" s="64"/>
      <c r="M752" s="400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</row>
    <row r="753" spans="1:43" ht="15.75" customHeight="1">
      <c r="A753" s="64"/>
      <c r="B753" s="64"/>
      <c r="C753" s="64"/>
      <c r="D753" s="64"/>
      <c r="E753" s="64"/>
      <c r="F753" s="64"/>
      <c r="G753" s="398"/>
      <c r="H753" s="399"/>
      <c r="I753" s="64"/>
      <c r="J753" s="64"/>
      <c r="K753" s="64"/>
      <c r="L753" s="64"/>
      <c r="M753" s="400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</row>
    <row r="754" spans="1:43" ht="15.75" customHeight="1">
      <c r="A754" s="64"/>
      <c r="B754" s="64"/>
      <c r="C754" s="64"/>
      <c r="D754" s="64"/>
      <c r="E754" s="64"/>
      <c r="F754" s="64"/>
      <c r="G754" s="398"/>
      <c r="H754" s="399"/>
      <c r="I754" s="64"/>
      <c r="J754" s="64"/>
      <c r="K754" s="64"/>
      <c r="L754" s="64"/>
      <c r="M754" s="400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</row>
    <row r="755" spans="1:43" ht="15.75" customHeight="1">
      <c r="A755" s="64"/>
      <c r="B755" s="64"/>
      <c r="C755" s="64"/>
      <c r="D755" s="64"/>
      <c r="E755" s="64"/>
      <c r="F755" s="64"/>
      <c r="G755" s="398"/>
      <c r="H755" s="399"/>
      <c r="I755" s="64"/>
      <c r="J755" s="64"/>
      <c r="K755" s="64"/>
      <c r="L755" s="64"/>
      <c r="M755" s="400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</row>
    <row r="756" spans="1:43" ht="15.75" customHeight="1">
      <c r="A756" s="64"/>
      <c r="B756" s="64"/>
      <c r="C756" s="64"/>
      <c r="D756" s="64"/>
      <c r="E756" s="64"/>
      <c r="F756" s="64"/>
      <c r="G756" s="398"/>
      <c r="H756" s="399"/>
      <c r="I756" s="64"/>
      <c r="J756" s="64"/>
      <c r="K756" s="64"/>
      <c r="L756" s="64"/>
      <c r="M756" s="400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</row>
    <row r="757" spans="1:43" ht="15.75" customHeight="1">
      <c r="A757" s="64"/>
      <c r="B757" s="64"/>
      <c r="C757" s="64"/>
      <c r="D757" s="64"/>
      <c r="E757" s="64"/>
      <c r="F757" s="64"/>
      <c r="G757" s="398"/>
      <c r="H757" s="399"/>
      <c r="I757" s="64"/>
      <c r="J757" s="64"/>
      <c r="K757" s="64"/>
      <c r="L757" s="64"/>
      <c r="M757" s="400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</row>
    <row r="758" spans="1:43" ht="15.75" customHeight="1">
      <c r="A758" s="64"/>
      <c r="B758" s="64"/>
      <c r="C758" s="64"/>
      <c r="D758" s="64"/>
      <c r="E758" s="64"/>
      <c r="F758" s="64"/>
      <c r="G758" s="398"/>
      <c r="H758" s="399"/>
      <c r="I758" s="64"/>
      <c r="J758" s="64"/>
      <c r="K758" s="64"/>
      <c r="L758" s="64"/>
      <c r="M758" s="400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</row>
    <row r="759" spans="1:43" ht="15.75" customHeight="1">
      <c r="A759" s="64"/>
      <c r="B759" s="64"/>
      <c r="C759" s="64"/>
      <c r="D759" s="64"/>
      <c r="E759" s="64"/>
      <c r="F759" s="64"/>
      <c r="G759" s="398"/>
      <c r="H759" s="399"/>
      <c r="I759" s="64"/>
      <c r="J759" s="64"/>
      <c r="K759" s="64"/>
      <c r="L759" s="64"/>
      <c r="M759" s="400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</row>
    <row r="760" spans="1:43" ht="15.75" customHeight="1">
      <c r="A760" s="64"/>
      <c r="B760" s="64"/>
      <c r="C760" s="64"/>
      <c r="D760" s="64"/>
      <c r="E760" s="64"/>
      <c r="F760" s="64"/>
      <c r="G760" s="398"/>
      <c r="H760" s="399"/>
      <c r="I760" s="64"/>
      <c r="J760" s="64"/>
      <c r="K760" s="64"/>
      <c r="L760" s="64"/>
      <c r="M760" s="400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</row>
    <row r="761" spans="1:43" ht="15.75" customHeight="1">
      <c r="A761" s="64"/>
      <c r="B761" s="64"/>
      <c r="C761" s="64"/>
      <c r="D761" s="64"/>
      <c r="E761" s="64"/>
      <c r="F761" s="64"/>
      <c r="G761" s="398"/>
      <c r="H761" s="399"/>
      <c r="I761" s="64"/>
      <c r="J761" s="64"/>
      <c r="K761" s="64"/>
      <c r="L761" s="64"/>
      <c r="M761" s="400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</row>
    <row r="762" spans="1:43" ht="15.75" customHeight="1">
      <c r="A762" s="64"/>
      <c r="B762" s="64"/>
      <c r="C762" s="64"/>
      <c r="D762" s="64"/>
      <c r="E762" s="64"/>
      <c r="F762" s="64"/>
      <c r="G762" s="398"/>
      <c r="H762" s="399"/>
      <c r="I762" s="64"/>
      <c r="J762" s="64"/>
      <c r="K762" s="64"/>
      <c r="L762" s="64"/>
      <c r="M762" s="400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</row>
    <row r="763" spans="1:43" ht="15.75" customHeight="1">
      <c r="A763" s="64"/>
      <c r="B763" s="64"/>
      <c r="C763" s="64"/>
      <c r="D763" s="64"/>
      <c r="E763" s="64"/>
      <c r="F763" s="64"/>
      <c r="G763" s="398"/>
      <c r="H763" s="399"/>
      <c r="I763" s="64"/>
      <c r="J763" s="64"/>
      <c r="K763" s="64"/>
      <c r="L763" s="64"/>
      <c r="M763" s="400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</row>
    <row r="764" spans="1:43" ht="15.75" customHeight="1">
      <c r="A764" s="64"/>
      <c r="B764" s="64"/>
      <c r="C764" s="64"/>
      <c r="D764" s="64"/>
      <c r="E764" s="64"/>
      <c r="F764" s="64"/>
      <c r="G764" s="398"/>
      <c r="H764" s="399"/>
      <c r="I764" s="64"/>
      <c r="J764" s="64"/>
      <c r="K764" s="64"/>
      <c r="L764" s="64"/>
      <c r="M764" s="400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</row>
    <row r="765" spans="1:43" ht="15.75" customHeight="1">
      <c r="A765" s="64"/>
      <c r="B765" s="64"/>
      <c r="C765" s="64"/>
      <c r="D765" s="64"/>
      <c r="E765" s="64"/>
      <c r="F765" s="64"/>
      <c r="G765" s="398"/>
      <c r="H765" s="399"/>
      <c r="I765" s="64"/>
      <c r="J765" s="64"/>
      <c r="K765" s="64"/>
      <c r="L765" s="64"/>
      <c r="M765" s="400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</row>
    <row r="766" spans="1:43" ht="15.75" customHeight="1">
      <c r="A766" s="64"/>
      <c r="B766" s="64"/>
      <c r="C766" s="64"/>
      <c r="D766" s="64"/>
      <c r="E766" s="64"/>
      <c r="F766" s="64"/>
      <c r="G766" s="398"/>
      <c r="H766" s="399"/>
      <c r="I766" s="64"/>
      <c r="J766" s="64"/>
      <c r="K766" s="64"/>
      <c r="L766" s="64"/>
      <c r="M766" s="400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</row>
    <row r="767" spans="1:43" ht="15.75" customHeight="1">
      <c r="A767" s="64"/>
      <c r="B767" s="64"/>
      <c r="C767" s="64"/>
      <c r="D767" s="64"/>
      <c r="E767" s="64"/>
      <c r="F767" s="64"/>
      <c r="G767" s="398"/>
      <c r="H767" s="399"/>
      <c r="I767" s="64"/>
      <c r="J767" s="64"/>
      <c r="K767" s="64"/>
      <c r="L767" s="64"/>
      <c r="M767" s="400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</row>
    <row r="768" spans="1:43" ht="15.75" customHeight="1">
      <c r="A768" s="64"/>
      <c r="B768" s="64"/>
      <c r="C768" s="64"/>
      <c r="D768" s="64"/>
      <c r="E768" s="64"/>
      <c r="F768" s="64"/>
      <c r="G768" s="398"/>
      <c r="H768" s="399"/>
      <c r="I768" s="64"/>
      <c r="J768" s="64"/>
      <c r="K768" s="64"/>
      <c r="L768" s="64"/>
      <c r="M768" s="400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</row>
    <row r="769" spans="1:43" ht="15.75" customHeight="1">
      <c r="A769" s="64"/>
      <c r="B769" s="64"/>
      <c r="C769" s="64"/>
      <c r="D769" s="64"/>
      <c r="E769" s="64"/>
      <c r="F769" s="64"/>
      <c r="G769" s="398"/>
      <c r="H769" s="399"/>
      <c r="I769" s="64"/>
      <c r="J769" s="64"/>
      <c r="K769" s="64"/>
      <c r="L769" s="64"/>
      <c r="M769" s="400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</row>
    <row r="770" spans="1:43" ht="15.75" customHeight="1">
      <c r="A770" s="64"/>
      <c r="B770" s="64"/>
      <c r="C770" s="64"/>
      <c r="D770" s="64"/>
      <c r="E770" s="64"/>
      <c r="F770" s="64"/>
      <c r="G770" s="398"/>
      <c r="H770" s="399"/>
      <c r="I770" s="64"/>
      <c r="J770" s="64"/>
      <c r="K770" s="64"/>
      <c r="L770" s="64"/>
      <c r="M770" s="400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</row>
    <row r="771" spans="1:43" ht="15.75" customHeight="1">
      <c r="A771" s="64"/>
      <c r="B771" s="64"/>
      <c r="C771" s="64"/>
      <c r="D771" s="64"/>
      <c r="E771" s="64"/>
      <c r="F771" s="64"/>
      <c r="G771" s="398"/>
      <c r="H771" s="399"/>
      <c r="I771" s="64"/>
      <c r="J771" s="64"/>
      <c r="K771" s="64"/>
      <c r="L771" s="64"/>
      <c r="M771" s="400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</row>
    <row r="772" spans="1:43" ht="15.75" customHeight="1">
      <c r="A772" s="64"/>
      <c r="B772" s="64"/>
      <c r="C772" s="64"/>
      <c r="D772" s="64"/>
      <c r="E772" s="64"/>
      <c r="F772" s="64"/>
      <c r="G772" s="398"/>
      <c r="H772" s="399"/>
      <c r="I772" s="64"/>
      <c r="J772" s="64"/>
      <c r="K772" s="64"/>
      <c r="L772" s="64"/>
      <c r="M772" s="400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</row>
    <row r="773" spans="1:43" ht="15.75" customHeight="1">
      <c r="A773" s="64"/>
      <c r="B773" s="64"/>
      <c r="C773" s="64"/>
      <c r="D773" s="64"/>
      <c r="E773" s="64"/>
      <c r="F773" s="64"/>
      <c r="G773" s="398"/>
      <c r="H773" s="399"/>
      <c r="I773" s="64"/>
      <c r="J773" s="64"/>
      <c r="K773" s="64"/>
      <c r="L773" s="64"/>
      <c r="M773" s="400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</row>
    <row r="774" spans="1:43" ht="15.75" customHeight="1">
      <c r="A774" s="64"/>
      <c r="B774" s="64"/>
      <c r="C774" s="64"/>
      <c r="D774" s="64"/>
      <c r="E774" s="64"/>
      <c r="F774" s="64"/>
      <c r="G774" s="398"/>
      <c r="H774" s="399"/>
      <c r="I774" s="64"/>
      <c r="J774" s="64"/>
      <c r="K774" s="64"/>
      <c r="L774" s="64"/>
      <c r="M774" s="400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</row>
    <row r="775" spans="1:43" ht="15.75" customHeight="1">
      <c r="A775" s="64"/>
      <c r="B775" s="64"/>
      <c r="C775" s="64"/>
      <c r="D775" s="64"/>
      <c r="E775" s="64"/>
      <c r="F775" s="64"/>
      <c r="G775" s="398"/>
      <c r="H775" s="399"/>
      <c r="I775" s="64"/>
      <c r="J775" s="64"/>
      <c r="K775" s="64"/>
      <c r="L775" s="64"/>
      <c r="M775" s="400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</row>
    <row r="776" spans="1:43" ht="15.75" customHeight="1">
      <c r="A776" s="64"/>
      <c r="B776" s="64"/>
      <c r="C776" s="64"/>
      <c r="D776" s="64"/>
      <c r="E776" s="64"/>
      <c r="F776" s="64"/>
      <c r="G776" s="398"/>
      <c r="H776" s="399"/>
      <c r="I776" s="64"/>
      <c r="J776" s="64"/>
      <c r="K776" s="64"/>
      <c r="L776" s="64"/>
      <c r="M776" s="400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</row>
    <row r="777" spans="1:43" ht="15.75" customHeight="1">
      <c r="A777" s="64"/>
      <c r="B777" s="64"/>
      <c r="C777" s="64"/>
      <c r="D777" s="64"/>
      <c r="E777" s="64"/>
      <c r="F777" s="64"/>
      <c r="G777" s="398"/>
      <c r="H777" s="399"/>
      <c r="I777" s="64"/>
      <c r="J777" s="64"/>
      <c r="K777" s="64"/>
      <c r="L777" s="64"/>
      <c r="M777" s="400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</row>
    <row r="778" spans="1:43" ht="15.75" customHeight="1">
      <c r="A778" s="64"/>
      <c r="B778" s="64"/>
      <c r="C778" s="64"/>
      <c r="D778" s="64"/>
      <c r="E778" s="64"/>
      <c r="F778" s="64"/>
      <c r="G778" s="398"/>
      <c r="H778" s="399"/>
      <c r="I778" s="64"/>
      <c r="J778" s="64"/>
      <c r="K778" s="64"/>
      <c r="L778" s="64"/>
      <c r="M778" s="400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</row>
    <row r="779" spans="1:43" ht="15.75" customHeight="1">
      <c r="A779" s="64"/>
      <c r="B779" s="64"/>
      <c r="C779" s="64"/>
      <c r="D779" s="64"/>
      <c r="E779" s="64"/>
      <c r="F779" s="64"/>
      <c r="G779" s="398"/>
      <c r="H779" s="399"/>
      <c r="I779" s="64"/>
      <c r="J779" s="64"/>
      <c r="K779" s="64"/>
      <c r="L779" s="64"/>
      <c r="M779" s="400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</row>
    <row r="780" spans="1:43" ht="15.75" customHeight="1">
      <c r="A780" s="64"/>
      <c r="B780" s="64"/>
      <c r="C780" s="64"/>
      <c r="D780" s="64"/>
      <c r="E780" s="64"/>
      <c r="F780" s="64"/>
      <c r="G780" s="398"/>
      <c r="H780" s="399"/>
      <c r="I780" s="64"/>
      <c r="J780" s="64"/>
      <c r="K780" s="64"/>
      <c r="L780" s="64"/>
      <c r="M780" s="400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</row>
    <row r="781" spans="1:43" ht="15.75" customHeight="1">
      <c r="A781" s="64"/>
      <c r="B781" s="64"/>
      <c r="C781" s="64"/>
      <c r="D781" s="64"/>
      <c r="E781" s="64"/>
      <c r="F781" s="64"/>
      <c r="G781" s="398"/>
      <c r="H781" s="399"/>
      <c r="I781" s="64"/>
      <c r="J781" s="64"/>
      <c r="K781" s="64"/>
      <c r="L781" s="64"/>
      <c r="M781" s="400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</row>
    <row r="782" spans="1:43" ht="15.75" customHeight="1">
      <c r="A782" s="64"/>
      <c r="B782" s="64"/>
      <c r="C782" s="64"/>
      <c r="D782" s="64"/>
      <c r="E782" s="64"/>
      <c r="F782" s="64"/>
      <c r="G782" s="398"/>
      <c r="H782" s="399"/>
      <c r="I782" s="64"/>
      <c r="J782" s="64"/>
      <c r="K782" s="64"/>
      <c r="L782" s="64"/>
      <c r="M782" s="400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</row>
    <row r="783" spans="1:43" ht="15.75" customHeight="1">
      <c r="A783" s="64"/>
      <c r="B783" s="64"/>
      <c r="C783" s="64"/>
      <c r="D783" s="64"/>
      <c r="E783" s="64"/>
      <c r="F783" s="64"/>
      <c r="G783" s="398"/>
      <c r="H783" s="399"/>
      <c r="I783" s="64"/>
      <c r="J783" s="64"/>
      <c r="K783" s="64"/>
      <c r="L783" s="64"/>
      <c r="M783" s="400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</row>
    <row r="784" spans="1:43" ht="15.75" customHeight="1">
      <c r="A784" s="64"/>
      <c r="B784" s="64"/>
      <c r="C784" s="64"/>
      <c r="D784" s="64"/>
      <c r="E784" s="64"/>
      <c r="F784" s="64"/>
      <c r="G784" s="398"/>
      <c r="H784" s="399"/>
      <c r="I784" s="64"/>
      <c r="J784" s="64"/>
      <c r="K784" s="64"/>
      <c r="L784" s="64"/>
      <c r="M784" s="400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</row>
    <row r="785" spans="1:43" ht="15.75" customHeight="1">
      <c r="A785" s="64"/>
      <c r="B785" s="64"/>
      <c r="C785" s="64"/>
      <c r="D785" s="64"/>
      <c r="E785" s="64"/>
      <c r="F785" s="64"/>
      <c r="G785" s="398"/>
      <c r="H785" s="399"/>
      <c r="I785" s="64"/>
      <c r="J785" s="64"/>
      <c r="K785" s="64"/>
      <c r="L785" s="64"/>
      <c r="M785" s="400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</row>
    <row r="786" spans="1:43" ht="15.75" customHeight="1">
      <c r="A786" s="64"/>
      <c r="B786" s="64"/>
      <c r="C786" s="64"/>
      <c r="D786" s="64"/>
      <c r="E786" s="64"/>
      <c r="F786" s="64"/>
      <c r="G786" s="398"/>
      <c r="H786" s="399"/>
      <c r="I786" s="64"/>
      <c r="J786" s="64"/>
      <c r="K786" s="64"/>
      <c r="L786" s="64"/>
      <c r="M786" s="400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</row>
    <row r="787" spans="1:43" ht="15.75" customHeight="1">
      <c r="A787" s="64"/>
      <c r="B787" s="64"/>
      <c r="C787" s="64"/>
      <c r="D787" s="64"/>
      <c r="E787" s="64"/>
      <c r="F787" s="64"/>
      <c r="G787" s="398"/>
      <c r="H787" s="399"/>
      <c r="I787" s="64"/>
      <c r="J787" s="64"/>
      <c r="K787" s="64"/>
      <c r="L787" s="64"/>
      <c r="M787" s="400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</row>
    <row r="788" spans="1:43" ht="15.75" customHeight="1">
      <c r="A788" s="64"/>
      <c r="B788" s="64"/>
      <c r="C788" s="64"/>
      <c r="D788" s="64"/>
      <c r="E788" s="64"/>
      <c r="F788" s="64"/>
      <c r="G788" s="398"/>
      <c r="H788" s="399"/>
      <c r="I788" s="64"/>
      <c r="J788" s="64"/>
      <c r="K788" s="64"/>
      <c r="L788" s="64"/>
      <c r="M788" s="400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</row>
    <row r="789" spans="1:43" ht="15.75" customHeight="1">
      <c r="A789" s="64"/>
      <c r="B789" s="64"/>
      <c r="C789" s="64"/>
      <c r="D789" s="64"/>
      <c r="E789" s="64"/>
      <c r="F789" s="64"/>
      <c r="G789" s="398"/>
      <c r="H789" s="399"/>
      <c r="I789" s="64"/>
      <c r="J789" s="64"/>
      <c r="K789" s="64"/>
      <c r="L789" s="64"/>
      <c r="M789" s="400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</row>
    <row r="790" spans="1:43" ht="15.75" customHeight="1">
      <c r="A790" s="64"/>
      <c r="B790" s="64"/>
      <c r="C790" s="64"/>
      <c r="D790" s="64"/>
      <c r="E790" s="64"/>
      <c r="F790" s="64"/>
      <c r="G790" s="398"/>
      <c r="H790" s="399"/>
      <c r="I790" s="64"/>
      <c r="J790" s="64"/>
      <c r="K790" s="64"/>
      <c r="L790" s="64"/>
      <c r="M790" s="400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</row>
    <row r="791" spans="1:43" ht="15.75" customHeight="1">
      <c r="A791" s="64"/>
      <c r="B791" s="64"/>
      <c r="C791" s="64"/>
      <c r="D791" s="64"/>
      <c r="E791" s="64"/>
      <c r="F791" s="64"/>
      <c r="G791" s="398"/>
      <c r="H791" s="399"/>
      <c r="I791" s="64"/>
      <c r="J791" s="64"/>
      <c r="K791" s="64"/>
      <c r="L791" s="64"/>
      <c r="M791" s="400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</row>
    <row r="792" spans="1:43" ht="15.75" customHeight="1">
      <c r="A792" s="64"/>
      <c r="B792" s="64"/>
      <c r="C792" s="64"/>
      <c r="D792" s="64"/>
      <c r="E792" s="64"/>
      <c r="F792" s="64"/>
      <c r="G792" s="398"/>
      <c r="H792" s="399"/>
      <c r="I792" s="64"/>
      <c r="J792" s="64"/>
      <c r="K792" s="64"/>
      <c r="L792" s="64"/>
      <c r="M792" s="400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</row>
    <row r="793" spans="1:43" ht="15.75" customHeight="1">
      <c r="A793" s="64"/>
      <c r="B793" s="64"/>
      <c r="C793" s="64"/>
      <c r="D793" s="64"/>
      <c r="E793" s="64"/>
      <c r="F793" s="64"/>
      <c r="G793" s="398"/>
      <c r="H793" s="399"/>
      <c r="I793" s="64"/>
      <c r="J793" s="64"/>
      <c r="K793" s="64"/>
      <c r="L793" s="64"/>
      <c r="M793" s="400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</row>
    <row r="794" spans="1:43" ht="15.75" customHeight="1">
      <c r="A794" s="64"/>
      <c r="B794" s="64"/>
      <c r="C794" s="64"/>
      <c r="D794" s="64"/>
      <c r="E794" s="64"/>
      <c r="F794" s="64"/>
      <c r="G794" s="398"/>
      <c r="H794" s="399"/>
      <c r="I794" s="64"/>
      <c r="J794" s="64"/>
      <c r="K794" s="64"/>
      <c r="L794" s="64"/>
      <c r="M794" s="400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</row>
    <row r="795" spans="1:43" ht="15.75" customHeight="1">
      <c r="A795" s="64"/>
      <c r="B795" s="64"/>
      <c r="C795" s="64"/>
      <c r="D795" s="64"/>
      <c r="E795" s="64"/>
      <c r="F795" s="64"/>
      <c r="G795" s="398"/>
      <c r="H795" s="399"/>
      <c r="I795" s="64"/>
      <c r="J795" s="64"/>
      <c r="K795" s="64"/>
      <c r="L795" s="64"/>
      <c r="M795" s="400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</row>
    <row r="796" spans="1:43" ht="15.75" customHeight="1">
      <c r="A796" s="64"/>
      <c r="B796" s="64"/>
      <c r="C796" s="64"/>
      <c r="D796" s="64"/>
      <c r="E796" s="64"/>
      <c r="F796" s="64"/>
      <c r="G796" s="398"/>
      <c r="H796" s="399"/>
      <c r="I796" s="64"/>
      <c r="J796" s="64"/>
      <c r="K796" s="64"/>
      <c r="L796" s="64"/>
      <c r="M796" s="400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</row>
    <row r="797" spans="1:43" ht="15.75" customHeight="1">
      <c r="A797" s="64"/>
      <c r="B797" s="64"/>
      <c r="C797" s="64"/>
      <c r="D797" s="64"/>
      <c r="E797" s="64"/>
      <c r="F797" s="64"/>
      <c r="G797" s="398"/>
      <c r="H797" s="399"/>
      <c r="I797" s="64"/>
      <c r="J797" s="64"/>
      <c r="K797" s="64"/>
      <c r="L797" s="64"/>
      <c r="M797" s="400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</row>
    <row r="798" spans="1:43" ht="15.75" customHeight="1">
      <c r="A798" s="64"/>
      <c r="B798" s="64"/>
      <c r="C798" s="64"/>
      <c r="D798" s="64"/>
      <c r="E798" s="64"/>
      <c r="F798" s="64"/>
      <c r="G798" s="398"/>
      <c r="H798" s="399"/>
      <c r="I798" s="64"/>
      <c r="J798" s="64"/>
      <c r="K798" s="64"/>
      <c r="L798" s="64"/>
      <c r="M798" s="400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</row>
    <row r="799" spans="1:43" ht="15.75" customHeight="1">
      <c r="A799" s="64"/>
      <c r="B799" s="64"/>
      <c r="C799" s="64"/>
      <c r="D799" s="64"/>
      <c r="E799" s="64"/>
      <c r="F799" s="64"/>
      <c r="G799" s="398"/>
      <c r="H799" s="399"/>
      <c r="I799" s="64"/>
      <c r="J799" s="64"/>
      <c r="K799" s="64"/>
      <c r="L799" s="64"/>
      <c r="M799" s="400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</row>
    <row r="800" spans="1:43" ht="15.75" customHeight="1">
      <c r="A800" s="64"/>
      <c r="B800" s="64"/>
      <c r="C800" s="64"/>
      <c r="D800" s="64"/>
      <c r="E800" s="64"/>
      <c r="F800" s="64"/>
      <c r="G800" s="398"/>
      <c r="H800" s="399"/>
      <c r="I800" s="64"/>
      <c r="J800" s="64"/>
      <c r="K800" s="64"/>
      <c r="L800" s="64"/>
      <c r="M800" s="400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</row>
    <row r="801" spans="1:43" ht="15.75" customHeight="1">
      <c r="A801" s="64"/>
      <c r="B801" s="64"/>
      <c r="C801" s="64"/>
      <c r="D801" s="64"/>
      <c r="E801" s="64"/>
      <c r="F801" s="64"/>
      <c r="G801" s="398"/>
      <c r="H801" s="399"/>
      <c r="I801" s="64"/>
      <c r="J801" s="64"/>
      <c r="K801" s="64"/>
      <c r="L801" s="64"/>
      <c r="M801" s="400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</row>
    <row r="802" spans="1:43" ht="15.75" customHeight="1">
      <c r="A802" s="64"/>
      <c r="B802" s="64"/>
      <c r="C802" s="64"/>
      <c r="D802" s="64"/>
      <c r="E802" s="64"/>
      <c r="F802" s="64"/>
      <c r="G802" s="398"/>
      <c r="H802" s="399"/>
      <c r="I802" s="64"/>
      <c r="J802" s="64"/>
      <c r="K802" s="64"/>
      <c r="L802" s="64"/>
      <c r="M802" s="400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</row>
    <row r="803" spans="1:43" ht="15.75" customHeight="1">
      <c r="A803" s="64"/>
      <c r="B803" s="64"/>
      <c r="C803" s="64"/>
      <c r="D803" s="64"/>
      <c r="E803" s="64"/>
      <c r="F803" s="64"/>
      <c r="G803" s="398"/>
      <c r="H803" s="399"/>
      <c r="I803" s="64"/>
      <c r="J803" s="64"/>
      <c r="K803" s="64"/>
      <c r="L803" s="64"/>
      <c r="M803" s="400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</row>
    <row r="804" spans="1:43" ht="15.75" customHeight="1">
      <c r="A804" s="64"/>
      <c r="B804" s="64"/>
      <c r="C804" s="64"/>
      <c r="D804" s="64"/>
      <c r="E804" s="64"/>
      <c r="F804" s="64"/>
      <c r="G804" s="398"/>
      <c r="H804" s="399"/>
      <c r="I804" s="64"/>
      <c r="J804" s="64"/>
      <c r="K804" s="64"/>
      <c r="L804" s="64"/>
      <c r="M804" s="400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</row>
    <row r="805" spans="1:43" ht="15.75" customHeight="1">
      <c r="A805" s="64"/>
      <c r="B805" s="64"/>
      <c r="C805" s="64"/>
      <c r="D805" s="64"/>
      <c r="E805" s="64"/>
      <c r="F805" s="64"/>
      <c r="G805" s="398"/>
      <c r="H805" s="399"/>
      <c r="I805" s="64"/>
      <c r="J805" s="64"/>
      <c r="K805" s="64"/>
      <c r="L805" s="64"/>
      <c r="M805" s="400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</row>
    <row r="806" spans="1:43" ht="15.75" customHeight="1">
      <c r="A806" s="64"/>
      <c r="B806" s="64"/>
      <c r="C806" s="64"/>
      <c r="D806" s="64"/>
      <c r="E806" s="64"/>
      <c r="F806" s="64"/>
      <c r="G806" s="398"/>
      <c r="H806" s="399"/>
      <c r="I806" s="64"/>
      <c r="J806" s="64"/>
      <c r="K806" s="64"/>
      <c r="L806" s="64"/>
      <c r="M806" s="400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</row>
    <row r="807" spans="1:43" ht="15.75" customHeight="1">
      <c r="A807" s="64"/>
      <c r="B807" s="64"/>
      <c r="C807" s="64"/>
      <c r="D807" s="64"/>
      <c r="E807" s="64"/>
      <c r="F807" s="64"/>
      <c r="G807" s="398"/>
      <c r="H807" s="399"/>
      <c r="I807" s="64"/>
      <c r="J807" s="64"/>
      <c r="K807" s="64"/>
      <c r="L807" s="64"/>
      <c r="M807" s="400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</row>
    <row r="808" spans="1:43" ht="15.75" customHeight="1">
      <c r="A808" s="64"/>
      <c r="B808" s="64"/>
      <c r="C808" s="64"/>
      <c r="D808" s="64"/>
      <c r="E808" s="64"/>
      <c r="F808" s="64"/>
      <c r="G808" s="398"/>
      <c r="H808" s="399"/>
      <c r="I808" s="64"/>
      <c r="J808" s="64"/>
      <c r="K808" s="64"/>
      <c r="L808" s="64"/>
      <c r="M808" s="400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</row>
    <row r="809" spans="1:43" ht="15.75" customHeight="1">
      <c r="A809" s="64"/>
      <c r="B809" s="64"/>
      <c r="C809" s="64"/>
      <c r="D809" s="64"/>
      <c r="E809" s="64"/>
      <c r="F809" s="64"/>
      <c r="G809" s="398"/>
      <c r="H809" s="399"/>
      <c r="I809" s="64"/>
      <c r="J809" s="64"/>
      <c r="K809" s="64"/>
      <c r="L809" s="64"/>
      <c r="M809" s="400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</row>
    <row r="810" spans="1:43" ht="15.75" customHeight="1">
      <c r="A810" s="64"/>
      <c r="B810" s="64"/>
      <c r="C810" s="64"/>
      <c r="D810" s="64"/>
      <c r="E810" s="64"/>
      <c r="F810" s="64"/>
      <c r="G810" s="398"/>
      <c r="H810" s="399"/>
      <c r="I810" s="64"/>
      <c r="J810" s="64"/>
      <c r="K810" s="64"/>
      <c r="L810" s="64"/>
      <c r="M810" s="400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</row>
    <row r="811" spans="1:43" ht="15.75" customHeight="1">
      <c r="A811" s="64"/>
      <c r="B811" s="64"/>
      <c r="C811" s="64"/>
      <c r="D811" s="64"/>
      <c r="E811" s="64"/>
      <c r="F811" s="64"/>
      <c r="G811" s="398"/>
      <c r="H811" s="399"/>
      <c r="I811" s="64"/>
      <c r="J811" s="64"/>
      <c r="K811" s="64"/>
      <c r="L811" s="64"/>
      <c r="M811" s="400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</row>
    <row r="812" spans="1:43" ht="15.75" customHeight="1">
      <c r="A812" s="64"/>
      <c r="B812" s="64"/>
      <c r="C812" s="64"/>
      <c r="D812" s="64"/>
      <c r="E812" s="64"/>
      <c r="F812" s="64"/>
      <c r="G812" s="398"/>
      <c r="H812" s="399"/>
      <c r="I812" s="64"/>
      <c r="J812" s="64"/>
      <c r="K812" s="64"/>
      <c r="L812" s="64"/>
      <c r="M812" s="400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</row>
    <row r="813" spans="1:43" ht="15.75" customHeight="1">
      <c r="A813" s="64"/>
      <c r="B813" s="64"/>
      <c r="C813" s="64"/>
      <c r="D813" s="64"/>
      <c r="E813" s="64"/>
      <c r="F813" s="64"/>
      <c r="G813" s="398"/>
      <c r="H813" s="399"/>
      <c r="I813" s="64"/>
      <c r="J813" s="64"/>
      <c r="K813" s="64"/>
      <c r="L813" s="64"/>
      <c r="M813" s="400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</row>
    <row r="814" spans="1:43" ht="15.75" customHeight="1">
      <c r="A814" s="64"/>
      <c r="B814" s="64"/>
      <c r="C814" s="64"/>
      <c r="D814" s="64"/>
      <c r="E814" s="64"/>
      <c r="F814" s="64"/>
      <c r="G814" s="398"/>
      <c r="H814" s="399"/>
      <c r="I814" s="64"/>
      <c r="J814" s="64"/>
      <c r="K814" s="64"/>
      <c r="L814" s="64"/>
      <c r="M814" s="400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</row>
    <row r="815" spans="1:43" ht="15.75" customHeight="1">
      <c r="A815" s="64"/>
      <c r="B815" s="64"/>
      <c r="C815" s="64"/>
      <c r="D815" s="64"/>
      <c r="E815" s="64"/>
      <c r="F815" s="64"/>
      <c r="G815" s="398"/>
      <c r="H815" s="399"/>
      <c r="I815" s="64"/>
      <c r="J815" s="64"/>
      <c r="K815" s="64"/>
      <c r="L815" s="64"/>
      <c r="M815" s="400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</row>
    <row r="816" spans="1:43" ht="15.75" customHeight="1">
      <c r="A816" s="64"/>
      <c r="B816" s="64"/>
      <c r="C816" s="64"/>
      <c r="D816" s="64"/>
      <c r="E816" s="64"/>
      <c r="F816" s="64"/>
      <c r="G816" s="398"/>
      <c r="H816" s="399"/>
      <c r="I816" s="64"/>
      <c r="J816" s="64"/>
      <c r="K816" s="64"/>
      <c r="L816" s="64"/>
      <c r="M816" s="400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</row>
    <row r="817" spans="1:43" ht="15.75" customHeight="1">
      <c r="A817" s="64"/>
      <c r="B817" s="64"/>
      <c r="C817" s="64"/>
      <c r="D817" s="64"/>
      <c r="E817" s="64"/>
      <c r="F817" s="64"/>
      <c r="G817" s="398"/>
      <c r="H817" s="399"/>
      <c r="I817" s="64"/>
      <c r="J817" s="64"/>
      <c r="K817" s="64"/>
      <c r="L817" s="64"/>
      <c r="M817" s="400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</row>
    <row r="818" spans="1:43" ht="15.75" customHeight="1">
      <c r="A818" s="64"/>
      <c r="B818" s="64"/>
      <c r="C818" s="64"/>
      <c r="D818" s="64"/>
      <c r="E818" s="64"/>
      <c r="F818" s="64"/>
      <c r="G818" s="398"/>
      <c r="H818" s="399"/>
      <c r="I818" s="64"/>
      <c r="J818" s="64"/>
      <c r="K818" s="64"/>
      <c r="L818" s="64"/>
      <c r="M818" s="400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</row>
    <row r="819" spans="1:43" ht="15.75" customHeight="1">
      <c r="A819" s="64"/>
      <c r="B819" s="64"/>
      <c r="C819" s="64"/>
      <c r="D819" s="64"/>
      <c r="E819" s="64"/>
      <c r="F819" s="64"/>
      <c r="G819" s="398"/>
      <c r="H819" s="399"/>
      <c r="I819" s="64"/>
      <c r="J819" s="64"/>
      <c r="K819" s="64"/>
      <c r="L819" s="64"/>
      <c r="M819" s="400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</row>
    <row r="820" spans="1:43" ht="15.75" customHeight="1">
      <c r="A820" s="64"/>
      <c r="B820" s="64"/>
      <c r="C820" s="64"/>
      <c r="D820" s="64"/>
      <c r="E820" s="64"/>
      <c r="F820" s="64"/>
      <c r="G820" s="398"/>
      <c r="H820" s="399"/>
      <c r="I820" s="64"/>
      <c r="J820" s="64"/>
      <c r="K820" s="64"/>
      <c r="L820" s="64"/>
      <c r="M820" s="400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</row>
    <row r="821" spans="1:43" ht="15.75" customHeight="1">
      <c r="A821" s="64"/>
      <c r="B821" s="64"/>
      <c r="C821" s="64"/>
      <c r="D821" s="64"/>
      <c r="E821" s="64"/>
      <c r="F821" s="64"/>
      <c r="G821" s="398"/>
      <c r="H821" s="399"/>
      <c r="I821" s="64"/>
      <c r="J821" s="64"/>
      <c r="K821" s="64"/>
      <c r="L821" s="64"/>
      <c r="M821" s="400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</row>
    <row r="822" spans="1:43" ht="15.75" customHeight="1">
      <c r="A822" s="64"/>
      <c r="B822" s="64"/>
      <c r="C822" s="64"/>
      <c r="D822" s="64"/>
      <c r="E822" s="64"/>
      <c r="F822" s="64"/>
      <c r="G822" s="398"/>
      <c r="H822" s="399"/>
      <c r="I822" s="64"/>
      <c r="J822" s="64"/>
      <c r="K822" s="64"/>
      <c r="L822" s="64"/>
      <c r="M822" s="400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</row>
    <row r="823" spans="1:43" ht="15.75" customHeight="1">
      <c r="A823" s="64"/>
      <c r="B823" s="64"/>
      <c r="C823" s="64"/>
      <c r="D823" s="64"/>
      <c r="E823" s="64"/>
      <c r="F823" s="64"/>
      <c r="G823" s="398"/>
      <c r="H823" s="399"/>
      <c r="I823" s="64"/>
      <c r="J823" s="64"/>
      <c r="K823" s="64"/>
      <c r="L823" s="64"/>
      <c r="M823" s="400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</row>
    <row r="824" spans="1:43" ht="15.75" customHeight="1">
      <c r="A824" s="64"/>
      <c r="B824" s="64"/>
      <c r="C824" s="64"/>
      <c r="D824" s="64"/>
      <c r="E824" s="64"/>
      <c r="F824" s="64"/>
      <c r="G824" s="398"/>
      <c r="H824" s="399"/>
      <c r="I824" s="64"/>
      <c r="J824" s="64"/>
      <c r="K824" s="64"/>
      <c r="L824" s="64"/>
      <c r="M824" s="400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</row>
    <row r="825" spans="1:43" ht="15.75" customHeight="1">
      <c r="A825" s="64"/>
      <c r="B825" s="64"/>
      <c r="C825" s="64"/>
      <c r="D825" s="64"/>
      <c r="E825" s="64"/>
      <c r="F825" s="64"/>
      <c r="G825" s="398"/>
      <c r="H825" s="399"/>
      <c r="I825" s="64"/>
      <c r="J825" s="64"/>
      <c r="K825" s="64"/>
      <c r="L825" s="64"/>
      <c r="M825" s="400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</row>
    <row r="826" spans="1:43" ht="15.75" customHeight="1">
      <c r="A826" s="64"/>
      <c r="B826" s="64"/>
      <c r="C826" s="64"/>
      <c r="D826" s="64"/>
      <c r="E826" s="64"/>
      <c r="F826" s="64"/>
      <c r="G826" s="398"/>
      <c r="H826" s="399"/>
      <c r="I826" s="64"/>
      <c r="J826" s="64"/>
      <c r="K826" s="64"/>
      <c r="L826" s="64"/>
      <c r="M826" s="400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</row>
    <row r="827" spans="1:43" ht="15.75" customHeight="1">
      <c r="A827" s="64"/>
      <c r="B827" s="64"/>
      <c r="C827" s="64"/>
      <c r="D827" s="64"/>
      <c r="E827" s="64"/>
      <c r="F827" s="64"/>
      <c r="G827" s="398"/>
      <c r="H827" s="399"/>
      <c r="I827" s="64"/>
      <c r="J827" s="64"/>
      <c r="K827" s="64"/>
      <c r="L827" s="64"/>
      <c r="M827" s="400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</row>
    <row r="828" spans="1:43" ht="15.75" customHeight="1">
      <c r="A828" s="64"/>
      <c r="B828" s="64"/>
      <c r="C828" s="64"/>
      <c r="D828" s="64"/>
      <c r="E828" s="64"/>
      <c r="F828" s="64"/>
      <c r="G828" s="398"/>
      <c r="H828" s="399"/>
      <c r="I828" s="64"/>
      <c r="J828" s="64"/>
      <c r="K828" s="64"/>
      <c r="L828" s="64"/>
      <c r="M828" s="400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</row>
    <row r="829" spans="1:43" ht="15.75" customHeight="1">
      <c r="A829" s="64"/>
      <c r="B829" s="64"/>
      <c r="C829" s="64"/>
      <c r="D829" s="64"/>
      <c r="E829" s="64"/>
      <c r="F829" s="64"/>
      <c r="G829" s="398"/>
      <c r="H829" s="399"/>
      <c r="I829" s="64"/>
      <c r="J829" s="64"/>
      <c r="K829" s="64"/>
      <c r="L829" s="64"/>
      <c r="M829" s="400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</row>
    <row r="830" spans="1:43" ht="15.75" customHeight="1">
      <c r="A830" s="64"/>
      <c r="B830" s="64"/>
      <c r="C830" s="64"/>
      <c r="D830" s="64"/>
      <c r="E830" s="64"/>
      <c r="F830" s="64"/>
      <c r="G830" s="398"/>
      <c r="H830" s="399"/>
      <c r="I830" s="64"/>
      <c r="J830" s="64"/>
      <c r="K830" s="64"/>
      <c r="L830" s="64"/>
      <c r="M830" s="400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</row>
    <row r="831" spans="1:43" ht="15.75" customHeight="1">
      <c r="A831" s="64"/>
      <c r="B831" s="64"/>
      <c r="C831" s="64"/>
      <c r="D831" s="64"/>
      <c r="E831" s="64"/>
      <c r="F831" s="64"/>
      <c r="G831" s="398"/>
      <c r="H831" s="399"/>
      <c r="I831" s="64"/>
      <c r="J831" s="64"/>
      <c r="K831" s="64"/>
      <c r="L831" s="64"/>
      <c r="M831" s="400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</row>
    <row r="832" spans="1:43" ht="15.75" customHeight="1">
      <c r="A832" s="64"/>
      <c r="B832" s="64"/>
      <c r="C832" s="64"/>
      <c r="D832" s="64"/>
      <c r="E832" s="64"/>
      <c r="F832" s="64"/>
      <c r="G832" s="398"/>
      <c r="H832" s="399"/>
      <c r="I832" s="64"/>
      <c r="J832" s="64"/>
      <c r="K832" s="64"/>
      <c r="L832" s="64"/>
      <c r="M832" s="400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</row>
    <row r="833" spans="1:43" ht="15.75" customHeight="1">
      <c r="A833" s="64"/>
      <c r="B833" s="64"/>
      <c r="C833" s="64"/>
      <c r="D833" s="64"/>
      <c r="E833" s="64"/>
      <c r="F833" s="64"/>
      <c r="G833" s="398"/>
      <c r="H833" s="399"/>
      <c r="I833" s="64"/>
      <c r="J833" s="64"/>
      <c r="K833" s="64"/>
      <c r="L833" s="64"/>
      <c r="M833" s="400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</row>
    <row r="834" spans="1:43" ht="15.75" customHeight="1">
      <c r="A834" s="64"/>
      <c r="B834" s="64"/>
      <c r="C834" s="64"/>
      <c r="D834" s="64"/>
      <c r="E834" s="64"/>
      <c r="F834" s="64"/>
      <c r="G834" s="398"/>
      <c r="H834" s="399"/>
      <c r="I834" s="64"/>
      <c r="J834" s="64"/>
      <c r="K834" s="64"/>
      <c r="L834" s="64"/>
      <c r="M834" s="400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</row>
    <row r="835" spans="1:43" ht="15.75" customHeight="1">
      <c r="A835" s="64"/>
      <c r="B835" s="64"/>
      <c r="C835" s="64"/>
      <c r="D835" s="64"/>
      <c r="E835" s="64"/>
      <c r="F835" s="64"/>
      <c r="G835" s="398"/>
      <c r="H835" s="399"/>
      <c r="I835" s="64"/>
      <c r="J835" s="64"/>
      <c r="K835" s="64"/>
      <c r="L835" s="64"/>
      <c r="M835" s="400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</row>
    <row r="836" spans="1:43" ht="15.75" customHeight="1">
      <c r="A836" s="64"/>
      <c r="B836" s="64"/>
      <c r="C836" s="64"/>
      <c r="D836" s="64"/>
      <c r="E836" s="64"/>
      <c r="F836" s="64"/>
      <c r="G836" s="398"/>
      <c r="H836" s="399"/>
      <c r="I836" s="64"/>
      <c r="J836" s="64"/>
      <c r="K836" s="64"/>
      <c r="L836" s="64"/>
      <c r="M836" s="400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</row>
    <row r="837" spans="1:43" ht="15.75" customHeight="1">
      <c r="A837" s="64"/>
      <c r="B837" s="64"/>
      <c r="C837" s="64"/>
      <c r="D837" s="64"/>
      <c r="E837" s="64"/>
      <c r="F837" s="64"/>
      <c r="G837" s="398"/>
      <c r="H837" s="399"/>
      <c r="I837" s="64"/>
      <c r="J837" s="64"/>
      <c r="K837" s="64"/>
      <c r="L837" s="64"/>
      <c r="M837" s="400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</row>
    <row r="838" spans="1:43" ht="15.75" customHeight="1">
      <c r="A838" s="64"/>
      <c r="B838" s="64"/>
      <c r="C838" s="64"/>
      <c r="D838" s="64"/>
      <c r="E838" s="64"/>
      <c r="F838" s="64"/>
      <c r="G838" s="398"/>
      <c r="H838" s="399"/>
      <c r="I838" s="64"/>
      <c r="J838" s="64"/>
      <c r="K838" s="64"/>
      <c r="L838" s="64"/>
      <c r="M838" s="400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</row>
    <row r="839" spans="1:43" ht="15.75" customHeight="1">
      <c r="A839" s="64"/>
      <c r="B839" s="64"/>
      <c r="C839" s="64"/>
      <c r="D839" s="64"/>
      <c r="E839" s="64"/>
      <c r="F839" s="64"/>
      <c r="G839" s="398"/>
      <c r="H839" s="399"/>
      <c r="I839" s="64"/>
      <c r="J839" s="64"/>
      <c r="K839" s="64"/>
      <c r="L839" s="64"/>
      <c r="M839" s="400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</row>
    <row r="840" spans="1:43" ht="15.75" customHeight="1">
      <c r="A840" s="64"/>
      <c r="B840" s="64"/>
      <c r="C840" s="64"/>
      <c r="D840" s="64"/>
      <c r="E840" s="64"/>
      <c r="F840" s="64"/>
      <c r="G840" s="398"/>
      <c r="H840" s="399"/>
      <c r="I840" s="64"/>
      <c r="J840" s="64"/>
      <c r="K840" s="64"/>
      <c r="L840" s="64"/>
      <c r="M840" s="400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</row>
    <row r="841" spans="1:43" ht="15.75" customHeight="1">
      <c r="A841" s="64"/>
      <c r="B841" s="64"/>
      <c r="C841" s="64"/>
      <c r="D841" s="64"/>
      <c r="E841" s="64"/>
      <c r="F841" s="64"/>
      <c r="G841" s="398"/>
      <c r="H841" s="399"/>
      <c r="I841" s="64"/>
      <c r="J841" s="64"/>
      <c r="K841" s="64"/>
      <c r="L841" s="64"/>
      <c r="M841" s="400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</row>
    <row r="842" spans="1:43" ht="15.75" customHeight="1">
      <c r="A842" s="64"/>
      <c r="B842" s="64"/>
      <c r="C842" s="64"/>
      <c r="D842" s="64"/>
      <c r="E842" s="64"/>
      <c r="F842" s="64"/>
      <c r="G842" s="398"/>
      <c r="H842" s="399"/>
      <c r="I842" s="64"/>
      <c r="J842" s="64"/>
      <c r="K842" s="64"/>
      <c r="L842" s="64"/>
      <c r="M842" s="400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</row>
    <row r="843" spans="1:43" ht="15.75" customHeight="1">
      <c r="A843" s="64"/>
      <c r="B843" s="64"/>
      <c r="C843" s="64"/>
      <c r="D843" s="64"/>
      <c r="E843" s="64"/>
      <c r="F843" s="64"/>
      <c r="G843" s="398"/>
      <c r="H843" s="399"/>
      <c r="I843" s="64"/>
      <c r="J843" s="64"/>
      <c r="K843" s="64"/>
      <c r="L843" s="64"/>
      <c r="M843" s="400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</row>
    <row r="844" spans="1:43" ht="15.75" customHeight="1">
      <c r="A844" s="64"/>
      <c r="B844" s="64"/>
      <c r="C844" s="64"/>
      <c r="D844" s="64"/>
      <c r="E844" s="64"/>
      <c r="F844" s="64"/>
      <c r="G844" s="398"/>
      <c r="H844" s="399"/>
      <c r="I844" s="64"/>
      <c r="J844" s="64"/>
      <c r="K844" s="64"/>
      <c r="L844" s="64"/>
      <c r="M844" s="400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</row>
    <row r="845" spans="1:43" ht="15.75" customHeight="1">
      <c r="A845" s="64"/>
      <c r="B845" s="64"/>
      <c r="C845" s="64"/>
      <c r="D845" s="64"/>
      <c r="E845" s="64"/>
      <c r="F845" s="64"/>
      <c r="G845" s="398"/>
      <c r="H845" s="399"/>
      <c r="I845" s="64"/>
      <c r="J845" s="64"/>
      <c r="K845" s="64"/>
      <c r="L845" s="64"/>
      <c r="M845" s="400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</row>
    <row r="846" spans="1:43" ht="15.75" customHeight="1">
      <c r="A846" s="64"/>
      <c r="B846" s="64"/>
      <c r="C846" s="64"/>
      <c r="D846" s="64"/>
      <c r="E846" s="64"/>
      <c r="F846" s="64"/>
      <c r="G846" s="398"/>
      <c r="H846" s="399"/>
      <c r="I846" s="64"/>
      <c r="J846" s="64"/>
      <c r="K846" s="64"/>
      <c r="L846" s="64"/>
      <c r="M846" s="400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</row>
    <row r="847" spans="1:43" ht="15.75" customHeight="1">
      <c r="A847" s="64"/>
      <c r="B847" s="64"/>
      <c r="C847" s="64"/>
      <c r="D847" s="64"/>
      <c r="E847" s="64"/>
      <c r="F847" s="64"/>
      <c r="G847" s="398"/>
      <c r="H847" s="399"/>
      <c r="I847" s="64"/>
      <c r="J847" s="64"/>
      <c r="K847" s="64"/>
      <c r="L847" s="64"/>
      <c r="M847" s="400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</row>
    <row r="848" spans="1:43" ht="15.75" customHeight="1">
      <c r="A848" s="64"/>
      <c r="B848" s="64"/>
      <c r="C848" s="64"/>
      <c r="D848" s="64"/>
      <c r="E848" s="64"/>
      <c r="F848" s="64"/>
      <c r="G848" s="398"/>
      <c r="H848" s="399"/>
      <c r="I848" s="64"/>
      <c r="J848" s="64"/>
      <c r="K848" s="64"/>
      <c r="L848" s="64"/>
      <c r="M848" s="400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</row>
    <row r="849" spans="1:43" ht="15.75" customHeight="1">
      <c r="A849" s="64"/>
      <c r="B849" s="64"/>
      <c r="C849" s="64"/>
      <c r="D849" s="64"/>
      <c r="E849" s="64"/>
      <c r="F849" s="64"/>
      <c r="G849" s="398"/>
      <c r="H849" s="399"/>
      <c r="I849" s="64"/>
      <c r="J849" s="64"/>
      <c r="K849" s="64"/>
      <c r="L849" s="64"/>
      <c r="M849" s="400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</row>
    <row r="850" spans="1:43" ht="15.75" customHeight="1">
      <c r="A850" s="64"/>
      <c r="B850" s="64"/>
      <c r="C850" s="64"/>
      <c r="D850" s="64"/>
      <c r="E850" s="64"/>
      <c r="F850" s="64"/>
      <c r="G850" s="398"/>
      <c r="H850" s="399"/>
      <c r="I850" s="64"/>
      <c r="J850" s="64"/>
      <c r="K850" s="64"/>
      <c r="L850" s="64"/>
      <c r="M850" s="400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</row>
    <row r="851" spans="1:43" ht="15.75" customHeight="1">
      <c r="A851" s="64"/>
      <c r="B851" s="64"/>
      <c r="C851" s="64"/>
      <c r="D851" s="64"/>
      <c r="E851" s="64"/>
      <c r="F851" s="64"/>
      <c r="G851" s="398"/>
      <c r="H851" s="399"/>
      <c r="I851" s="64"/>
      <c r="J851" s="64"/>
      <c r="K851" s="64"/>
      <c r="L851" s="64"/>
      <c r="M851" s="400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</row>
    <row r="852" spans="1:43" ht="15.75" customHeight="1">
      <c r="A852" s="64"/>
      <c r="B852" s="64"/>
      <c r="C852" s="64"/>
      <c r="D852" s="64"/>
      <c r="E852" s="64"/>
      <c r="F852" s="64"/>
      <c r="G852" s="398"/>
      <c r="H852" s="399"/>
      <c r="I852" s="64"/>
      <c r="J852" s="64"/>
      <c r="K852" s="64"/>
      <c r="L852" s="64"/>
      <c r="M852" s="400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</row>
    <row r="853" spans="1:43" ht="15.75" customHeight="1">
      <c r="A853" s="64"/>
      <c r="B853" s="64"/>
      <c r="C853" s="64"/>
      <c r="D853" s="64"/>
      <c r="E853" s="64"/>
      <c r="F853" s="64"/>
      <c r="G853" s="398"/>
      <c r="H853" s="399"/>
      <c r="I853" s="64"/>
      <c r="J853" s="64"/>
      <c r="K853" s="64"/>
      <c r="L853" s="64"/>
      <c r="M853" s="400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</row>
    <row r="854" spans="1:43" ht="15.75" customHeight="1">
      <c r="A854" s="64"/>
      <c r="B854" s="64"/>
      <c r="C854" s="64"/>
      <c r="D854" s="64"/>
      <c r="E854" s="64"/>
      <c r="F854" s="64"/>
      <c r="G854" s="398"/>
      <c r="H854" s="399"/>
      <c r="I854" s="64"/>
      <c r="J854" s="64"/>
      <c r="K854" s="64"/>
      <c r="L854" s="64"/>
      <c r="M854" s="400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</row>
    <row r="855" spans="1:43" ht="15.75" customHeight="1">
      <c r="A855" s="64"/>
      <c r="B855" s="64"/>
      <c r="C855" s="64"/>
      <c r="D855" s="64"/>
      <c r="E855" s="64"/>
      <c r="F855" s="64"/>
      <c r="G855" s="398"/>
      <c r="H855" s="399"/>
      <c r="I855" s="64"/>
      <c r="J855" s="64"/>
      <c r="K855" s="64"/>
      <c r="L855" s="64"/>
      <c r="M855" s="400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</row>
    <row r="856" spans="1:43" ht="15.75" customHeight="1">
      <c r="A856" s="64"/>
      <c r="B856" s="64"/>
      <c r="C856" s="64"/>
      <c r="D856" s="64"/>
      <c r="E856" s="64"/>
      <c r="F856" s="64"/>
      <c r="G856" s="398"/>
      <c r="H856" s="399"/>
      <c r="I856" s="64"/>
      <c r="J856" s="64"/>
      <c r="K856" s="64"/>
      <c r="L856" s="64"/>
      <c r="M856" s="400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</row>
    <row r="857" spans="1:43" ht="15.75" customHeight="1">
      <c r="A857" s="64"/>
      <c r="B857" s="64"/>
      <c r="C857" s="64"/>
      <c r="D857" s="64"/>
      <c r="E857" s="64"/>
      <c r="F857" s="64"/>
      <c r="G857" s="398"/>
      <c r="H857" s="399"/>
      <c r="I857" s="64"/>
      <c r="J857" s="64"/>
      <c r="K857" s="64"/>
      <c r="L857" s="64"/>
      <c r="M857" s="400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</row>
    <row r="858" spans="1:43" ht="15.75" customHeight="1">
      <c r="A858" s="64"/>
      <c r="B858" s="64"/>
      <c r="C858" s="64"/>
      <c r="D858" s="64"/>
      <c r="E858" s="64"/>
      <c r="F858" s="64"/>
      <c r="G858" s="398"/>
      <c r="H858" s="399"/>
      <c r="I858" s="64"/>
      <c r="J858" s="64"/>
      <c r="K858" s="64"/>
      <c r="L858" s="64"/>
      <c r="M858" s="400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</row>
    <row r="859" spans="1:43" ht="15.75" customHeight="1">
      <c r="A859" s="64"/>
      <c r="B859" s="64"/>
      <c r="C859" s="64"/>
      <c r="D859" s="64"/>
      <c r="E859" s="64"/>
      <c r="F859" s="64"/>
      <c r="G859" s="398"/>
      <c r="H859" s="399"/>
      <c r="I859" s="64"/>
      <c r="J859" s="64"/>
      <c r="K859" s="64"/>
      <c r="L859" s="64"/>
      <c r="M859" s="400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</row>
    <row r="860" spans="1:43" ht="15.75" customHeight="1">
      <c r="A860" s="64"/>
      <c r="B860" s="64"/>
      <c r="C860" s="64"/>
      <c r="D860" s="64"/>
      <c r="E860" s="64"/>
      <c r="F860" s="64"/>
      <c r="G860" s="398"/>
      <c r="H860" s="399"/>
      <c r="I860" s="64"/>
      <c r="J860" s="64"/>
      <c r="K860" s="64"/>
      <c r="L860" s="64"/>
      <c r="M860" s="400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</row>
    <row r="861" spans="1:43" ht="15.75" customHeight="1">
      <c r="A861" s="64"/>
      <c r="B861" s="64"/>
      <c r="C861" s="64"/>
      <c r="D861" s="64"/>
      <c r="E861" s="64"/>
      <c r="F861" s="64"/>
      <c r="G861" s="398"/>
      <c r="H861" s="399"/>
      <c r="I861" s="64"/>
      <c r="J861" s="64"/>
      <c r="K861" s="64"/>
      <c r="L861" s="64"/>
      <c r="M861" s="400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</row>
    <row r="862" spans="1:43" ht="15.75" customHeight="1">
      <c r="A862" s="64"/>
      <c r="B862" s="64"/>
      <c r="C862" s="64"/>
      <c r="D862" s="64"/>
      <c r="E862" s="64"/>
      <c r="F862" s="64"/>
      <c r="G862" s="398"/>
      <c r="H862" s="399"/>
      <c r="I862" s="64"/>
      <c r="J862" s="64"/>
      <c r="K862" s="64"/>
      <c r="L862" s="64"/>
      <c r="M862" s="400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</row>
    <row r="863" spans="1:43" ht="15.75" customHeight="1">
      <c r="A863" s="64"/>
      <c r="B863" s="64"/>
      <c r="C863" s="64"/>
      <c r="D863" s="64"/>
      <c r="E863" s="64"/>
      <c r="F863" s="64"/>
      <c r="G863" s="398"/>
      <c r="H863" s="399"/>
      <c r="I863" s="64"/>
      <c r="J863" s="64"/>
      <c r="K863" s="64"/>
      <c r="L863" s="64"/>
      <c r="M863" s="400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</row>
    <row r="864" spans="1:43" ht="15.75" customHeight="1">
      <c r="A864" s="64"/>
      <c r="B864" s="64"/>
      <c r="C864" s="64"/>
      <c r="D864" s="64"/>
      <c r="E864" s="64"/>
      <c r="F864" s="64"/>
      <c r="G864" s="398"/>
      <c r="H864" s="399"/>
      <c r="I864" s="64"/>
      <c r="J864" s="64"/>
      <c r="K864" s="64"/>
      <c r="L864" s="64"/>
      <c r="M864" s="400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</row>
    <row r="865" spans="1:43" ht="15.75" customHeight="1">
      <c r="A865" s="64"/>
      <c r="B865" s="64"/>
      <c r="C865" s="64"/>
      <c r="D865" s="64"/>
      <c r="E865" s="64"/>
      <c r="F865" s="64"/>
      <c r="G865" s="398"/>
      <c r="H865" s="399"/>
      <c r="I865" s="64"/>
      <c r="J865" s="64"/>
      <c r="K865" s="64"/>
      <c r="L865" s="64"/>
      <c r="M865" s="400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</row>
    <row r="866" spans="1:43" ht="15.75" customHeight="1">
      <c r="A866" s="64"/>
      <c r="B866" s="64"/>
      <c r="C866" s="64"/>
      <c r="D866" s="64"/>
      <c r="E866" s="64"/>
      <c r="F866" s="64"/>
      <c r="G866" s="398"/>
      <c r="H866" s="399"/>
      <c r="I866" s="64"/>
      <c r="J866" s="64"/>
      <c r="K866" s="64"/>
      <c r="L866" s="64"/>
      <c r="M866" s="400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</row>
    <row r="867" spans="1:43" ht="15.75" customHeight="1">
      <c r="A867" s="64"/>
      <c r="B867" s="64"/>
      <c r="C867" s="64"/>
      <c r="D867" s="64"/>
      <c r="E867" s="64"/>
      <c r="F867" s="64"/>
      <c r="G867" s="398"/>
      <c r="H867" s="399"/>
      <c r="I867" s="64"/>
      <c r="J867" s="64"/>
      <c r="K867" s="64"/>
      <c r="L867" s="64"/>
      <c r="M867" s="400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</row>
    <row r="868" spans="1:43" ht="15.75" customHeight="1">
      <c r="A868" s="64"/>
      <c r="B868" s="64"/>
      <c r="C868" s="64"/>
      <c r="D868" s="64"/>
      <c r="E868" s="64"/>
      <c r="F868" s="64"/>
      <c r="G868" s="398"/>
      <c r="H868" s="399"/>
      <c r="I868" s="64"/>
      <c r="J868" s="64"/>
      <c r="K868" s="64"/>
      <c r="L868" s="64"/>
      <c r="M868" s="400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</row>
    <row r="869" spans="1:43" ht="15.75" customHeight="1">
      <c r="A869" s="64"/>
      <c r="B869" s="64"/>
      <c r="C869" s="64"/>
      <c r="D869" s="64"/>
      <c r="E869" s="64"/>
      <c r="F869" s="64"/>
      <c r="G869" s="398"/>
      <c r="H869" s="399"/>
      <c r="I869" s="64"/>
      <c r="J869" s="64"/>
      <c r="K869" s="64"/>
      <c r="L869" s="64"/>
      <c r="M869" s="400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</row>
    <row r="870" spans="1:43" ht="15.75" customHeight="1">
      <c r="A870" s="64"/>
      <c r="B870" s="64"/>
      <c r="C870" s="64"/>
      <c r="D870" s="64"/>
      <c r="E870" s="64"/>
      <c r="F870" s="64"/>
      <c r="G870" s="398"/>
      <c r="H870" s="399"/>
      <c r="I870" s="64"/>
      <c r="J870" s="64"/>
      <c r="K870" s="64"/>
      <c r="L870" s="64"/>
      <c r="M870" s="400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</row>
    <row r="871" spans="1:43" ht="15.75" customHeight="1">
      <c r="A871" s="64"/>
      <c r="B871" s="64"/>
      <c r="C871" s="64"/>
      <c r="D871" s="64"/>
      <c r="E871" s="64"/>
      <c r="F871" s="64"/>
      <c r="G871" s="398"/>
      <c r="H871" s="399"/>
      <c r="I871" s="64"/>
      <c r="J871" s="64"/>
      <c r="K871" s="64"/>
      <c r="L871" s="64"/>
      <c r="M871" s="400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</row>
    <row r="872" spans="1:43" ht="15.75" customHeight="1">
      <c r="A872" s="64"/>
      <c r="B872" s="64"/>
      <c r="C872" s="64"/>
      <c r="D872" s="64"/>
      <c r="E872" s="64"/>
      <c r="F872" s="64"/>
      <c r="G872" s="398"/>
      <c r="H872" s="399"/>
      <c r="I872" s="64"/>
      <c r="J872" s="64"/>
      <c r="K872" s="64"/>
      <c r="L872" s="64"/>
      <c r="M872" s="400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</row>
    <row r="873" spans="1:43" ht="15.75" customHeight="1">
      <c r="A873" s="64"/>
      <c r="B873" s="64"/>
      <c r="C873" s="64"/>
      <c r="D873" s="64"/>
      <c r="E873" s="64"/>
      <c r="F873" s="64"/>
      <c r="G873" s="398"/>
      <c r="H873" s="399"/>
      <c r="I873" s="64"/>
      <c r="J873" s="64"/>
      <c r="K873" s="64"/>
      <c r="L873" s="64"/>
      <c r="M873" s="400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</row>
    <row r="874" spans="1:43" ht="15.75" customHeight="1">
      <c r="A874" s="64"/>
      <c r="B874" s="64"/>
      <c r="C874" s="64"/>
      <c r="D874" s="64"/>
      <c r="E874" s="64"/>
      <c r="F874" s="64"/>
      <c r="G874" s="398"/>
      <c r="H874" s="399"/>
      <c r="I874" s="64"/>
      <c r="J874" s="64"/>
      <c r="K874" s="64"/>
      <c r="L874" s="64"/>
      <c r="M874" s="400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</row>
    <row r="875" spans="1:43" ht="15.75" customHeight="1">
      <c r="A875" s="64"/>
      <c r="B875" s="64"/>
      <c r="C875" s="64"/>
      <c r="D875" s="64"/>
      <c r="E875" s="64"/>
      <c r="F875" s="64"/>
      <c r="G875" s="398"/>
      <c r="H875" s="399"/>
      <c r="I875" s="64"/>
      <c r="J875" s="64"/>
      <c r="K875" s="64"/>
      <c r="L875" s="64"/>
      <c r="M875" s="400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</row>
    <row r="876" spans="1:43" ht="15.75" customHeight="1">
      <c r="A876" s="64"/>
      <c r="B876" s="64"/>
      <c r="C876" s="64"/>
      <c r="D876" s="64"/>
      <c r="E876" s="64"/>
      <c r="F876" s="64"/>
      <c r="G876" s="398"/>
      <c r="H876" s="399"/>
      <c r="I876" s="64"/>
      <c r="J876" s="64"/>
      <c r="K876" s="64"/>
      <c r="L876" s="64"/>
      <c r="M876" s="400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</row>
    <row r="877" spans="1:43" ht="15.75" customHeight="1">
      <c r="A877" s="64"/>
      <c r="B877" s="64"/>
      <c r="C877" s="64"/>
      <c r="D877" s="64"/>
      <c r="E877" s="64"/>
      <c r="F877" s="64"/>
      <c r="G877" s="398"/>
      <c r="H877" s="399"/>
      <c r="I877" s="64"/>
      <c r="J877" s="64"/>
      <c r="K877" s="64"/>
      <c r="L877" s="64"/>
      <c r="M877" s="400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</row>
    <row r="878" spans="1:43" ht="15.75" customHeight="1">
      <c r="A878" s="64"/>
      <c r="B878" s="64"/>
      <c r="C878" s="64"/>
      <c r="D878" s="64"/>
      <c r="E878" s="64"/>
      <c r="F878" s="64"/>
      <c r="G878" s="398"/>
      <c r="H878" s="399"/>
      <c r="I878" s="64"/>
      <c r="J878" s="64"/>
      <c r="K878" s="64"/>
      <c r="L878" s="64"/>
      <c r="M878" s="400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</row>
    <row r="879" spans="1:43" ht="15.75" customHeight="1">
      <c r="A879" s="64"/>
      <c r="B879" s="64"/>
      <c r="C879" s="64"/>
      <c r="D879" s="64"/>
      <c r="E879" s="64"/>
      <c r="F879" s="64"/>
      <c r="G879" s="398"/>
      <c r="H879" s="399"/>
      <c r="I879" s="64"/>
      <c r="J879" s="64"/>
      <c r="K879" s="64"/>
      <c r="L879" s="64"/>
      <c r="M879" s="400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</row>
    <row r="880" spans="1:43" ht="15.75" customHeight="1">
      <c r="A880" s="64"/>
      <c r="B880" s="64"/>
      <c r="C880" s="64"/>
      <c r="D880" s="64"/>
      <c r="E880" s="64"/>
      <c r="F880" s="64"/>
      <c r="G880" s="398"/>
      <c r="H880" s="399"/>
      <c r="I880" s="64"/>
      <c r="J880" s="64"/>
      <c r="K880" s="64"/>
      <c r="L880" s="64"/>
      <c r="M880" s="400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</row>
    <row r="881" spans="1:43" ht="15.75" customHeight="1">
      <c r="A881" s="64"/>
      <c r="B881" s="64"/>
      <c r="C881" s="64"/>
      <c r="D881" s="64"/>
      <c r="E881" s="64"/>
      <c r="F881" s="64"/>
      <c r="G881" s="398"/>
      <c r="H881" s="399"/>
      <c r="I881" s="64"/>
      <c r="J881" s="64"/>
      <c r="K881" s="64"/>
      <c r="L881" s="64"/>
      <c r="M881" s="400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</row>
    <row r="882" spans="1:43" ht="15.75" customHeight="1">
      <c r="A882" s="64"/>
      <c r="B882" s="64"/>
      <c r="C882" s="64"/>
      <c r="D882" s="64"/>
      <c r="E882" s="64"/>
      <c r="F882" s="64"/>
      <c r="G882" s="398"/>
      <c r="H882" s="399"/>
      <c r="I882" s="64"/>
      <c r="J882" s="64"/>
      <c r="K882" s="64"/>
      <c r="L882" s="64"/>
      <c r="M882" s="400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</row>
    <row r="883" spans="1:43" ht="15.75" customHeight="1">
      <c r="A883" s="64"/>
      <c r="B883" s="64"/>
      <c r="C883" s="64"/>
      <c r="D883" s="64"/>
      <c r="E883" s="64"/>
      <c r="F883" s="64"/>
      <c r="G883" s="398"/>
      <c r="H883" s="399"/>
      <c r="I883" s="64"/>
      <c r="J883" s="64"/>
      <c r="K883" s="64"/>
      <c r="L883" s="64"/>
      <c r="M883" s="400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</row>
    <row r="884" spans="1:43" ht="15.75" customHeight="1">
      <c r="A884" s="64"/>
      <c r="B884" s="64"/>
      <c r="C884" s="64"/>
      <c r="D884" s="64"/>
      <c r="E884" s="64"/>
      <c r="F884" s="64"/>
      <c r="G884" s="398"/>
      <c r="H884" s="399"/>
      <c r="I884" s="64"/>
      <c r="J884" s="64"/>
      <c r="K884" s="64"/>
      <c r="L884" s="64"/>
      <c r="M884" s="400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</row>
    <row r="885" spans="1:43" ht="15.75" customHeight="1">
      <c r="A885" s="64"/>
      <c r="B885" s="64"/>
      <c r="C885" s="64"/>
      <c r="D885" s="64"/>
      <c r="E885" s="64"/>
      <c r="F885" s="64"/>
      <c r="G885" s="398"/>
      <c r="H885" s="399"/>
      <c r="I885" s="64"/>
      <c r="J885" s="64"/>
      <c r="K885" s="64"/>
      <c r="L885" s="64"/>
      <c r="M885" s="400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</row>
    <row r="886" spans="1:43" ht="15.75" customHeight="1">
      <c r="A886" s="64"/>
      <c r="B886" s="64"/>
      <c r="C886" s="64"/>
      <c r="D886" s="64"/>
      <c r="E886" s="64"/>
      <c r="F886" s="64"/>
      <c r="G886" s="398"/>
      <c r="H886" s="399"/>
      <c r="I886" s="64"/>
      <c r="J886" s="64"/>
      <c r="K886" s="64"/>
      <c r="L886" s="64"/>
      <c r="M886" s="400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</row>
    <row r="887" spans="1:43" ht="15.75" customHeight="1">
      <c r="A887" s="64"/>
      <c r="B887" s="64"/>
      <c r="C887" s="64"/>
      <c r="D887" s="64"/>
      <c r="E887" s="64"/>
      <c r="F887" s="64"/>
      <c r="G887" s="398"/>
      <c r="H887" s="399"/>
      <c r="I887" s="64"/>
      <c r="J887" s="64"/>
      <c r="K887" s="64"/>
      <c r="L887" s="64"/>
      <c r="M887" s="400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</row>
    <row r="888" spans="1:43" ht="15.75" customHeight="1">
      <c r="A888" s="64"/>
      <c r="B888" s="64"/>
      <c r="C888" s="64"/>
      <c r="D888" s="64"/>
      <c r="E888" s="64"/>
      <c r="F888" s="64"/>
      <c r="G888" s="398"/>
      <c r="H888" s="399"/>
      <c r="I888" s="64"/>
      <c r="J888" s="64"/>
      <c r="K888" s="64"/>
      <c r="L888" s="64"/>
      <c r="M888" s="400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</row>
    <row r="889" spans="1:43" ht="15.75" customHeight="1">
      <c r="A889" s="64"/>
      <c r="B889" s="64"/>
      <c r="C889" s="64"/>
      <c r="D889" s="64"/>
      <c r="E889" s="64"/>
      <c r="F889" s="64"/>
      <c r="G889" s="398"/>
      <c r="H889" s="399"/>
      <c r="I889" s="64"/>
      <c r="J889" s="64"/>
      <c r="K889" s="64"/>
      <c r="L889" s="64"/>
      <c r="M889" s="400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</row>
    <row r="890" spans="1:43" ht="15.75" customHeight="1">
      <c r="A890" s="64"/>
      <c r="B890" s="64"/>
      <c r="C890" s="64"/>
      <c r="D890" s="64"/>
      <c r="E890" s="64"/>
      <c r="F890" s="64"/>
      <c r="G890" s="398"/>
      <c r="H890" s="399"/>
      <c r="I890" s="64"/>
      <c r="J890" s="64"/>
      <c r="K890" s="64"/>
      <c r="L890" s="64"/>
      <c r="M890" s="400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</row>
    <row r="891" spans="1:43" ht="15.75" customHeight="1">
      <c r="A891" s="64"/>
      <c r="B891" s="64"/>
      <c r="C891" s="64"/>
      <c r="D891" s="64"/>
      <c r="E891" s="64"/>
      <c r="F891" s="64"/>
      <c r="G891" s="398"/>
      <c r="H891" s="399"/>
      <c r="I891" s="64"/>
      <c r="J891" s="64"/>
      <c r="K891" s="64"/>
      <c r="L891" s="64"/>
      <c r="M891" s="400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</row>
    <row r="892" spans="1:43" ht="15.75" customHeight="1">
      <c r="A892" s="64"/>
      <c r="B892" s="64"/>
      <c r="C892" s="64"/>
      <c r="D892" s="64"/>
      <c r="E892" s="64"/>
      <c r="F892" s="64"/>
      <c r="G892" s="398"/>
      <c r="H892" s="399"/>
      <c r="I892" s="64"/>
      <c r="J892" s="64"/>
      <c r="K892" s="64"/>
      <c r="L892" s="64"/>
      <c r="M892" s="400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</row>
    <row r="893" spans="1:43" ht="15.75" customHeight="1">
      <c r="A893" s="64"/>
      <c r="B893" s="64"/>
      <c r="C893" s="64"/>
      <c r="D893" s="64"/>
      <c r="E893" s="64"/>
      <c r="F893" s="64"/>
      <c r="G893" s="398"/>
      <c r="H893" s="399"/>
      <c r="I893" s="64"/>
      <c r="J893" s="64"/>
      <c r="K893" s="64"/>
      <c r="L893" s="64"/>
      <c r="M893" s="400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</row>
    <row r="894" spans="1:43" ht="15.75" customHeight="1">
      <c r="A894" s="64"/>
      <c r="B894" s="64"/>
      <c r="C894" s="64"/>
      <c r="D894" s="64"/>
      <c r="E894" s="64"/>
      <c r="F894" s="64"/>
      <c r="G894" s="398"/>
      <c r="H894" s="399"/>
      <c r="I894" s="64"/>
      <c r="J894" s="64"/>
      <c r="K894" s="64"/>
      <c r="L894" s="64"/>
      <c r="M894" s="400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</row>
    <row r="895" spans="1:43" ht="15.75" customHeight="1">
      <c r="A895" s="64"/>
      <c r="B895" s="64"/>
      <c r="C895" s="64"/>
      <c r="D895" s="64"/>
      <c r="E895" s="64"/>
      <c r="F895" s="64"/>
      <c r="G895" s="398"/>
      <c r="H895" s="399"/>
      <c r="I895" s="64"/>
      <c r="J895" s="64"/>
      <c r="K895" s="64"/>
      <c r="L895" s="64"/>
      <c r="M895" s="400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</row>
    <row r="896" spans="1:43" ht="15.75" customHeight="1">
      <c r="A896" s="64"/>
      <c r="B896" s="64"/>
      <c r="C896" s="64"/>
      <c r="D896" s="64"/>
      <c r="E896" s="64"/>
      <c r="F896" s="64"/>
      <c r="G896" s="398"/>
      <c r="H896" s="399"/>
      <c r="I896" s="64"/>
      <c r="J896" s="64"/>
      <c r="K896" s="64"/>
      <c r="L896" s="64"/>
      <c r="M896" s="400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</row>
    <row r="897" spans="1:43" ht="15.75" customHeight="1">
      <c r="A897" s="64"/>
      <c r="B897" s="64"/>
      <c r="C897" s="64"/>
      <c r="D897" s="64"/>
      <c r="E897" s="64"/>
      <c r="F897" s="64"/>
      <c r="G897" s="398"/>
      <c r="H897" s="399"/>
      <c r="I897" s="64"/>
      <c r="J897" s="64"/>
      <c r="K897" s="64"/>
      <c r="L897" s="64"/>
      <c r="M897" s="400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</row>
    <row r="898" spans="1:43" ht="15.75" customHeight="1">
      <c r="A898" s="64"/>
      <c r="B898" s="64"/>
      <c r="C898" s="64"/>
      <c r="D898" s="64"/>
      <c r="E898" s="64"/>
      <c r="F898" s="64"/>
      <c r="G898" s="398"/>
      <c r="H898" s="399"/>
      <c r="I898" s="64"/>
      <c r="J898" s="64"/>
      <c r="K898" s="64"/>
      <c r="L898" s="64"/>
      <c r="M898" s="400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</row>
    <row r="899" spans="1:43" ht="15.75" customHeight="1">
      <c r="A899" s="64"/>
      <c r="B899" s="64"/>
      <c r="C899" s="64"/>
      <c r="D899" s="64"/>
      <c r="E899" s="64"/>
      <c r="F899" s="64"/>
      <c r="G899" s="398"/>
      <c r="H899" s="399"/>
      <c r="I899" s="64"/>
      <c r="J899" s="64"/>
      <c r="K899" s="64"/>
      <c r="L899" s="64"/>
      <c r="M899" s="400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</row>
    <row r="900" spans="1:43" ht="15.75" customHeight="1">
      <c r="A900" s="64"/>
      <c r="B900" s="64"/>
      <c r="C900" s="64"/>
      <c r="D900" s="64"/>
      <c r="E900" s="64"/>
      <c r="F900" s="64"/>
      <c r="G900" s="398"/>
      <c r="H900" s="399"/>
      <c r="I900" s="64"/>
      <c r="J900" s="64"/>
      <c r="K900" s="64"/>
      <c r="L900" s="64"/>
      <c r="M900" s="400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</row>
    <row r="901" spans="1:43" ht="15.75" customHeight="1">
      <c r="A901" s="64"/>
      <c r="B901" s="64"/>
      <c r="C901" s="64"/>
      <c r="D901" s="64"/>
      <c r="E901" s="64"/>
      <c r="F901" s="64"/>
      <c r="G901" s="398"/>
      <c r="H901" s="399"/>
      <c r="I901" s="64"/>
      <c r="J901" s="64"/>
      <c r="K901" s="64"/>
      <c r="L901" s="64"/>
      <c r="M901" s="400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</row>
    <row r="902" spans="1:43" ht="15.75" customHeight="1">
      <c r="A902" s="64"/>
      <c r="B902" s="64"/>
      <c r="C902" s="64"/>
      <c r="D902" s="64"/>
      <c r="E902" s="64"/>
      <c r="F902" s="64"/>
      <c r="G902" s="398"/>
      <c r="H902" s="399"/>
      <c r="I902" s="64"/>
      <c r="J902" s="64"/>
      <c r="K902" s="64"/>
      <c r="L902" s="64"/>
      <c r="M902" s="400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</row>
    <row r="903" spans="1:43" ht="15.75" customHeight="1">
      <c r="A903" s="64"/>
      <c r="B903" s="64"/>
      <c r="C903" s="64"/>
      <c r="D903" s="64"/>
      <c r="E903" s="64"/>
      <c r="F903" s="64"/>
      <c r="G903" s="398"/>
      <c r="H903" s="399"/>
      <c r="I903" s="64"/>
      <c r="J903" s="64"/>
      <c r="K903" s="64"/>
      <c r="L903" s="64"/>
      <c r="M903" s="400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</row>
    <row r="904" spans="1:43" ht="15.75" customHeight="1">
      <c r="A904" s="64"/>
      <c r="B904" s="64"/>
      <c r="C904" s="64"/>
      <c r="D904" s="64"/>
      <c r="E904" s="64"/>
      <c r="F904" s="64"/>
      <c r="G904" s="398"/>
      <c r="H904" s="399"/>
      <c r="I904" s="64"/>
      <c r="J904" s="64"/>
      <c r="K904" s="64"/>
      <c r="L904" s="64"/>
      <c r="M904" s="400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</row>
    <row r="905" spans="1:43" ht="15.75" customHeight="1">
      <c r="A905" s="64"/>
      <c r="B905" s="64"/>
      <c r="C905" s="64"/>
      <c r="D905" s="64"/>
      <c r="E905" s="64"/>
      <c r="F905" s="64"/>
      <c r="G905" s="398"/>
      <c r="H905" s="399"/>
      <c r="I905" s="64"/>
      <c r="J905" s="64"/>
      <c r="K905" s="64"/>
      <c r="L905" s="64"/>
      <c r="M905" s="400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</row>
    <row r="906" spans="1:43" ht="15.75" customHeight="1">
      <c r="A906" s="64"/>
      <c r="B906" s="64"/>
      <c r="C906" s="64"/>
      <c r="D906" s="64"/>
      <c r="E906" s="64"/>
      <c r="F906" s="64"/>
      <c r="G906" s="398"/>
      <c r="H906" s="399"/>
      <c r="I906" s="64"/>
      <c r="J906" s="64"/>
      <c r="K906" s="64"/>
      <c r="L906" s="64"/>
      <c r="M906" s="400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</row>
    <row r="907" spans="1:43" ht="15.75" customHeight="1">
      <c r="A907" s="64"/>
      <c r="B907" s="64"/>
      <c r="C907" s="64"/>
      <c r="D907" s="64"/>
      <c r="E907" s="64"/>
      <c r="F907" s="64"/>
      <c r="G907" s="398"/>
      <c r="H907" s="399"/>
      <c r="I907" s="64"/>
      <c r="J907" s="64"/>
      <c r="K907" s="64"/>
      <c r="L907" s="64"/>
      <c r="M907" s="400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</row>
    <row r="908" spans="1:43" ht="15.75" customHeight="1">
      <c r="A908" s="64"/>
      <c r="B908" s="64"/>
      <c r="C908" s="64"/>
      <c r="D908" s="64"/>
      <c r="E908" s="64"/>
      <c r="F908" s="64"/>
      <c r="G908" s="398"/>
      <c r="H908" s="399"/>
      <c r="I908" s="64"/>
      <c r="J908" s="64"/>
      <c r="K908" s="64"/>
      <c r="L908" s="64"/>
      <c r="M908" s="400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</row>
    <row r="909" spans="1:43" ht="15.75" customHeight="1">
      <c r="A909" s="64"/>
      <c r="B909" s="64"/>
      <c r="C909" s="64"/>
      <c r="D909" s="64"/>
      <c r="E909" s="64"/>
      <c r="F909" s="64"/>
      <c r="G909" s="398"/>
      <c r="H909" s="399"/>
      <c r="I909" s="64"/>
      <c r="J909" s="64"/>
      <c r="K909" s="64"/>
      <c r="L909" s="64"/>
      <c r="M909" s="400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</row>
    <row r="910" spans="1:43" ht="15.75" customHeight="1">
      <c r="A910" s="64"/>
      <c r="B910" s="64"/>
      <c r="C910" s="64"/>
      <c r="D910" s="64"/>
      <c r="E910" s="64"/>
      <c r="F910" s="64"/>
      <c r="G910" s="398"/>
      <c r="H910" s="399"/>
      <c r="I910" s="64"/>
      <c r="J910" s="64"/>
      <c r="K910" s="64"/>
      <c r="L910" s="64"/>
      <c r="M910" s="400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</row>
    <row r="911" spans="1:43" ht="15.75" customHeight="1">
      <c r="A911" s="64"/>
      <c r="B911" s="64"/>
      <c r="C911" s="64"/>
      <c r="D911" s="64"/>
      <c r="E911" s="64"/>
      <c r="F911" s="64"/>
      <c r="G911" s="398"/>
      <c r="H911" s="399"/>
      <c r="I911" s="64"/>
      <c r="J911" s="64"/>
      <c r="K911" s="64"/>
      <c r="L911" s="64"/>
      <c r="M911" s="400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</row>
    <row r="912" spans="1:43" ht="15.75" customHeight="1">
      <c r="A912" s="64"/>
      <c r="B912" s="64"/>
      <c r="C912" s="64"/>
      <c r="D912" s="64"/>
      <c r="E912" s="64"/>
      <c r="F912" s="64"/>
      <c r="G912" s="398"/>
      <c r="H912" s="399"/>
      <c r="I912" s="64"/>
      <c r="J912" s="64"/>
      <c r="K912" s="64"/>
      <c r="L912" s="64"/>
      <c r="M912" s="400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</row>
    <row r="913" spans="1:43" ht="15.75" customHeight="1">
      <c r="A913" s="64"/>
      <c r="B913" s="64"/>
      <c r="C913" s="64"/>
      <c r="D913" s="64"/>
      <c r="E913" s="64"/>
      <c r="F913" s="64"/>
      <c r="G913" s="398"/>
      <c r="H913" s="399"/>
      <c r="I913" s="64"/>
      <c r="J913" s="64"/>
      <c r="K913" s="64"/>
      <c r="L913" s="64"/>
      <c r="M913" s="400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</row>
    <row r="914" spans="1:43" ht="15.75" customHeight="1">
      <c r="A914" s="64"/>
      <c r="B914" s="64"/>
      <c r="C914" s="64"/>
      <c r="D914" s="64"/>
      <c r="E914" s="64"/>
      <c r="F914" s="64"/>
      <c r="G914" s="398"/>
      <c r="H914" s="399"/>
      <c r="I914" s="64"/>
      <c r="J914" s="64"/>
      <c r="K914" s="64"/>
      <c r="L914" s="64"/>
      <c r="M914" s="400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</row>
    <row r="915" spans="1:43" ht="15.75" customHeight="1">
      <c r="A915" s="64"/>
      <c r="B915" s="64"/>
      <c r="C915" s="64"/>
      <c r="D915" s="64"/>
      <c r="E915" s="64"/>
      <c r="F915" s="64"/>
      <c r="G915" s="398"/>
      <c r="H915" s="399"/>
      <c r="I915" s="64"/>
      <c r="J915" s="64"/>
      <c r="K915" s="64"/>
      <c r="L915" s="64"/>
      <c r="M915" s="400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</row>
    <row r="916" spans="1:43" ht="15.75" customHeight="1">
      <c r="A916" s="64"/>
      <c r="B916" s="64"/>
      <c r="C916" s="64"/>
      <c r="D916" s="64"/>
      <c r="E916" s="64"/>
      <c r="F916" s="64"/>
      <c r="G916" s="398"/>
      <c r="H916" s="399"/>
      <c r="I916" s="64"/>
      <c r="J916" s="64"/>
      <c r="K916" s="64"/>
      <c r="L916" s="64"/>
      <c r="M916" s="400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</row>
    <row r="917" spans="1:43" ht="15.75" customHeight="1">
      <c r="A917" s="64"/>
      <c r="B917" s="64"/>
      <c r="C917" s="64"/>
      <c r="D917" s="64"/>
      <c r="E917" s="64"/>
      <c r="F917" s="64"/>
      <c r="G917" s="398"/>
      <c r="H917" s="399"/>
      <c r="I917" s="64"/>
      <c r="J917" s="64"/>
      <c r="K917" s="64"/>
      <c r="L917" s="64"/>
      <c r="M917" s="400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</row>
    <row r="918" spans="1:43" ht="15.75" customHeight="1">
      <c r="A918" s="64"/>
      <c r="B918" s="64"/>
      <c r="C918" s="64"/>
      <c r="D918" s="64"/>
      <c r="E918" s="64"/>
      <c r="F918" s="64"/>
      <c r="G918" s="398"/>
      <c r="H918" s="399"/>
      <c r="I918" s="64"/>
      <c r="J918" s="64"/>
      <c r="K918" s="64"/>
      <c r="L918" s="64"/>
      <c r="M918" s="400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</row>
    <row r="919" spans="1:43" ht="15.75" customHeight="1">
      <c r="A919" s="64"/>
      <c r="B919" s="64"/>
      <c r="C919" s="64"/>
      <c r="D919" s="64"/>
      <c r="E919" s="64"/>
      <c r="F919" s="64"/>
      <c r="G919" s="398"/>
      <c r="H919" s="399"/>
      <c r="I919" s="64"/>
      <c r="J919" s="64"/>
      <c r="K919" s="64"/>
      <c r="L919" s="64"/>
      <c r="M919" s="400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</row>
    <row r="920" spans="1:43" ht="15.75" customHeight="1">
      <c r="A920" s="64"/>
      <c r="B920" s="64"/>
      <c r="C920" s="64"/>
      <c r="D920" s="64"/>
      <c r="E920" s="64"/>
      <c r="F920" s="64"/>
      <c r="G920" s="398"/>
      <c r="H920" s="399"/>
      <c r="I920" s="64"/>
      <c r="J920" s="64"/>
      <c r="K920" s="64"/>
      <c r="L920" s="64"/>
      <c r="M920" s="400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</row>
    <row r="921" spans="1:43" ht="15.75" customHeight="1">
      <c r="A921" s="64"/>
      <c r="B921" s="64"/>
      <c r="C921" s="64"/>
      <c r="D921" s="64"/>
      <c r="E921" s="64"/>
      <c r="F921" s="64"/>
      <c r="G921" s="398"/>
      <c r="H921" s="399"/>
      <c r="I921" s="64"/>
      <c r="J921" s="64"/>
      <c r="K921" s="64"/>
      <c r="L921" s="64"/>
      <c r="M921" s="400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</row>
    <row r="922" spans="1:43" ht="15.75" customHeight="1">
      <c r="A922" s="64"/>
      <c r="B922" s="64"/>
      <c r="C922" s="64"/>
      <c r="D922" s="64"/>
      <c r="E922" s="64"/>
      <c r="F922" s="64"/>
      <c r="G922" s="398"/>
      <c r="H922" s="399"/>
      <c r="I922" s="64"/>
      <c r="J922" s="64"/>
      <c r="K922" s="64"/>
      <c r="L922" s="64"/>
      <c r="M922" s="400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</row>
    <row r="923" spans="1:43" ht="15.75" customHeight="1">
      <c r="A923" s="64"/>
      <c r="B923" s="64"/>
      <c r="C923" s="64"/>
      <c r="D923" s="64"/>
      <c r="E923" s="64"/>
      <c r="F923" s="64"/>
      <c r="G923" s="398"/>
      <c r="H923" s="399"/>
      <c r="I923" s="64"/>
      <c r="J923" s="64"/>
      <c r="K923" s="64"/>
      <c r="L923" s="64"/>
      <c r="M923" s="400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</row>
    <row r="924" spans="1:43" ht="15.75" customHeight="1">
      <c r="A924" s="64"/>
      <c r="B924" s="64"/>
      <c r="C924" s="64"/>
      <c r="D924" s="64"/>
      <c r="E924" s="64"/>
      <c r="F924" s="64"/>
      <c r="G924" s="398"/>
      <c r="H924" s="399"/>
      <c r="I924" s="64"/>
      <c r="J924" s="64"/>
      <c r="K924" s="64"/>
      <c r="L924" s="64"/>
      <c r="M924" s="400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</row>
    <row r="925" spans="1:43" ht="15.75" customHeight="1">
      <c r="A925" s="64"/>
      <c r="B925" s="64"/>
      <c r="C925" s="64"/>
      <c r="D925" s="64"/>
      <c r="E925" s="64"/>
      <c r="F925" s="64"/>
      <c r="G925" s="398"/>
      <c r="H925" s="399"/>
      <c r="I925" s="64"/>
      <c r="J925" s="64"/>
      <c r="K925" s="64"/>
      <c r="L925" s="64"/>
      <c r="M925" s="400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</row>
    <row r="926" spans="1:43" ht="15.75" customHeight="1">
      <c r="A926" s="64"/>
      <c r="B926" s="64"/>
      <c r="C926" s="64"/>
      <c r="D926" s="64"/>
      <c r="E926" s="64"/>
      <c r="F926" s="64"/>
      <c r="G926" s="398"/>
      <c r="H926" s="399"/>
      <c r="I926" s="64"/>
      <c r="J926" s="64"/>
      <c r="K926" s="64"/>
      <c r="L926" s="64"/>
      <c r="M926" s="400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</row>
    <row r="927" spans="1:43" ht="15.75" customHeight="1">
      <c r="A927" s="64"/>
      <c r="B927" s="64"/>
      <c r="C927" s="64"/>
      <c r="D927" s="64"/>
      <c r="E927" s="64"/>
      <c r="F927" s="64"/>
      <c r="G927" s="398"/>
      <c r="H927" s="399"/>
      <c r="I927" s="64"/>
      <c r="J927" s="64"/>
      <c r="K927" s="64"/>
      <c r="L927" s="64"/>
      <c r="M927" s="400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</row>
    <row r="928" spans="1:43" ht="15.75" customHeight="1">
      <c r="A928" s="64"/>
      <c r="B928" s="64"/>
      <c r="C928" s="64"/>
      <c r="D928" s="64"/>
      <c r="E928" s="64"/>
      <c r="F928" s="64"/>
      <c r="G928" s="398"/>
      <c r="H928" s="399"/>
      <c r="I928" s="64"/>
      <c r="J928" s="64"/>
      <c r="K928" s="64"/>
      <c r="L928" s="64"/>
      <c r="M928" s="400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</row>
    <row r="929" spans="1:43" ht="15.75" customHeight="1">
      <c r="A929" s="64"/>
      <c r="B929" s="64"/>
      <c r="C929" s="64"/>
      <c r="D929" s="64"/>
      <c r="E929" s="64"/>
      <c r="F929" s="64"/>
      <c r="G929" s="398"/>
      <c r="H929" s="399"/>
      <c r="I929" s="64"/>
      <c r="J929" s="64"/>
      <c r="K929" s="64"/>
      <c r="L929" s="64"/>
      <c r="M929" s="400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</row>
    <row r="930" spans="1:43" ht="15.75" customHeight="1">
      <c r="A930" s="64"/>
      <c r="B930" s="64"/>
      <c r="C930" s="64"/>
      <c r="D930" s="64"/>
      <c r="E930" s="64"/>
      <c r="F930" s="64"/>
      <c r="G930" s="398"/>
      <c r="H930" s="399"/>
      <c r="I930" s="64"/>
      <c r="J930" s="64"/>
      <c r="K930" s="64"/>
      <c r="L930" s="64"/>
      <c r="M930" s="400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</row>
    <row r="931" spans="1:43" ht="15.75" customHeight="1">
      <c r="A931" s="64"/>
      <c r="B931" s="64"/>
      <c r="C931" s="64"/>
      <c r="D931" s="64"/>
      <c r="E931" s="64"/>
      <c r="F931" s="64"/>
      <c r="G931" s="398"/>
      <c r="H931" s="399"/>
      <c r="I931" s="64"/>
      <c r="J931" s="64"/>
      <c r="K931" s="64"/>
      <c r="L931" s="64"/>
      <c r="M931" s="400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</row>
    <row r="932" spans="1:43" ht="15.75" customHeight="1">
      <c r="A932" s="64"/>
      <c r="B932" s="64"/>
      <c r="C932" s="64"/>
      <c r="D932" s="64"/>
      <c r="E932" s="64"/>
      <c r="F932" s="64"/>
      <c r="G932" s="398"/>
      <c r="H932" s="399"/>
      <c r="I932" s="64"/>
      <c r="J932" s="64"/>
      <c r="K932" s="64"/>
      <c r="L932" s="64"/>
      <c r="M932" s="400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</row>
    <row r="933" spans="1:43" ht="15.75" customHeight="1">
      <c r="A933" s="64"/>
      <c r="B933" s="64"/>
      <c r="C933" s="64"/>
      <c r="D933" s="64"/>
      <c r="E933" s="64"/>
      <c r="F933" s="64"/>
      <c r="G933" s="398"/>
      <c r="H933" s="399"/>
      <c r="I933" s="64"/>
      <c r="J933" s="64"/>
      <c r="K933" s="64"/>
      <c r="L933" s="64"/>
      <c r="M933" s="400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</row>
    <row r="934" spans="1:43" ht="15.75" customHeight="1">
      <c r="A934" s="64"/>
      <c r="B934" s="64"/>
      <c r="C934" s="64"/>
      <c r="D934" s="64"/>
      <c r="E934" s="64"/>
      <c r="F934" s="64"/>
      <c r="G934" s="398"/>
      <c r="H934" s="399"/>
      <c r="I934" s="64"/>
      <c r="J934" s="64"/>
      <c r="K934" s="64"/>
      <c r="L934" s="64"/>
      <c r="M934" s="400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</row>
    <row r="935" spans="1:43" ht="15.75" customHeight="1">
      <c r="A935" s="64"/>
      <c r="B935" s="64"/>
      <c r="C935" s="64"/>
      <c r="D935" s="64"/>
      <c r="E935" s="64"/>
      <c r="F935" s="64"/>
      <c r="G935" s="398"/>
      <c r="H935" s="399"/>
      <c r="I935" s="64"/>
      <c r="J935" s="64"/>
      <c r="K935" s="64"/>
      <c r="L935" s="64"/>
      <c r="M935" s="400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</row>
    <row r="936" spans="1:43" ht="15.75" customHeight="1">
      <c r="A936" s="64"/>
      <c r="B936" s="64"/>
      <c r="C936" s="64"/>
      <c r="D936" s="64"/>
      <c r="E936" s="64"/>
      <c r="F936" s="64"/>
      <c r="G936" s="398"/>
      <c r="H936" s="399"/>
      <c r="I936" s="64"/>
      <c r="J936" s="64"/>
      <c r="K936" s="64"/>
      <c r="L936" s="64"/>
      <c r="M936" s="400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</row>
    <row r="937" spans="1:43" ht="15.75" customHeight="1">
      <c r="A937" s="64"/>
      <c r="B937" s="64"/>
      <c r="C937" s="64"/>
      <c r="D937" s="64"/>
      <c r="E937" s="64"/>
      <c r="F937" s="64"/>
      <c r="G937" s="398"/>
      <c r="H937" s="399"/>
      <c r="I937" s="64"/>
      <c r="J937" s="64"/>
      <c r="K937" s="64"/>
      <c r="L937" s="64"/>
      <c r="M937" s="400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</row>
    <row r="938" spans="1:43" ht="15.75" customHeight="1">
      <c r="A938" s="64"/>
      <c r="B938" s="64"/>
      <c r="C938" s="64"/>
      <c r="D938" s="64"/>
      <c r="E938" s="64"/>
      <c r="F938" s="64"/>
      <c r="G938" s="398"/>
      <c r="H938" s="399"/>
      <c r="I938" s="64"/>
      <c r="J938" s="64"/>
      <c r="K938" s="64"/>
      <c r="L938" s="64"/>
      <c r="M938" s="400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</row>
    <row r="939" spans="1:43" ht="15.75" customHeight="1">
      <c r="A939" s="64"/>
      <c r="B939" s="64"/>
      <c r="C939" s="64"/>
      <c r="D939" s="64"/>
      <c r="E939" s="64"/>
      <c r="F939" s="64"/>
      <c r="G939" s="398"/>
      <c r="H939" s="399"/>
      <c r="I939" s="64"/>
      <c r="J939" s="64"/>
      <c r="K939" s="64"/>
      <c r="L939" s="64"/>
      <c r="M939" s="400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</row>
    <row r="940" spans="1:43" ht="15.75" customHeight="1">
      <c r="A940" s="64"/>
      <c r="B940" s="64"/>
      <c r="C940" s="64"/>
      <c r="D940" s="64"/>
      <c r="E940" s="64"/>
      <c r="F940" s="64"/>
      <c r="G940" s="398"/>
      <c r="H940" s="399"/>
      <c r="I940" s="64"/>
      <c r="J940" s="64"/>
      <c r="K940" s="64"/>
      <c r="L940" s="64"/>
      <c r="M940" s="400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</row>
    <row r="941" spans="1:43" ht="15.75" customHeight="1">
      <c r="A941" s="64"/>
      <c r="B941" s="64"/>
      <c r="C941" s="64"/>
      <c r="D941" s="64"/>
      <c r="E941" s="64"/>
      <c r="F941" s="64"/>
      <c r="G941" s="398"/>
      <c r="H941" s="399"/>
      <c r="I941" s="64"/>
      <c r="J941" s="64"/>
      <c r="K941" s="64"/>
      <c r="L941" s="64"/>
      <c r="M941" s="400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</row>
    <row r="942" spans="1:43" ht="15.75" customHeight="1">
      <c r="A942" s="64"/>
      <c r="B942" s="64"/>
      <c r="C942" s="64"/>
      <c r="D942" s="64"/>
      <c r="E942" s="64"/>
      <c r="F942" s="64"/>
      <c r="G942" s="398"/>
      <c r="H942" s="399"/>
      <c r="I942" s="64"/>
      <c r="J942" s="64"/>
      <c r="K942" s="64"/>
      <c r="L942" s="64"/>
      <c r="M942" s="400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</row>
    <row r="943" spans="1:43" ht="15.75" customHeight="1">
      <c r="A943" s="64"/>
      <c r="B943" s="64"/>
      <c r="C943" s="64"/>
      <c r="D943" s="64"/>
      <c r="E943" s="64"/>
      <c r="F943" s="64"/>
      <c r="G943" s="398"/>
      <c r="H943" s="399"/>
      <c r="I943" s="64"/>
      <c r="J943" s="64"/>
      <c r="K943" s="64"/>
      <c r="L943" s="64"/>
      <c r="M943" s="400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</row>
    <row r="944" spans="1:43" ht="15.75" customHeight="1">
      <c r="A944" s="64"/>
      <c r="B944" s="64"/>
      <c r="C944" s="64"/>
      <c r="D944" s="64"/>
      <c r="E944" s="64"/>
      <c r="F944" s="64"/>
      <c r="G944" s="398"/>
      <c r="H944" s="399"/>
      <c r="I944" s="64"/>
      <c r="J944" s="64"/>
      <c r="K944" s="64"/>
      <c r="L944" s="64"/>
      <c r="M944" s="400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</row>
    <row r="945" spans="1:43" ht="15.75" customHeight="1">
      <c r="A945" s="64"/>
      <c r="B945" s="64"/>
      <c r="C945" s="64"/>
      <c r="D945" s="64"/>
      <c r="E945" s="64"/>
      <c r="F945" s="64"/>
      <c r="G945" s="398"/>
      <c r="H945" s="399"/>
      <c r="I945" s="64"/>
      <c r="J945" s="64"/>
      <c r="K945" s="64"/>
      <c r="L945" s="64"/>
      <c r="M945" s="400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</row>
    <row r="946" spans="1:43" ht="15.75" customHeight="1">
      <c r="A946" s="64"/>
      <c r="B946" s="64"/>
      <c r="C946" s="64"/>
      <c r="D946" s="64"/>
      <c r="E946" s="64"/>
      <c r="F946" s="64"/>
      <c r="G946" s="398"/>
      <c r="H946" s="399"/>
      <c r="I946" s="64"/>
      <c r="J946" s="64"/>
      <c r="K946" s="64"/>
      <c r="L946" s="64"/>
      <c r="M946" s="400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</row>
    <row r="947" spans="1:43" ht="15.75" customHeight="1">
      <c r="A947" s="64"/>
      <c r="B947" s="64"/>
      <c r="C947" s="64"/>
      <c r="D947" s="64"/>
      <c r="E947" s="64"/>
      <c r="F947" s="64"/>
      <c r="G947" s="398"/>
      <c r="H947" s="399"/>
      <c r="I947" s="64"/>
      <c r="J947" s="64"/>
      <c r="K947" s="64"/>
      <c r="L947" s="64"/>
      <c r="M947" s="400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</row>
    <row r="948" spans="1:43" ht="15.75" customHeight="1">
      <c r="A948" s="64"/>
      <c r="B948" s="64"/>
      <c r="C948" s="64"/>
      <c r="D948" s="64"/>
      <c r="E948" s="64"/>
      <c r="F948" s="64"/>
      <c r="G948" s="398"/>
      <c r="H948" s="399"/>
      <c r="I948" s="64"/>
      <c r="J948" s="64"/>
      <c r="K948" s="64"/>
      <c r="L948" s="64"/>
      <c r="M948" s="400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</row>
    <row r="949" spans="1:43" ht="15.75" customHeight="1">
      <c r="A949" s="64"/>
      <c r="B949" s="64"/>
      <c r="C949" s="64"/>
      <c r="D949" s="64"/>
      <c r="E949" s="64"/>
      <c r="F949" s="64"/>
      <c r="G949" s="398"/>
      <c r="H949" s="399"/>
      <c r="I949" s="64"/>
      <c r="J949" s="64"/>
      <c r="K949" s="64"/>
      <c r="L949" s="64"/>
      <c r="M949" s="400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</row>
    <row r="950" spans="1:43" ht="15.75" customHeight="1">
      <c r="A950" s="64"/>
      <c r="B950" s="64"/>
      <c r="C950" s="64"/>
      <c r="D950" s="64"/>
      <c r="E950" s="64"/>
      <c r="F950" s="64"/>
      <c r="G950" s="398"/>
      <c r="H950" s="399"/>
      <c r="I950" s="64"/>
      <c r="J950" s="64"/>
      <c r="K950" s="64"/>
      <c r="L950" s="64"/>
      <c r="M950" s="400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</row>
    <row r="951" spans="1:43" ht="15.75" customHeight="1">
      <c r="A951" s="64"/>
      <c r="B951" s="64"/>
      <c r="C951" s="64"/>
      <c r="D951" s="64"/>
      <c r="E951" s="64"/>
      <c r="F951" s="64"/>
      <c r="G951" s="398"/>
      <c r="H951" s="399"/>
      <c r="I951" s="64"/>
      <c r="J951" s="64"/>
      <c r="K951" s="64"/>
      <c r="L951" s="64"/>
      <c r="M951" s="400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</row>
    <row r="952" spans="1:43" ht="15.75" customHeight="1">
      <c r="A952" s="64"/>
      <c r="B952" s="64"/>
      <c r="C952" s="64"/>
      <c r="D952" s="64"/>
      <c r="E952" s="64"/>
      <c r="F952" s="64"/>
      <c r="G952" s="398"/>
      <c r="H952" s="399"/>
      <c r="I952" s="64"/>
      <c r="J952" s="64"/>
      <c r="K952" s="64"/>
      <c r="L952" s="64"/>
      <c r="M952" s="400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</row>
    <row r="953" spans="1:43" ht="15.75" customHeight="1">
      <c r="A953" s="64"/>
      <c r="B953" s="64"/>
      <c r="C953" s="64"/>
      <c r="D953" s="64"/>
      <c r="E953" s="64"/>
      <c r="F953" s="64"/>
      <c r="G953" s="398"/>
      <c r="H953" s="399"/>
      <c r="I953" s="64"/>
      <c r="J953" s="64"/>
      <c r="K953" s="64"/>
      <c r="L953" s="64"/>
      <c r="M953" s="400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</row>
    <row r="954" spans="1:43" ht="15.75" customHeight="1">
      <c r="A954" s="64"/>
      <c r="B954" s="64"/>
      <c r="C954" s="64"/>
      <c r="D954" s="64"/>
      <c r="E954" s="64"/>
      <c r="F954" s="64"/>
      <c r="G954" s="398"/>
      <c r="H954" s="399"/>
      <c r="I954" s="64"/>
      <c r="J954" s="64"/>
      <c r="K954" s="64"/>
      <c r="L954" s="64"/>
      <c r="M954" s="400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</row>
    <row r="955" spans="1:43" ht="15.75" customHeight="1">
      <c r="A955" s="64"/>
      <c r="B955" s="64"/>
      <c r="C955" s="64"/>
      <c r="D955" s="64"/>
      <c r="E955" s="64"/>
      <c r="F955" s="64"/>
      <c r="G955" s="398"/>
      <c r="H955" s="399"/>
      <c r="I955" s="64"/>
      <c r="J955" s="64"/>
      <c r="K955" s="64"/>
      <c r="L955" s="64"/>
      <c r="M955" s="400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</row>
    <row r="956" spans="1:43" ht="15.75" customHeight="1">
      <c r="A956" s="64"/>
      <c r="B956" s="64"/>
      <c r="C956" s="64"/>
      <c r="D956" s="64"/>
      <c r="E956" s="64"/>
      <c r="F956" s="64"/>
      <c r="G956" s="398"/>
      <c r="H956" s="399"/>
      <c r="I956" s="64"/>
      <c r="J956" s="64"/>
      <c r="K956" s="64"/>
      <c r="L956" s="64"/>
      <c r="M956" s="400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</row>
    <row r="957" spans="1:43" ht="15.75" customHeight="1">
      <c r="A957" s="64"/>
      <c r="B957" s="64"/>
      <c r="C957" s="64"/>
      <c r="D957" s="64"/>
      <c r="E957" s="64"/>
      <c r="F957" s="64"/>
      <c r="G957" s="398"/>
      <c r="H957" s="399"/>
      <c r="I957" s="64"/>
      <c r="J957" s="64"/>
      <c r="K957" s="64"/>
      <c r="L957" s="64"/>
      <c r="M957" s="400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</row>
    <row r="958" spans="1:43" ht="15.75" customHeight="1">
      <c r="A958" s="64"/>
      <c r="B958" s="64"/>
      <c r="C958" s="64"/>
      <c r="D958" s="64"/>
      <c r="E958" s="64"/>
      <c r="F958" s="64"/>
      <c r="G958" s="398"/>
      <c r="H958" s="399"/>
      <c r="I958" s="64"/>
      <c r="J958" s="64"/>
      <c r="K958" s="64"/>
      <c r="L958" s="64"/>
      <c r="M958" s="400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</row>
    <row r="959" spans="1:43" ht="15.75" customHeight="1">
      <c r="A959" s="64"/>
      <c r="B959" s="64"/>
      <c r="C959" s="64"/>
      <c r="D959" s="64"/>
      <c r="E959" s="64"/>
      <c r="F959" s="64"/>
      <c r="G959" s="398"/>
      <c r="H959" s="399"/>
      <c r="I959" s="64"/>
      <c r="J959" s="64"/>
      <c r="K959" s="64"/>
      <c r="L959" s="64"/>
      <c r="M959" s="400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</row>
    <row r="960" spans="1:43" ht="15.75" customHeight="1">
      <c r="A960" s="64"/>
      <c r="B960" s="64"/>
      <c r="C960" s="64"/>
      <c r="D960" s="64"/>
      <c r="E960" s="64"/>
      <c r="F960" s="64"/>
      <c r="G960" s="398"/>
      <c r="H960" s="399"/>
      <c r="I960" s="64"/>
      <c r="J960" s="64"/>
      <c r="K960" s="64"/>
      <c r="L960" s="64"/>
      <c r="M960" s="400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</row>
    <row r="961" spans="1:43" ht="15.75" customHeight="1">
      <c r="A961" s="64"/>
      <c r="B961" s="64"/>
      <c r="C961" s="64"/>
      <c r="D961" s="64"/>
      <c r="E961" s="64"/>
      <c r="F961" s="64"/>
      <c r="G961" s="398"/>
      <c r="H961" s="399"/>
      <c r="I961" s="64"/>
      <c r="J961" s="64"/>
      <c r="K961" s="64"/>
      <c r="L961" s="64"/>
      <c r="M961" s="400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</row>
    <row r="962" spans="1:43" ht="15.75" customHeight="1">
      <c r="A962" s="64"/>
      <c r="B962" s="64"/>
      <c r="C962" s="64"/>
      <c r="D962" s="64"/>
      <c r="E962" s="64"/>
      <c r="F962" s="64"/>
      <c r="G962" s="398"/>
      <c r="H962" s="399"/>
      <c r="I962" s="64"/>
      <c r="J962" s="64"/>
      <c r="K962" s="64"/>
      <c r="L962" s="64"/>
      <c r="M962" s="400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</row>
    <row r="963" spans="1:43" ht="15.75" customHeight="1">
      <c r="A963" s="64"/>
      <c r="B963" s="64"/>
      <c r="C963" s="64"/>
      <c r="D963" s="64"/>
      <c r="E963" s="64"/>
      <c r="F963" s="64"/>
      <c r="G963" s="398"/>
      <c r="H963" s="399"/>
      <c r="I963" s="64"/>
      <c r="J963" s="64"/>
      <c r="K963" s="64"/>
      <c r="L963" s="64"/>
      <c r="M963" s="400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</row>
    <row r="964" spans="1:43" ht="15.75" customHeight="1">
      <c r="A964" s="64"/>
      <c r="B964" s="64"/>
      <c r="C964" s="64"/>
      <c r="D964" s="64"/>
      <c r="E964" s="64"/>
      <c r="F964" s="64"/>
      <c r="G964" s="398"/>
      <c r="H964" s="399"/>
      <c r="I964" s="64"/>
      <c r="J964" s="64"/>
      <c r="K964" s="64"/>
      <c r="L964" s="64"/>
      <c r="M964" s="400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</row>
    <row r="965" spans="1:43" ht="15.75" customHeight="1">
      <c r="A965" s="64"/>
      <c r="B965" s="64"/>
      <c r="C965" s="64"/>
      <c r="D965" s="64"/>
      <c r="E965" s="64"/>
      <c r="F965" s="64"/>
      <c r="G965" s="398"/>
      <c r="H965" s="399"/>
      <c r="I965" s="64"/>
      <c r="J965" s="64"/>
      <c r="K965" s="64"/>
      <c r="L965" s="64"/>
      <c r="M965" s="400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</row>
    <row r="966" spans="1:43" ht="15.75" customHeight="1">
      <c r="A966" s="64"/>
      <c r="B966" s="64"/>
      <c r="C966" s="64"/>
      <c r="D966" s="64"/>
      <c r="E966" s="64"/>
      <c r="F966" s="64"/>
      <c r="G966" s="398"/>
      <c r="H966" s="399"/>
      <c r="I966" s="64"/>
      <c r="J966" s="64"/>
      <c r="K966" s="64"/>
      <c r="L966" s="64"/>
      <c r="M966" s="400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</row>
    <row r="967" spans="1:43" ht="15.75" customHeight="1">
      <c r="A967" s="64"/>
      <c r="B967" s="64"/>
      <c r="C967" s="64"/>
      <c r="D967" s="64"/>
      <c r="E967" s="64"/>
      <c r="F967" s="64"/>
      <c r="G967" s="398"/>
      <c r="H967" s="399"/>
      <c r="I967" s="64"/>
      <c r="J967" s="64"/>
      <c r="K967" s="64"/>
      <c r="L967" s="64"/>
      <c r="M967" s="400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</row>
    <row r="968" spans="1:43" ht="15.75" customHeight="1">
      <c r="A968" s="64"/>
      <c r="B968" s="64"/>
      <c r="C968" s="64"/>
      <c r="D968" s="64"/>
      <c r="E968" s="64"/>
      <c r="F968" s="64"/>
      <c r="G968" s="398"/>
      <c r="H968" s="399"/>
      <c r="I968" s="64"/>
      <c r="J968" s="64"/>
      <c r="K968" s="64"/>
      <c r="L968" s="64"/>
      <c r="M968" s="400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</row>
    <row r="969" spans="1:43" ht="15.75" customHeight="1">
      <c r="A969" s="64"/>
      <c r="B969" s="64"/>
      <c r="C969" s="64"/>
      <c r="D969" s="64"/>
      <c r="E969" s="64"/>
      <c r="F969" s="64"/>
      <c r="G969" s="398"/>
      <c r="H969" s="399"/>
      <c r="I969" s="64"/>
      <c r="J969" s="64"/>
      <c r="K969" s="64"/>
      <c r="L969" s="64"/>
      <c r="M969" s="400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</row>
    <row r="970" spans="1:43" ht="15.75" customHeight="1">
      <c r="A970" s="64"/>
      <c r="B970" s="64"/>
      <c r="C970" s="64"/>
      <c r="D970" s="64"/>
      <c r="E970" s="64"/>
      <c r="F970" s="64"/>
      <c r="G970" s="398"/>
      <c r="H970" s="399"/>
      <c r="I970" s="64"/>
      <c r="J970" s="64"/>
      <c r="K970" s="64"/>
      <c r="L970" s="64"/>
      <c r="M970" s="400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</row>
    <row r="971" spans="1:43" ht="15.75" customHeight="1">
      <c r="A971" s="64"/>
      <c r="B971" s="64"/>
      <c r="C971" s="64"/>
      <c r="D971" s="64"/>
      <c r="E971" s="64"/>
      <c r="F971" s="64"/>
      <c r="G971" s="398"/>
      <c r="H971" s="399"/>
      <c r="I971" s="64"/>
      <c r="J971" s="64"/>
      <c r="K971" s="64"/>
      <c r="L971" s="64"/>
      <c r="M971" s="400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</row>
    <row r="972" spans="1:43" ht="15.75" customHeight="1">
      <c r="A972" s="64"/>
      <c r="B972" s="64"/>
      <c r="C972" s="64"/>
      <c r="D972" s="64"/>
      <c r="E972" s="64"/>
      <c r="F972" s="64"/>
      <c r="G972" s="398"/>
      <c r="H972" s="399"/>
      <c r="I972" s="64"/>
      <c r="J972" s="64"/>
      <c r="K972" s="64"/>
      <c r="L972" s="64"/>
      <c r="M972" s="400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</row>
    <row r="973" spans="1:43" ht="15.75" customHeight="1">
      <c r="A973" s="64"/>
      <c r="B973" s="64"/>
      <c r="C973" s="64"/>
      <c r="D973" s="64"/>
      <c r="E973" s="64"/>
      <c r="F973" s="64"/>
      <c r="G973" s="398"/>
      <c r="H973" s="399"/>
      <c r="I973" s="64"/>
      <c r="J973" s="64"/>
      <c r="K973" s="64"/>
      <c r="L973" s="64"/>
      <c r="M973" s="400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</row>
    <row r="974" spans="1:43" ht="15.75" customHeight="1">
      <c r="A974" s="64"/>
      <c r="B974" s="64"/>
      <c r="C974" s="64"/>
      <c r="D974" s="64"/>
      <c r="E974" s="64"/>
      <c r="F974" s="64"/>
      <c r="G974" s="398"/>
      <c r="H974" s="399"/>
      <c r="I974" s="64"/>
      <c r="J974" s="64"/>
      <c r="K974" s="64"/>
      <c r="L974" s="64"/>
      <c r="M974" s="400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</row>
    <row r="975" spans="1:43" ht="15.75" customHeight="1">
      <c r="A975" s="64"/>
      <c r="B975" s="64"/>
      <c r="C975" s="64"/>
      <c r="D975" s="64"/>
      <c r="E975" s="64"/>
      <c r="F975" s="64"/>
      <c r="G975" s="398"/>
      <c r="H975" s="399"/>
      <c r="I975" s="64"/>
      <c r="J975" s="64"/>
      <c r="K975" s="64"/>
      <c r="L975" s="64"/>
      <c r="M975" s="400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</row>
    <row r="976" spans="1:43" ht="15.75" customHeight="1">
      <c r="A976" s="64"/>
      <c r="B976" s="64"/>
      <c r="C976" s="64"/>
      <c r="D976" s="64"/>
      <c r="E976" s="64"/>
      <c r="F976" s="64"/>
      <c r="G976" s="398"/>
      <c r="H976" s="399"/>
      <c r="I976" s="64"/>
      <c r="J976" s="64"/>
      <c r="K976" s="64"/>
      <c r="L976" s="64"/>
      <c r="M976" s="400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</row>
    <row r="977" spans="1:43" ht="15.75" customHeight="1">
      <c r="A977" s="64"/>
      <c r="B977" s="64"/>
      <c r="C977" s="64"/>
      <c r="D977" s="64"/>
      <c r="E977" s="64"/>
      <c r="F977" s="64"/>
      <c r="G977" s="398"/>
      <c r="H977" s="399"/>
      <c r="I977" s="64"/>
      <c r="J977" s="64"/>
      <c r="K977" s="64"/>
      <c r="L977" s="64"/>
      <c r="M977" s="400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</row>
    <row r="978" spans="1:43" ht="15.75" customHeight="1">
      <c r="A978" s="64"/>
      <c r="B978" s="64"/>
      <c r="C978" s="64"/>
      <c r="D978" s="64"/>
      <c r="E978" s="64"/>
      <c r="F978" s="64"/>
      <c r="G978" s="398"/>
      <c r="H978" s="399"/>
      <c r="I978" s="64"/>
      <c r="J978" s="64"/>
      <c r="K978" s="64"/>
      <c r="L978" s="64"/>
      <c r="M978" s="400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</row>
    <row r="979" spans="1:43" ht="15.75" customHeight="1">
      <c r="A979" s="64"/>
      <c r="B979" s="64"/>
      <c r="C979" s="64"/>
      <c r="D979" s="64"/>
      <c r="E979" s="64"/>
      <c r="F979" s="64"/>
      <c r="G979" s="398"/>
      <c r="H979" s="399"/>
      <c r="I979" s="64"/>
      <c r="J979" s="64"/>
      <c r="K979" s="64"/>
      <c r="L979" s="64"/>
      <c r="M979" s="400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</row>
    <row r="980" spans="1:43" ht="15.75" customHeight="1">
      <c r="A980" s="64"/>
      <c r="B980" s="64"/>
      <c r="C980" s="64"/>
      <c r="D980" s="64"/>
      <c r="E980" s="64"/>
      <c r="F980" s="64"/>
      <c r="G980" s="398"/>
      <c r="H980" s="399"/>
      <c r="I980" s="64"/>
      <c r="J980" s="64"/>
      <c r="K980" s="64"/>
      <c r="L980" s="64"/>
      <c r="M980" s="400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</row>
    <row r="981" spans="1:43" ht="15.75" customHeight="1">
      <c r="A981" s="64"/>
      <c r="B981" s="64"/>
      <c r="C981" s="64"/>
      <c r="D981" s="64"/>
      <c r="E981" s="64"/>
      <c r="F981" s="64"/>
      <c r="G981" s="398"/>
      <c r="H981" s="399"/>
      <c r="I981" s="64"/>
      <c r="J981" s="64"/>
      <c r="K981" s="64"/>
      <c r="L981" s="64"/>
      <c r="M981" s="400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</row>
    <row r="982" spans="1:43" ht="15.75" customHeight="1">
      <c r="A982" s="64"/>
      <c r="B982" s="64"/>
      <c r="C982" s="64"/>
      <c r="D982" s="64"/>
      <c r="E982" s="64"/>
      <c r="F982" s="64"/>
      <c r="G982" s="398"/>
      <c r="H982" s="399"/>
      <c r="I982" s="64"/>
      <c r="J982" s="64"/>
      <c r="K982" s="64"/>
      <c r="L982" s="64"/>
      <c r="M982" s="400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</row>
    <row r="983" spans="1:43" ht="15.75" customHeight="1">
      <c r="A983" s="64"/>
      <c r="B983" s="64"/>
      <c r="C983" s="64"/>
      <c r="D983" s="64"/>
      <c r="E983" s="64"/>
      <c r="F983" s="64"/>
      <c r="G983" s="398"/>
      <c r="H983" s="399"/>
      <c r="I983" s="64"/>
      <c r="J983" s="64"/>
      <c r="K983" s="64"/>
      <c r="L983" s="64"/>
      <c r="M983" s="400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</row>
    <row r="984" spans="1:43" ht="15.75" customHeight="1">
      <c r="A984" s="64"/>
      <c r="B984" s="64"/>
      <c r="C984" s="64"/>
      <c r="D984" s="64"/>
      <c r="E984" s="64"/>
      <c r="F984" s="64"/>
      <c r="G984" s="398"/>
      <c r="H984" s="399"/>
      <c r="I984" s="64"/>
      <c r="J984" s="64"/>
      <c r="K984" s="64"/>
      <c r="L984" s="64"/>
      <c r="M984" s="400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</row>
    <row r="985" spans="1:43" ht="15.75" customHeight="1">
      <c r="A985" s="64"/>
      <c r="B985" s="64"/>
      <c r="C985" s="64"/>
      <c r="D985" s="64"/>
      <c r="E985" s="64"/>
      <c r="F985" s="64"/>
      <c r="G985" s="398"/>
      <c r="H985" s="399"/>
      <c r="I985" s="64"/>
      <c r="J985" s="64"/>
      <c r="K985" s="64"/>
      <c r="L985" s="64"/>
      <c r="M985" s="400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</row>
    <row r="986" spans="1:43" ht="15.75" customHeight="1">
      <c r="A986" s="64"/>
      <c r="B986" s="64"/>
      <c r="C986" s="64"/>
      <c r="D986" s="64"/>
      <c r="E986" s="64"/>
      <c r="F986" s="64"/>
      <c r="G986" s="398"/>
      <c r="H986" s="399"/>
      <c r="I986" s="64"/>
      <c r="J986" s="64"/>
      <c r="K986" s="64"/>
      <c r="L986" s="64"/>
      <c r="M986" s="400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</row>
    <row r="987" spans="1:43" ht="15.75" customHeight="1">
      <c r="A987" s="64"/>
      <c r="B987" s="64"/>
      <c r="C987" s="64"/>
      <c r="D987" s="64"/>
      <c r="E987" s="64"/>
      <c r="F987" s="64"/>
      <c r="G987" s="398"/>
      <c r="H987" s="399"/>
      <c r="I987" s="64"/>
      <c r="J987" s="64"/>
      <c r="K987" s="64"/>
      <c r="L987" s="64"/>
      <c r="M987" s="400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</row>
    <row r="988" spans="1:43" ht="15.75" customHeight="1">
      <c r="A988" s="64"/>
      <c r="B988" s="64"/>
      <c r="C988" s="64"/>
      <c r="D988" s="64"/>
      <c r="E988" s="64"/>
      <c r="F988" s="64"/>
      <c r="G988" s="398"/>
      <c r="H988" s="399"/>
      <c r="I988" s="64"/>
      <c r="J988" s="64"/>
      <c r="K988" s="64"/>
      <c r="L988" s="64"/>
      <c r="M988" s="400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</row>
    <row r="989" spans="1:43" ht="15.75" customHeight="1">
      <c r="A989" s="64"/>
      <c r="B989" s="64"/>
      <c r="C989" s="64"/>
      <c r="D989" s="64"/>
      <c r="E989" s="64"/>
      <c r="F989" s="64"/>
      <c r="G989" s="398"/>
      <c r="H989" s="399"/>
      <c r="I989" s="64"/>
      <c r="J989" s="64"/>
      <c r="K989" s="64"/>
      <c r="L989" s="64"/>
      <c r="M989" s="400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</row>
    <row r="990" spans="1:43" ht="15.75" customHeight="1">
      <c r="A990" s="64"/>
      <c r="B990" s="64"/>
      <c r="C990" s="64"/>
      <c r="D990" s="64"/>
      <c r="E990" s="64"/>
      <c r="F990" s="64"/>
      <c r="G990" s="398"/>
      <c r="H990" s="399"/>
      <c r="I990" s="64"/>
      <c r="J990" s="64"/>
      <c r="K990" s="64"/>
      <c r="L990" s="64"/>
      <c r="M990" s="400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</row>
    <row r="991" spans="1:43" ht="15.75" customHeight="1">
      <c r="A991" s="64"/>
      <c r="B991" s="64"/>
      <c r="C991" s="64"/>
      <c r="D991" s="64"/>
      <c r="E991" s="64"/>
      <c r="F991" s="64"/>
      <c r="G991" s="398"/>
      <c r="H991" s="399"/>
      <c r="I991" s="64"/>
      <c r="J991" s="64"/>
      <c r="K991" s="64"/>
      <c r="L991" s="64"/>
      <c r="M991" s="400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</row>
    <row r="992" spans="1:43" ht="15.75" customHeight="1">
      <c r="A992" s="64"/>
      <c r="B992" s="64"/>
      <c r="C992" s="64"/>
      <c r="D992" s="64"/>
      <c r="E992" s="64"/>
      <c r="F992" s="64"/>
      <c r="G992" s="398"/>
      <c r="H992" s="399"/>
      <c r="I992" s="64"/>
      <c r="J992" s="64"/>
      <c r="K992" s="64"/>
      <c r="L992" s="64"/>
      <c r="M992" s="400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</row>
    <row r="993" spans="1:43" ht="15.75" customHeight="1">
      <c r="A993" s="64"/>
      <c r="B993" s="64"/>
      <c r="C993" s="64"/>
      <c r="D993" s="64"/>
      <c r="E993" s="64"/>
      <c r="F993" s="64"/>
      <c r="G993" s="398"/>
      <c r="H993" s="399"/>
      <c r="I993" s="64"/>
      <c r="J993" s="64"/>
      <c r="K993" s="64"/>
      <c r="L993" s="64"/>
      <c r="M993" s="400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</row>
    <row r="994" spans="1:43" ht="15.75" customHeight="1">
      <c r="A994" s="64"/>
      <c r="B994" s="64"/>
      <c r="C994" s="64"/>
      <c r="D994" s="64"/>
      <c r="E994" s="64"/>
      <c r="F994" s="64"/>
      <c r="G994" s="398"/>
      <c r="H994" s="399"/>
      <c r="I994" s="64"/>
      <c r="J994" s="64"/>
      <c r="K994" s="64"/>
      <c r="L994" s="64"/>
      <c r="M994" s="400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</row>
    <row r="995" spans="1:43" ht="15.75" customHeight="1">
      <c r="A995" s="64"/>
      <c r="B995" s="64"/>
      <c r="C995" s="64"/>
      <c r="D995" s="64"/>
      <c r="E995" s="64"/>
      <c r="F995" s="64"/>
      <c r="G995" s="398"/>
      <c r="H995" s="399"/>
      <c r="I995" s="64"/>
      <c r="J995" s="64"/>
      <c r="K995" s="64"/>
      <c r="L995" s="64"/>
      <c r="M995" s="400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</row>
    <row r="996" spans="1:43" ht="15.75" customHeight="1">
      <c r="A996" s="64"/>
      <c r="B996" s="64"/>
      <c r="C996" s="64"/>
      <c r="D996" s="64"/>
      <c r="E996" s="64"/>
      <c r="F996" s="64"/>
      <c r="G996" s="398"/>
      <c r="H996" s="399"/>
      <c r="I996" s="64"/>
      <c r="J996" s="64"/>
      <c r="K996" s="64"/>
      <c r="L996" s="64"/>
      <c r="M996" s="400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</row>
    <row r="997" spans="1:43" ht="15.75" customHeight="1">
      <c r="A997" s="64"/>
      <c r="B997" s="64"/>
      <c r="C997" s="64"/>
      <c r="D997" s="64"/>
      <c r="E997" s="64"/>
      <c r="F997" s="64"/>
      <c r="G997" s="398"/>
      <c r="H997" s="399"/>
      <c r="I997" s="64"/>
      <c r="J997" s="64"/>
      <c r="K997" s="64"/>
      <c r="L997" s="64"/>
      <c r="M997" s="400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</row>
    <row r="998" spans="1:43" ht="15.75" customHeight="1">
      <c r="A998" s="64"/>
      <c r="B998" s="64"/>
      <c r="C998" s="64"/>
      <c r="D998" s="64"/>
      <c r="E998" s="64"/>
      <c r="F998" s="64"/>
      <c r="G998" s="398"/>
      <c r="H998" s="399"/>
      <c r="I998" s="64"/>
      <c r="J998" s="64"/>
      <c r="K998" s="64"/>
      <c r="L998" s="64"/>
      <c r="M998" s="400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</row>
    <row r="999" spans="1:43" ht="15.75" customHeight="1">
      <c r="A999" s="64"/>
      <c r="B999" s="64"/>
      <c r="C999" s="64"/>
      <c r="D999" s="64"/>
      <c r="E999" s="64"/>
      <c r="F999" s="64"/>
      <c r="G999" s="398"/>
      <c r="H999" s="399"/>
      <c r="I999" s="64"/>
      <c r="J999" s="64"/>
      <c r="K999" s="64"/>
      <c r="L999" s="64"/>
      <c r="M999" s="400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</row>
    <row r="1000" spans="1:43" ht="15.75" customHeight="1">
      <c r="A1000" s="64"/>
      <c r="B1000" s="64"/>
      <c r="C1000" s="64"/>
      <c r="D1000" s="64"/>
      <c r="E1000" s="64"/>
      <c r="F1000" s="64"/>
      <c r="G1000" s="398"/>
      <c r="H1000" s="399"/>
      <c r="I1000" s="64"/>
      <c r="J1000" s="64"/>
      <c r="K1000" s="64"/>
      <c r="L1000" s="64"/>
      <c r="M1000" s="400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</row>
    <row r="1001" spans="1:43" ht="15.75" customHeight="1">
      <c r="A1001" s="64"/>
      <c r="B1001" s="64"/>
      <c r="C1001" s="64"/>
      <c r="D1001" s="64"/>
      <c r="E1001" s="64"/>
      <c r="F1001" s="64"/>
      <c r="G1001" s="398"/>
      <c r="H1001" s="399"/>
      <c r="I1001" s="64"/>
      <c r="J1001" s="64"/>
      <c r="K1001" s="64"/>
      <c r="L1001" s="64"/>
      <c r="M1001" s="400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</row>
    <row r="1002" spans="1:43" ht="15.75" customHeight="1">
      <c r="A1002" s="64"/>
      <c r="B1002" s="64"/>
      <c r="C1002" s="64"/>
      <c r="D1002" s="64"/>
      <c r="E1002" s="64"/>
      <c r="F1002" s="64"/>
      <c r="G1002" s="398"/>
      <c r="H1002" s="399"/>
      <c r="I1002" s="64"/>
      <c r="J1002" s="64"/>
      <c r="K1002" s="64"/>
      <c r="L1002" s="64"/>
      <c r="M1002" s="400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</row>
    <row r="1003" spans="1:43" ht="15.75" customHeight="1">
      <c r="A1003" s="64"/>
      <c r="B1003" s="64"/>
      <c r="C1003" s="64"/>
      <c r="D1003" s="64"/>
      <c r="E1003" s="64"/>
      <c r="F1003" s="64"/>
      <c r="G1003" s="398"/>
      <c r="H1003" s="399"/>
      <c r="I1003" s="64"/>
      <c r="J1003" s="64"/>
      <c r="K1003" s="64"/>
      <c r="L1003" s="64"/>
      <c r="M1003" s="400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</row>
    <row r="1004" spans="1:43" ht="15.75" customHeight="1">
      <c r="A1004" s="64"/>
      <c r="B1004" s="64"/>
      <c r="C1004" s="64"/>
      <c r="D1004" s="64"/>
      <c r="E1004" s="64"/>
      <c r="F1004" s="64"/>
      <c r="G1004" s="398"/>
      <c r="H1004" s="399"/>
      <c r="I1004" s="64"/>
      <c r="J1004" s="64"/>
      <c r="K1004" s="64"/>
      <c r="L1004" s="64"/>
      <c r="M1004" s="400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</row>
    <row r="1005" spans="1:43" ht="15.75" customHeight="1">
      <c r="A1005" s="64"/>
      <c r="B1005" s="64"/>
      <c r="C1005" s="64"/>
      <c r="D1005" s="64"/>
      <c r="E1005" s="64"/>
      <c r="F1005" s="64"/>
      <c r="G1005" s="398"/>
      <c r="H1005" s="399"/>
      <c r="I1005" s="64"/>
      <c r="J1005" s="64"/>
      <c r="K1005" s="64"/>
      <c r="L1005" s="64"/>
      <c r="M1005" s="400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</row>
    <row r="1006" spans="1:43" ht="15.75" customHeight="1">
      <c r="A1006" s="64"/>
      <c r="B1006" s="64"/>
      <c r="C1006" s="64"/>
      <c r="D1006" s="64"/>
      <c r="E1006" s="64"/>
      <c r="F1006" s="64"/>
      <c r="G1006" s="398"/>
      <c r="H1006" s="399"/>
      <c r="I1006" s="64"/>
      <c r="J1006" s="64"/>
      <c r="K1006" s="64"/>
      <c r="L1006" s="64"/>
      <c r="M1006" s="400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</row>
    <row r="1007" spans="1:43" ht="15.75" customHeight="1">
      <c r="A1007" s="64"/>
      <c r="B1007" s="64"/>
      <c r="C1007" s="64"/>
      <c r="D1007" s="64"/>
      <c r="E1007" s="64"/>
      <c r="F1007" s="64"/>
      <c r="G1007" s="398"/>
      <c r="H1007" s="399"/>
      <c r="I1007" s="64"/>
      <c r="J1007" s="64"/>
      <c r="K1007" s="64"/>
      <c r="L1007" s="64"/>
      <c r="M1007" s="400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</row>
    <row r="1008" spans="1:43" ht="15.75" customHeight="1">
      <c r="A1008" s="64"/>
      <c r="B1008" s="64"/>
      <c r="C1008" s="64"/>
      <c r="D1008" s="64"/>
      <c r="E1008" s="64"/>
      <c r="F1008" s="64"/>
      <c r="G1008" s="398"/>
      <c r="H1008" s="399"/>
      <c r="I1008" s="64"/>
      <c r="J1008" s="64"/>
      <c r="K1008" s="64"/>
      <c r="L1008" s="64"/>
      <c r="M1008" s="400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</row>
    <row r="1009" spans="1:43" ht="15.75" customHeight="1">
      <c r="A1009" s="64"/>
      <c r="B1009" s="64"/>
      <c r="C1009" s="64"/>
      <c r="D1009" s="64"/>
      <c r="E1009" s="64"/>
      <c r="F1009" s="64"/>
      <c r="G1009" s="398"/>
      <c r="H1009" s="399"/>
      <c r="I1009" s="64"/>
      <c r="J1009" s="64"/>
      <c r="K1009" s="64"/>
      <c r="L1009" s="64"/>
      <c r="M1009" s="400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</row>
    <row r="1010" spans="1:43" ht="15.75" customHeight="1">
      <c r="A1010" s="64"/>
      <c r="B1010" s="64"/>
      <c r="C1010" s="64"/>
      <c r="D1010" s="64"/>
      <c r="E1010" s="64"/>
      <c r="F1010" s="64"/>
      <c r="G1010" s="398"/>
      <c r="H1010" s="399"/>
      <c r="I1010" s="64"/>
      <c r="J1010" s="64"/>
      <c r="K1010" s="64"/>
      <c r="L1010" s="64"/>
      <c r="M1010" s="400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</row>
    <row r="1011" spans="1:43" ht="15.75" customHeight="1">
      <c r="A1011" s="64"/>
      <c r="B1011" s="64"/>
      <c r="C1011" s="64"/>
      <c r="D1011" s="64"/>
      <c r="E1011" s="64"/>
      <c r="F1011" s="64"/>
      <c r="G1011" s="398"/>
      <c r="H1011" s="399"/>
      <c r="I1011" s="64"/>
      <c r="J1011" s="64"/>
      <c r="K1011" s="64"/>
      <c r="L1011" s="64"/>
      <c r="M1011" s="400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</row>
    <row r="1012" spans="1:43" ht="15.75" customHeight="1">
      <c r="A1012" s="64"/>
      <c r="B1012" s="64"/>
      <c r="C1012" s="64"/>
      <c r="D1012" s="64"/>
      <c r="E1012" s="64"/>
      <c r="F1012" s="64"/>
      <c r="G1012" s="398"/>
      <c r="H1012" s="399"/>
      <c r="I1012" s="64"/>
      <c r="J1012" s="64"/>
      <c r="K1012" s="64"/>
      <c r="L1012" s="64"/>
      <c r="M1012" s="400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</row>
  </sheetData>
  <mergeCells count="1">
    <mergeCell ref="O1:AB1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2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7.5703125" customWidth="1"/>
    <col min="2" max="2" width="6.5703125" customWidth="1"/>
    <col min="3" max="3" width="30.28515625" customWidth="1"/>
    <col min="4" max="4" width="17.140625" customWidth="1"/>
    <col min="5" max="5" width="28.85546875" customWidth="1"/>
    <col min="6" max="6" width="14.28515625" customWidth="1"/>
    <col min="7" max="7" width="14.85546875" customWidth="1"/>
    <col min="8" max="8" width="11" customWidth="1"/>
    <col min="9" max="10" width="31.28515625" customWidth="1"/>
    <col min="11" max="11" width="6.42578125" customWidth="1"/>
    <col min="12" max="12" width="34.140625" customWidth="1"/>
    <col min="13" max="13" width="12.42578125" customWidth="1"/>
    <col min="14" max="14" width="11.42578125" customWidth="1"/>
    <col min="15" max="15" width="18.42578125" customWidth="1"/>
    <col min="16" max="16" width="14.28515625" customWidth="1"/>
    <col min="18" max="18" width="18.42578125" customWidth="1"/>
    <col min="19" max="19" width="14" customWidth="1"/>
    <col min="20" max="20" width="13" customWidth="1"/>
    <col min="21" max="21" width="17.7109375" customWidth="1"/>
    <col min="22" max="22" width="18.42578125" customWidth="1"/>
    <col min="23" max="23" width="15.140625" customWidth="1"/>
    <col min="24" max="24" width="16.5703125" customWidth="1"/>
    <col min="25" max="25" width="17.7109375" customWidth="1"/>
    <col min="26" max="26" width="17" customWidth="1"/>
    <col min="27" max="27" width="15.7109375" customWidth="1"/>
    <col min="28" max="28" width="15.5703125" customWidth="1"/>
    <col min="29" max="43" width="8.7109375" customWidth="1"/>
  </cols>
  <sheetData>
    <row r="1" spans="1:43" ht="30">
      <c r="A1" s="2" t="s">
        <v>0</v>
      </c>
      <c r="B1" s="2" t="s">
        <v>1</v>
      </c>
      <c r="C1" s="330" t="s">
        <v>2</v>
      </c>
      <c r="D1" s="2" t="s">
        <v>3</v>
      </c>
      <c r="E1" s="2" t="s">
        <v>4</v>
      </c>
      <c r="F1" s="2" t="s">
        <v>5</v>
      </c>
      <c r="G1" s="329" t="s">
        <v>13</v>
      </c>
      <c r="H1" s="330" t="s">
        <v>46</v>
      </c>
      <c r="I1" s="13" t="s">
        <v>8</v>
      </c>
      <c r="J1" s="9" t="s">
        <v>9</v>
      </c>
      <c r="K1" s="401"/>
      <c r="L1" s="13" t="s">
        <v>58</v>
      </c>
      <c r="M1" s="211" t="s">
        <v>6</v>
      </c>
      <c r="N1" s="13" t="s">
        <v>5</v>
      </c>
      <c r="O1" s="547" t="s">
        <v>11</v>
      </c>
      <c r="P1" s="548"/>
      <c r="Q1" s="548"/>
      <c r="R1" s="548"/>
      <c r="S1" s="548"/>
      <c r="T1" s="548"/>
      <c r="U1" s="548"/>
      <c r="V1" s="548"/>
      <c r="W1" s="548"/>
      <c r="X1" s="548"/>
      <c r="Y1" s="548"/>
      <c r="Z1" s="548"/>
      <c r="AA1" s="548"/>
      <c r="AB1" s="549"/>
      <c r="AC1" s="14"/>
      <c r="AD1" s="14"/>
      <c r="AE1" s="14"/>
      <c r="AF1" s="14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spans="1:43" ht="25.5" customHeight="1">
      <c r="A2" s="2" t="s">
        <v>12</v>
      </c>
      <c r="B2" s="17">
        <v>1</v>
      </c>
      <c r="C2" s="148"/>
      <c r="D2" s="402"/>
      <c r="E2" s="402"/>
      <c r="F2" s="14"/>
      <c r="G2" s="403"/>
      <c r="H2" s="332"/>
      <c r="I2" s="145"/>
      <c r="J2" s="23"/>
      <c r="K2" s="214"/>
      <c r="L2" s="25"/>
      <c r="M2" s="26"/>
      <c r="N2" s="259"/>
      <c r="O2" s="27" t="s">
        <v>0</v>
      </c>
      <c r="P2" s="28" t="s">
        <v>13</v>
      </c>
      <c r="Q2" s="28" t="s">
        <v>14</v>
      </c>
      <c r="R2" s="28" t="s">
        <v>15</v>
      </c>
      <c r="S2" s="29" t="s">
        <v>16</v>
      </c>
      <c r="T2" s="9" t="s">
        <v>17</v>
      </c>
      <c r="U2" s="9" t="s">
        <v>18</v>
      </c>
      <c r="V2" s="28" t="s">
        <v>19</v>
      </c>
      <c r="W2" s="28" t="s">
        <v>20</v>
      </c>
      <c r="X2" s="9" t="s">
        <v>9</v>
      </c>
      <c r="Y2" s="30" t="s">
        <v>58</v>
      </c>
      <c r="Z2" s="30" t="s">
        <v>21</v>
      </c>
      <c r="AA2" s="30" t="s">
        <v>22</v>
      </c>
      <c r="AB2" s="30" t="s">
        <v>23</v>
      </c>
      <c r="AC2" s="199"/>
      <c r="AD2" s="199"/>
      <c r="AE2" s="199"/>
      <c r="AF2" s="216"/>
      <c r="AG2" s="202"/>
      <c r="AH2" s="202"/>
      <c r="AI2" s="202"/>
      <c r="AJ2" s="202"/>
      <c r="AK2" s="202"/>
      <c r="AL2" s="202"/>
      <c r="AM2" s="202"/>
      <c r="AN2" s="202"/>
      <c r="AO2" s="202"/>
      <c r="AP2" s="202"/>
    </row>
    <row r="3" spans="1:43" ht="13.5" customHeight="1">
      <c r="A3" s="17" t="str">
        <f t="shared" ref="A3:A11" si="0">A2</f>
        <v>ECOBANK</v>
      </c>
      <c r="B3" s="17">
        <v>2</v>
      </c>
      <c r="C3" s="34"/>
      <c r="D3" s="34"/>
      <c r="E3" s="34"/>
      <c r="F3" s="14"/>
      <c r="G3" s="334"/>
      <c r="H3" s="34"/>
      <c r="I3" s="145"/>
      <c r="J3" s="23"/>
      <c r="K3" s="37"/>
      <c r="L3" s="14"/>
      <c r="M3" s="218"/>
      <c r="N3" s="14"/>
      <c r="O3" s="40" t="s">
        <v>12</v>
      </c>
      <c r="P3" s="41">
        <f t="shared" ref="P3:P14" si="1">SUMIFS(G:G,A:A,O3,I:I,$P$2)</f>
        <v>0</v>
      </c>
      <c r="Q3" s="42">
        <f t="shared" ref="Q3:Q14" si="2">SUMIFS(G:G,A:A,O3,I:I,$Q$2)</f>
        <v>0</v>
      </c>
      <c r="R3" s="41">
        <f t="shared" ref="R3:R14" si="3">SUM(P3:Q3)</f>
        <v>0</v>
      </c>
      <c r="S3" s="43">
        <f t="shared" ref="S3:S14" si="4">COUNTIFS(A:A,O3,G:G,"&gt;0")</f>
        <v>0</v>
      </c>
      <c r="T3" s="44">
        <v>7916666.6699999999</v>
      </c>
      <c r="U3" s="45" t="str">
        <f t="shared" ref="U3:U15" si="5">IF(R3&lt;T3,"LESS THAN TARGET","ABOVE TARGET")</f>
        <v>LESS THAN TARGET</v>
      </c>
      <c r="V3" s="45">
        <f t="shared" ref="V3:V14" si="6">SUMIFS(G:G,J:J,$X$2,A:A,O3,I:I,$P$2)</f>
        <v>0</v>
      </c>
      <c r="W3" s="45">
        <f t="shared" ref="W3:W14" si="7">SUMIFS(G:G,J:J,$X$2,A:A,O3,I:I,$Q$2)</f>
        <v>0</v>
      </c>
      <c r="X3" s="44">
        <f t="shared" ref="X3:X14" si="8">SUM(V3:W3)</f>
        <v>0</v>
      </c>
      <c r="Y3" s="44">
        <f t="shared" ref="Y3:Y14" si="9">SUMIFS(M:M,A:A,O3)</f>
        <v>0</v>
      </c>
      <c r="Z3" s="44">
        <f t="shared" ref="Z3:Z14" si="10">Y3+X3</f>
        <v>0</v>
      </c>
      <c r="AA3" s="46" t="e">
        <f t="shared" ref="AA3:AA15" si="11">X3/R3</f>
        <v>#DIV/0!</v>
      </c>
      <c r="AB3" s="47">
        <f t="shared" ref="AB3:AB14" si="12">COUNTIFS(J:J,$X$2,A:A,O3)+COUNTIFS(A:A,O3,M:M,"&gt;0")</f>
        <v>0</v>
      </c>
      <c r="AC3" s="219"/>
      <c r="AD3" s="14"/>
      <c r="AE3" s="14"/>
    </row>
    <row r="4" spans="1:43" ht="15.75">
      <c r="A4" s="17" t="str">
        <f t="shared" si="0"/>
        <v>ECOBANK</v>
      </c>
      <c r="B4" s="17">
        <v>3</v>
      </c>
      <c r="C4" s="50"/>
      <c r="D4" s="50"/>
      <c r="E4" s="50"/>
      <c r="F4" s="14"/>
      <c r="G4" s="335"/>
      <c r="H4" s="50"/>
      <c r="I4" s="145"/>
      <c r="J4" s="23"/>
      <c r="K4" s="37"/>
      <c r="L4" s="14"/>
      <c r="M4" s="218"/>
      <c r="N4" s="14"/>
      <c r="O4" s="40" t="s">
        <v>24</v>
      </c>
      <c r="P4" s="41">
        <f t="shared" si="1"/>
        <v>0</v>
      </c>
      <c r="Q4" s="42">
        <f t="shared" si="2"/>
        <v>0</v>
      </c>
      <c r="R4" s="41">
        <f t="shared" si="3"/>
        <v>0</v>
      </c>
      <c r="S4" s="43">
        <f t="shared" si="4"/>
        <v>0</v>
      </c>
      <c r="T4" s="44">
        <v>5229166.67</v>
      </c>
      <c r="U4" s="45" t="str">
        <f t="shared" si="5"/>
        <v>LESS THAN TARGET</v>
      </c>
      <c r="V4" s="45">
        <f t="shared" si="6"/>
        <v>0</v>
      </c>
      <c r="W4" s="45">
        <f t="shared" si="7"/>
        <v>0</v>
      </c>
      <c r="X4" s="44">
        <f t="shared" si="8"/>
        <v>0</v>
      </c>
      <c r="Y4" s="44">
        <f t="shared" si="9"/>
        <v>0</v>
      </c>
      <c r="Z4" s="44">
        <f t="shared" si="10"/>
        <v>0</v>
      </c>
      <c r="AA4" s="46" t="e">
        <f t="shared" si="11"/>
        <v>#DIV/0!</v>
      </c>
      <c r="AB4" s="47">
        <f t="shared" si="12"/>
        <v>0</v>
      </c>
      <c r="AC4" s="219"/>
      <c r="AD4" s="14"/>
      <c r="AE4" s="14"/>
    </row>
    <row r="5" spans="1:43" ht="16.5" customHeight="1">
      <c r="A5" s="17" t="str">
        <f t="shared" si="0"/>
        <v>ECOBANK</v>
      </c>
      <c r="B5" s="17">
        <v>4</v>
      </c>
      <c r="C5" s="18"/>
      <c r="D5" s="18"/>
      <c r="E5" s="34"/>
      <c r="F5" s="14"/>
      <c r="G5" s="395"/>
      <c r="H5" s="102"/>
      <c r="I5" s="145"/>
      <c r="J5" s="23"/>
      <c r="K5" s="37"/>
      <c r="L5" s="14"/>
      <c r="M5" s="218"/>
      <c r="N5" s="14"/>
      <c r="O5" s="40" t="s">
        <v>25</v>
      </c>
      <c r="P5" s="41">
        <f t="shared" si="1"/>
        <v>0</v>
      </c>
      <c r="Q5" s="42">
        <f t="shared" si="2"/>
        <v>0</v>
      </c>
      <c r="R5" s="41">
        <f t="shared" si="3"/>
        <v>0</v>
      </c>
      <c r="S5" s="43">
        <f t="shared" si="4"/>
        <v>0</v>
      </c>
      <c r="T5" s="44">
        <v>5437500</v>
      </c>
      <c r="U5" s="45" t="str">
        <f t="shared" si="5"/>
        <v>LESS THAN TARGET</v>
      </c>
      <c r="V5" s="45">
        <f t="shared" si="6"/>
        <v>0</v>
      </c>
      <c r="W5" s="45">
        <f t="shared" si="7"/>
        <v>0</v>
      </c>
      <c r="X5" s="44">
        <f t="shared" si="8"/>
        <v>0</v>
      </c>
      <c r="Y5" s="44">
        <f t="shared" si="9"/>
        <v>0</v>
      </c>
      <c r="Z5" s="44">
        <f t="shared" si="10"/>
        <v>0</v>
      </c>
      <c r="AA5" s="46" t="e">
        <f t="shared" si="11"/>
        <v>#DIV/0!</v>
      </c>
      <c r="AB5" s="47">
        <f t="shared" si="12"/>
        <v>0</v>
      </c>
      <c r="AC5" s="219"/>
      <c r="AD5" s="14"/>
      <c r="AE5" s="14"/>
    </row>
    <row r="6" spans="1:43" ht="17.25" customHeight="1">
      <c r="A6" s="182" t="str">
        <f t="shared" si="0"/>
        <v>ECOBANK</v>
      </c>
      <c r="B6" s="17">
        <v>5</v>
      </c>
      <c r="C6" s="102"/>
      <c r="D6" s="102"/>
      <c r="E6" s="102"/>
      <c r="F6" s="14"/>
      <c r="G6" s="334"/>
      <c r="H6" s="102"/>
      <c r="I6" s="145"/>
      <c r="J6" s="23"/>
      <c r="K6" s="37"/>
      <c r="L6" s="14"/>
      <c r="M6" s="218"/>
      <c r="N6" s="14"/>
      <c r="O6" s="40" t="s">
        <v>26</v>
      </c>
      <c r="P6" s="41">
        <f t="shared" si="1"/>
        <v>0</v>
      </c>
      <c r="Q6" s="42">
        <f t="shared" si="2"/>
        <v>0</v>
      </c>
      <c r="R6" s="41">
        <f t="shared" si="3"/>
        <v>0</v>
      </c>
      <c r="S6" s="43">
        <f t="shared" si="4"/>
        <v>0</v>
      </c>
      <c r="T6" s="44">
        <v>3250000</v>
      </c>
      <c r="U6" s="45" t="str">
        <f t="shared" si="5"/>
        <v>LESS THAN TARGET</v>
      </c>
      <c r="V6" s="45">
        <f t="shared" si="6"/>
        <v>0</v>
      </c>
      <c r="W6" s="45">
        <f t="shared" si="7"/>
        <v>0</v>
      </c>
      <c r="X6" s="44">
        <f t="shared" si="8"/>
        <v>0</v>
      </c>
      <c r="Y6" s="44">
        <f t="shared" si="9"/>
        <v>0</v>
      </c>
      <c r="Z6" s="44">
        <f t="shared" si="10"/>
        <v>0</v>
      </c>
      <c r="AA6" s="46" t="e">
        <f t="shared" si="11"/>
        <v>#DIV/0!</v>
      </c>
      <c r="AB6" s="47">
        <f t="shared" si="12"/>
        <v>0</v>
      </c>
      <c r="AC6" s="219"/>
      <c r="AD6" s="14"/>
      <c r="AE6" s="14"/>
    </row>
    <row r="7" spans="1:43">
      <c r="A7" s="33" t="str">
        <f t="shared" si="0"/>
        <v>ECOBANK</v>
      </c>
      <c r="B7" s="17">
        <v>6</v>
      </c>
      <c r="C7" s="102"/>
      <c r="D7" s="102"/>
      <c r="E7" s="102"/>
      <c r="F7" s="14"/>
      <c r="G7" s="334"/>
      <c r="H7" s="102"/>
      <c r="I7" s="145"/>
      <c r="J7" s="22"/>
      <c r="K7" s="37"/>
      <c r="L7" s="14"/>
      <c r="M7" s="218"/>
      <c r="N7" s="14"/>
      <c r="O7" s="40" t="s">
        <v>27</v>
      </c>
      <c r="P7" s="41">
        <f t="shared" si="1"/>
        <v>0</v>
      </c>
      <c r="Q7" s="42">
        <f t="shared" si="2"/>
        <v>0</v>
      </c>
      <c r="R7" s="41">
        <f t="shared" si="3"/>
        <v>0</v>
      </c>
      <c r="S7" s="43">
        <f t="shared" si="4"/>
        <v>0</v>
      </c>
      <c r="T7" s="44">
        <v>2979166.67</v>
      </c>
      <c r="U7" s="45" t="str">
        <f t="shared" si="5"/>
        <v>LESS THAN TARGET</v>
      </c>
      <c r="V7" s="45">
        <f t="shared" si="6"/>
        <v>0</v>
      </c>
      <c r="W7" s="45">
        <f t="shared" si="7"/>
        <v>0</v>
      </c>
      <c r="X7" s="44">
        <f t="shared" si="8"/>
        <v>0</v>
      </c>
      <c r="Y7" s="44">
        <f t="shared" si="9"/>
        <v>0</v>
      </c>
      <c r="Z7" s="44">
        <f t="shared" si="10"/>
        <v>0</v>
      </c>
      <c r="AA7" s="46" t="e">
        <f t="shared" si="11"/>
        <v>#DIV/0!</v>
      </c>
      <c r="AB7" s="47">
        <f t="shared" si="12"/>
        <v>0</v>
      </c>
      <c r="AC7" s="219"/>
      <c r="AD7" s="14"/>
      <c r="AE7" s="14"/>
    </row>
    <row r="8" spans="1:43">
      <c r="A8" s="33" t="str">
        <f t="shared" si="0"/>
        <v>ECOBANK</v>
      </c>
      <c r="B8" s="17">
        <v>7</v>
      </c>
      <c r="C8" s="102"/>
      <c r="D8" s="102"/>
      <c r="E8" s="102"/>
      <c r="F8" s="14"/>
      <c r="G8" s="334"/>
      <c r="H8" s="102"/>
      <c r="I8" s="145"/>
      <c r="J8" s="22"/>
      <c r="K8" s="37"/>
      <c r="L8" s="14"/>
      <c r="M8" s="218"/>
      <c r="N8" s="14"/>
      <c r="O8" s="40" t="s">
        <v>28</v>
      </c>
      <c r="P8" s="41">
        <f t="shared" si="1"/>
        <v>0</v>
      </c>
      <c r="Q8" s="42">
        <f t="shared" si="2"/>
        <v>0</v>
      </c>
      <c r="R8" s="41">
        <f t="shared" si="3"/>
        <v>0</v>
      </c>
      <c r="S8" s="43">
        <f t="shared" si="4"/>
        <v>0</v>
      </c>
      <c r="T8" s="44">
        <v>1875000</v>
      </c>
      <c r="U8" s="45" t="str">
        <f t="shared" si="5"/>
        <v>LESS THAN TARGET</v>
      </c>
      <c r="V8" s="45">
        <f t="shared" si="6"/>
        <v>0</v>
      </c>
      <c r="W8" s="45">
        <f t="shared" si="7"/>
        <v>0</v>
      </c>
      <c r="X8" s="44">
        <f t="shared" si="8"/>
        <v>0</v>
      </c>
      <c r="Y8" s="44">
        <f t="shared" si="9"/>
        <v>0</v>
      </c>
      <c r="Z8" s="44">
        <f t="shared" si="10"/>
        <v>0</v>
      </c>
      <c r="AA8" s="46" t="e">
        <f t="shared" si="11"/>
        <v>#DIV/0!</v>
      </c>
      <c r="AB8" s="47">
        <f t="shared" si="12"/>
        <v>0</v>
      </c>
      <c r="AC8" s="219"/>
      <c r="AD8" s="14"/>
      <c r="AE8" s="14"/>
    </row>
    <row r="9" spans="1:43">
      <c r="A9" s="33" t="str">
        <f t="shared" si="0"/>
        <v>ECOBANK</v>
      </c>
      <c r="B9" s="17">
        <v>8</v>
      </c>
      <c r="C9" s="102"/>
      <c r="D9" s="102"/>
      <c r="E9" s="102"/>
      <c r="F9" s="14"/>
      <c r="G9" s="334"/>
      <c r="H9" s="102"/>
      <c r="I9" s="145"/>
      <c r="J9" s="23"/>
      <c r="K9" s="37"/>
      <c r="L9" s="14"/>
      <c r="M9" s="218"/>
      <c r="N9" s="14"/>
      <c r="O9" s="40" t="s">
        <v>29</v>
      </c>
      <c r="P9" s="41">
        <f t="shared" si="1"/>
        <v>0</v>
      </c>
      <c r="Q9" s="42">
        <f t="shared" si="2"/>
        <v>0</v>
      </c>
      <c r="R9" s="41">
        <f t="shared" si="3"/>
        <v>0</v>
      </c>
      <c r="S9" s="43">
        <f t="shared" si="4"/>
        <v>0</v>
      </c>
      <c r="T9" s="44">
        <v>1666666.67</v>
      </c>
      <c r="U9" s="45" t="str">
        <f t="shared" si="5"/>
        <v>LESS THAN TARGET</v>
      </c>
      <c r="V9" s="45">
        <f t="shared" si="6"/>
        <v>0</v>
      </c>
      <c r="W9" s="45">
        <f t="shared" si="7"/>
        <v>0</v>
      </c>
      <c r="X9" s="44">
        <f t="shared" si="8"/>
        <v>0</v>
      </c>
      <c r="Y9" s="44">
        <f t="shared" si="9"/>
        <v>0</v>
      </c>
      <c r="Z9" s="44">
        <f t="shared" si="10"/>
        <v>0</v>
      </c>
      <c r="AA9" s="46" t="e">
        <f t="shared" si="11"/>
        <v>#DIV/0!</v>
      </c>
      <c r="AB9" s="47">
        <f t="shared" si="12"/>
        <v>0</v>
      </c>
      <c r="AC9" s="219"/>
      <c r="AD9" s="14"/>
      <c r="AE9" s="14"/>
    </row>
    <row r="10" spans="1:43" ht="15.75">
      <c r="A10" s="33" t="str">
        <f t="shared" si="0"/>
        <v>ECOBANK</v>
      </c>
      <c r="B10" s="17">
        <v>9</v>
      </c>
      <c r="C10" s="34"/>
      <c r="D10" s="34"/>
      <c r="E10" s="34"/>
      <c r="F10" s="14"/>
      <c r="G10" s="334"/>
      <c r="H10" s="34"/>
      <c r="I10" s="145"/>
      <c r="J10" s="22"/>
      <c r="K10" s="37"/>
      <c r="L10" s="14"/>
      <c r="M10" s="218"/>
      <c r="N10" s="14"/>
      <c r="O10" s="40" t="s">
        <v>30</v>
      </c>
      <c r="P10" s="41">
        <f t="shared" si="1"/>
        <v>0</v>
      </c>
      <c r="Q10" s="42">
        <f t="shared" si="2"/>
        <v>0</v>
      </c>
      <c r="R10" s="41">
        <f t="shared" si="3"/>
        <v>0</v>
      </c>
      <c r="S10" s="43">
        <f t="shared" si="4"/>
        <v>0</v>
      </c>
      <c r="T10" s="44">
        <v>3958333.33</v>
      </c>
      <c r="U10" s="45" t="str">
        <f t="shared" si="5"/>
        <v>LESS THAN TARGET</v>
      </c>
      <c r="V10" s="45">
        <f t="shared" si="6"/>
        <v>0</v>
      </c>
      <c r="W10" s="45">
        <f t="shared" si="7"/>
        <v>0</v>
      </c>
      <c r="X10" s="44">
        <f t="shared" si="8"/>
        <v>0</v>
      </c>
      <c r="Y10" s="44">
        <f t="shared" si="9"/>
        <v>0</v>
      </c>
      <c r="Z10" s="44">
        <f t="shared" si="10"/>
        <v>0</v>
      </c>
      <c r="AA10" s="46" t="e">
        <f t="shared" si="11"/>
        <v>#DIV/0!</v>
      </c>
      <c r="AB10" s="47">
        <f t="shared" si="12"/>
        <v>0</v>
      </c>
      <c r="AC10" s="14"/>
      <c r="AD10" s="14"/>
      <c r="AE10" s="14"/>
    </row>
    <row r="11" spans="1:43">
      <c r="A11" s="33" t="str">
        <f t="shared" si="0"/>
        <v>ECOBANK</v>
      </c>
      <c r="B11" s="17"/>
      <c r="C11" s="404"/>
      <c r="D11" s="343"/>
      <c r="E11" s="343"/>
      <c r="F11" s="343"/>
      <c r="G11" s="347"/>
      <c r="H11" s="339"/>
      <c r="I11" s="145"/>
      <c r="J11" s="22"/>
      <c r="K11" s="37"/>
      <c r="L11" s="14"/>
      <c r="M11" s="218"/>
      <c r="N11" s="14"/>
      <c r="O11" s="40" t="s">
        <v>31</v>
      </c>
      <c r="P11" s="41">
        <f t="shared" si="1"/>
        <v>0</v>
      </c>
      <c r="Q11" s="42">
        <f t="shared" si="2"/>
        <v>0</v>
      </c>
      <c r="R11" s="41">
        <f t="shared" si="3"/>
        <v>0</v>
      </c>
      <c r="S11" s="43">
        <f t="shared" si="4"/>
        <v>0</v>
      </c>
      <c r="T11" s="44">
        <v>2916666.67</v>
      </c>
      <c r="U11" s="45" t="str">
        <f t="shared" si="5"/>
        <v>LESS THAN TARGET</v>
      </c>
      <c r="V11" s="45">
        <f t="shared" si="6"/>
        <v>0</v>
      </c>
      <c r="W11" s="45">
        <f t="shared" si="7"/>
        <v>0</v>
      </c>
      <c r="X11" s="44">
        <f t="shared" si="8"/>
        <v>0</v>
      </c>
      <c r="Y11" s="44">
        <f t="shared" si="9"/>
        <v>0</v>
      </c>
      <c r="Z11" s="44">
        <f t="shared" si="10"/>
        <v>0</v>
      </c>
      <c r="AA11" s="46" t="e">
        <f t="shared" si="11"/>
        <v>#DIV/0!</v>
      </c>
      <c r="AB11" s="47">
        <f t="shared" si="12"/>
        <v>0</v>
      </c>
      <c r="AC11" s="14"/>
      <c r="AD11" s="14"/>
      <c r="AE11" s="14"/>
    </row>
    <row r="12" spans="1:43">
      <c r="A12" s="16" t="s">
        <v>24</v>
      </c>
      <c r="B12" s="152">
        <v>1</v>
      </c>
      <c r="C12" s="348"/>
      <c r="D12" s="348"/>
      <c r="E12" s="405"/>
      <c r="F12" s="259"/>
      <c r="G12" s="406"/>
      <c r="H12" s="66"/>
      <c r="I12" s="145"/>
      <c r="J12" s="407"/>
      <c r="K12" s="37"/>
      <c r="L12" s="408"/>
      <c r="M12" s="39"/>
      <c r="N12" s="14"/>
      <c r="O12" s="40" t="s">
        <v>32</v>
      </c>
      <c r="P12" s="41">
        <f t="shared" si="1"/>
        <v>0</v>
      </c>
      <c r="Q12" s="42">
        <f t="shared" si="2"/>
        <v>0</v>
      </c>
      <c r="R12" s="41">
        <f t="shared" si="3"/>
        <v>0</v>
      </c>
      <c r="S12" s="43">
        <f t="shared" si="4"/>
        <v>0</v>
      </c>
      <c r="T12" s="44">
        <v>1666666.67</v>
      </c>
      <c r="U12" s="45" t="str">
        <f t="shared" si="5"/>
        <v>LESS THAN TARGET</v>
      </c>
      <c r="V12" s="45">
        <f t="shared" si="6"/>
        <v>0</v>
      </c>
      <c r="W12" s="45">
        <f t="shared" si="7"/>
        <v>0</v>
      </c>
      <c r="X12" s="44">
        <f t="shared" si="8"/>
        <v>0</v>
      </c>
      <c r="Y12" s="44">
        <f t="shared" si="9"/>
        <v>0</v>
      </c>
      <c r="Z12" s="44">
        <f t="shared" si="10"/>
        <v>0</v>
      </c>
      <c r="AA12" s="46" t="e">
        <f t="shared" si="11"/>
        <v>#DIV/0!</v>
      </c>
      <c r="AB12" s="47">
        <f t="shared" si="12"/>
        <v>0</v>
      </c>
      <c r="AC12" s="14"/>
      <c r="AD12" s="14"/>
      <c r="AE12" s="14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</row>
    <row r="13" spans="1:43">
      <c r="A13" s="229" t="str">
        <f t="shared" ref="A13:A23" si="13">A12</f>
        <v>TRADE CENTER</v>
      </c>
      <c r="B13" s="152">
        <v>2</v>
      </c>
      <c r="C13" s="348"/>
      <c r="D13" s="348"/>
      <c r="E13" s="348"/>
      <c r="F13" s="14"/>
      <c r="G13" s="406"/>
      <c r="H13" s="64"/>
      <c r="I13" s="145"/>
      <c r="J13" s="23"/>
      <c r="K13" s="37"/>
      <c r="L13" s="25"/>
      <c r="M13" s="144"/>
      <c r="N13" s="14"/>
      <c r="O13" s="40" t="s">
        <v>33</v>
      </c>
      <c r="P13" s="41">
        <f t="shared" si="1"/>
        <v>0</v>
      </c>
      <c r="Q13" s="42">
        <f t="shared" si="2"/>
        <v>0</v>
      </c>
      <c r="R13" s="41">
        <f t="shared" si="3"/>
        <v>0</v>
      </c>
      <c r="S13" s="43">
        <f t="shared" si="4"/>
        <v>0</v>
      </c>
      <c r="T13" s="44">
        <v>3104166.67</v>
      </c>
      <c r="U13" s="45" t="str">
        <f t="shared" si="5"/>
        <v>LESS THAN TARGET</v>
      </c>
      <c r="V13" s="45">
        <f t="shared" si="6"/>
        <v>0</v>
      </c>
      <c r="W13" s="45">
        <f t="shared" si="7"/>
        <v>0</v>
      </c>
      <c r="X13" s="44">
        <f t="shared" si="8"/>
        <v>0</v>
      </c>
      <c r="Y13" s="44">
        <f t="shared" si="9"/>
        <v>0</v>
      </c>
      <c r="Z13" s="44">
        <f t="shared" si="10"/>
        <v>0</v>
      </c>
      <c r="AA13" s="46" t="e">
        <f t="shared" si="11"/>
        <v>#DIV/0!</v>
      </c>
      <c r="AB13" s="47">
        <f t="shared" si="12"/>
        <v>0</v>
      </c>
      <c r="AC13" s="14"/>
      <c r="AD13" s="14"/>
      <c r="AE13" s="14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pans="1:43">
      <c r="A14" s="229" t="str">
        <f t="shared" si="13"/>
        <v>TRADE CENTER</v>
      </c>
      <c r="B14" s="152">
        <v>3</v>
      </c>
      <c r="C14" s="235"/>
      <c r="D14" s="238"/>
      <c r="E14" s="238"/>
      <c r="F14" s="14"/>
      <c r="G14" s="239"/>
      <c r="H14" s="350"/>
      <c r="I14" s="145"/>
      <c r="J14" s="23"/>
      <c r="K14" s="37"/>
      <c r="L14" s="61"/>
      <c r="M14" s="39"/>
      <c r="N14" s="14"/>
      <c r="O14" s="40" t="s">
        <v>34</v>
      </c>
      <c r="P14" s="41">
        <f t="shared" si="1"/>
        <v>0</v>
      </c>
      <c r="Q14" s="42">
        <f t="shared" si="2"/>
        <v>0</v>
      </c>
      <c r="R14" s="41">
        <f t="shared" si="3"/>
        <v>0</v>
      </c>
      <c r="S14" s="43">
        <f t="shared" si="4"/>
        <v>0</v>
      </c>
      <c r="T14" s="44">
        <v>1666666.67</v>
      </c>
      <c r="U14" s="45" t="str">
        <f t="shared" si="5"/>
        <v>LESS THAN TARGET</v>
      </c>
      <c r="V14" s="45">
        <f t="shared" si="6"/>
        <v>0</v>
      </c>
      <c r="W14" s="45">
        <f t="shared" si="7"/>
        <v>0</v>
      </c>
      <c r="X14" s="44">
        <f t="shared" si="8"/>
        <v>0</v>
      </c>
      <c r="Y14" s="44">
        <f t="shared" si="9"/>
        <v>0</v>
      </c>
      <c r="Z14" s="44">
        <f t="shared" si="10"/>
        <v>0</v>
      </c>
      <c r="AA14" s="46" t="e">
        <f t="shared" si="11"/>
        <v>#DIV/0!</v>
      </c>
      <c r="AB14" s="47">
        <f t="shared" si="12"/>
        <v>0</v>
      </c>
      <c r="AC14" s="14"/>
      <c r="AD14" s="14"/>
      <c r="AE14" s="14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</row>
    <row r="15" spans="1:43">
      <c r="A15" s="229" t="str">
        <f t="shared" si="13"/>
        <v>TRADE CENTER</v>
      </c>
      <c r="B15" s="152">
        <v>4</v>
      </c>
      <c r="C15" s="409"/>
      <c r="D15" s="244"/>
      <c r="E15" s="410"/>
      <c r="F15" s="14"/>
      <c r="G15" s="351"/>
      <c r="H15" s="352"/>
      <c r="I15" s="145"/>
      <c r="J15" s="23"/>
      <c r="K15" s="236"/>
      <c r="L15" s="160"/>
      <c r="M15" s="218"/>
      <c r="N15" s="14"/>
      <c r="O15" s="83" t="s">
        <v>35</v>
      </c>
      <c r="P15" s="84">
        <f t="shared" ref="P15:T15" si="14">SUM(P3:P14)</f>
        <v>0</v>
      </c>
      <c r="Q15" s="84">
        <f t="shared" si="14"/>
        <v>0</v>
      </c>
      <c r="R15" s="84">
        <f t="shared" si="14"/>
        <v>0</v>
      </c>
      <c r="S15" s="85">
        <f t="shared" si="14"/>
        <v>0</v>
      </c>
      <c r="T15" s="86">
        <f t="shared" si="14"/>
        <v>41666666.690000005</v>
      </c>
      <c r="U15" s="86" t="str">
        <f t="shared" si="5"/>
        <v>LESS THAN TARGET</v>
      </c>
      <c r="V15" s="86">
        <f t="shared" ref="V15:Z15" si="15">SUM(V3:V14)</f>
        <v>0</v>
      </c>
      <c r="W15" s="86">
        <f t="shared" si="15"/>
        <v>0</v>
      </c>
      <c r="X15" s="86">
        <f t="shared" si="15"/>
        <v>0</v>
      </c>
      <c r="Y15" s="86">
        <f t="shared" si="15"/>
        <v>0</v>
      </c>
      <c r="Z15" s="86">
        <f t="shared" si="15"/>
        <v>0</v>
      </c>
      <c r="AA15" s="87" t="e">
        <f t="shared" si="11"/>
        <v>#DIV/0!</v>
      </c>
      <c r="AB15" s="88">
        <f>SUM(AB3:AB14)</f>
        <v>0</v>
      </c>
      <c r="AC15" s="14"/>
      <c r="AD15" s="14"/>
      <c r="AE15" s="14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</row>
    <row r="16" spans="1:43">
      <c r="A16" s="229" t="str">
        <f t="shared" si="13"/>
        <v>TRADE CENTER</v>
      </c>
      <c r="B16" s="152">
        <v>5</v>
      </c>
      <c r="C16" s="409"/>
      <c r="D16" s="244"/>
      <c r="E16" s="244"/>
      <c r="F16" s="14"/>
      <c r="G16" s="245"/>
      <c r="H16" s="352"/>
      <c r="I16" s="145"/>
      <c r="J16" s="23"/>
      <c r="K16" s="37"/>
      <c r="L16" s="14"/>
      <c r="M16" s="218"/>
      <c r="N16" s="14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45"/>
      <c r="AB16" s="145"/>
      <c r="AC16" s="145"/>
      <c r="AD16" s="145"/>
      <c r="AE16" s="145"/>
      <c r="AF16" s="241"/>
      <c r="AG16" s="242"/>
      <c r="AH16" s="242"/>
      <c r="AI16" s="242"/>
      <c r="AJ16" s="242"/>
      <c r="AK16" s="242"/>
      <c r="AL16" s="242"/>
      <c r="AM16" s="242"/>
      <c r="AN16" s="242"/>
      <c r="AO16" s="242"/>
      <c r="AP16" s="242"/>
      <c r="AQ16" s="242"/>
    </row>
    <row r="17" spans="1:43" ht="31.5" customHeight="1">
      <c r="A17" s="229" t="str">
        <f t="shared" si="13"/>
        <v>TRADE CENTER</v>
      </c>
      <c r="B17" s="152">
        <v>6</v>
      </c>
      <c r="C17" s="411"/>
      <c r="D17" s="244"/>
      <c r="E17" s="244"/>
      <c r="F17" s="14"/>
      <c r="G17" s="245"/>
      <c r="H17" s="352"/>
      <c r="I17" s="145"/>
      <c r="J17" s="23"/>
      <c r="K17" s="37"/>
      <c r="L17" s="14"/>
      <c r="M17" s="218"/>
      <c r="N17" s="14"/>
      <c r="O17" s="91" t="s">
        <v>5</v>
      </c>
      <c r="P17" s="92" t="s">
        <v>13</v>
      </c>
      <c r="Q17" s="92" t="s">
        <v>14</v>
      </c>
      <c r="R17" s="28" t="s">
        <v>15</v>
      </c>
      <c r="S17" s="29" t="s">
        <v>16</v>
      </c>
      <c r="T17" s="28" t="s">
        <v>19</v>
      </c>
      <c r="U17" s="28" t="s">
        <v>20</v>
      </c>
      <c r="V17" s="9" t="s">
        <v>9</v>
      </c>
      <c r="W17" s="30" t="s">
        <v>47</v>
      </c>
      <c r="X17" s="30" t="s">
        <v>21</v>
      </c>
      <c r="Y17" s="30" t="s">
        <v>22</v>
      </c>
      <c r="Z17" s="30" t="s">
        <v>23</v>
      </c>
      <c r="AA17" s="145"/>
      <c r="AB17" s="145"/>
      <c r="AC17" s="145"/>
      <c r="AD17" s="145"/>
      <c r="AE17" s="241"/>
      <c r="AF17" s="242"/>
      <c r="AG17" s="242"/>
      <c r="AH17" s="242"/>
      <c r="AI17" s="242"/>
      <c r="AJ17" s="247"/>
      <c r="AK17" s="247"/>
      <c r="AL17" s="247"/>
      <c r="AM17" s="247"/>
      <c r="AN17" s="247"/>
      <c r="AO17" s="247"/>
      <c r="AP17" s="247"/>
      <c r="AQ17" s="247"/>
    </row>
    <row r="18" spans="1:43">
      <c r="A18" s="229" t="str">
        <f t="shared" si="13"/>
        <v>TRADE CENTER</v>
      </c>
      <c r="B18" s="152">
        <v>7</v>
      </c>
      <c r="C18" s="243"/>
      <c r="D18" s="244"/>
      <c r="E18" s="244"/>
      <c r="F18" s="14"/>
      <c r="G18" s="248"/>
      <c r="H18" s="352"/>
      <c r="I18" s="145"/>
      <c r="J18" s="23"/>
      <c r="K18" s="37"/>
      <c r="L18" s="14"/>
      <c r="M18" s="218"/>
      <c r="N18" s="14"/>
      <c r="O18" s="14" t="s">
        <v>36</v>
      </c>
      <c r="P18" s="42">
        <f t="shared" ref="P18:P25" si="16">SUMIFS(G:G,F:F,O18,I:I,$P$17)</f>
        <v>0</v>
      </c>
      <c r="Q18" s="42">
        <f t="shared" ref="Q18:Q25" si="17">SUMIFS(G:G,F:F,O18,I:I,$Q$17)</f>
        <v>0</v>
      </c>
      <c r="R18" s="93">
        <f t="shared" ref="R18:R25" si="18">SUM(P18:Q18)</f>
        <v>0</v>
      </c>
      <c r="S18" s="94">
        <f t="shared" ref="S18:S25" si="19">COUNTIFS(F:F,O18,G:G,"&gt;0")</f>
        <v>0</v>
      </c>
      <c r="T18" s="95">
        <f t="shared" ref="T18:T25" si="20">SUMIFS(G:G,F:F,O18,I:I,$P$17,J:J,$V$17)</f>
        <v>0</v>
      </c>
      <c r="U18" s="45">
        <f t="shared" ref="U18:U25" si="21">SUMIFS(G:G,F:F,O18,I:I,$Q$17,J:J,$V$17)</f>
        <v>0</v>
      </c>
      <c r="V18" s="95">
        <f t="shared" ref="V18:V25" si="22">SUM(T18:U18)</f>
        <v>0</v>
      </c>
      <c r="W18" s="95">
        <f t="shared" ref="W18:W25" si="23">SUMIFS(M:M,N:N,O18)</f>
        <v>0</v>
      </c>
      <c r="X18" s="95">
        <f t="shared" ref="X18:X25" si="24">W18+V18</f>
        <v>0</v>
      </c>
      <c r="Y18" s="96" t="e">
        <f t="shared" ref="Y18:Y26" si="25">V18/R18</f>
        <v>#DIV/0!</v>
      </c>
      <c r="Z18" s="97">
        <f t="shared" ref="Z18:Z25" si="26">COUNTIFS(F:F,O18,J:J,$X$2)+COUNTIFS(N:N,O18,M:M,"&gt;0")</f>
        <v>0</v>
      </c>
      <c r="AA18" s="145"/>
      <c r="AB18" s="145"/>
      <c r="AC18" s="145"/>
      <c r="AD18" s="145"/>
      <c r="AE18" s="145"/>
      <c r="AF18" s="241"/>
      <c r="AG18" s="242"/>
      <c r="AH18" s="242"/>
      <c r="AI18" s="242"/>
      <c r="AJ18" s="247"/>
      <c r="AK18" s="247"/>
      <c r="AL18" s="247"/>
      <c r="AM18" s="247"/>
      <c r="AN18" s="247"/>
      <c r="AO18" s="247"/>
      <c r="AP18" s="247"/>
      <c r="AQ18" s="247"/>
    </row>
    <row r="19" spans="1:43">
      <c r="A19" s="229" t="str">
        <f t="shared" si="13"/>
        <v>TRADE CENTER</v>
      </c>
      <c r="B19" s="152">
        <v>8</v>
      </c>
      <c r="C19" s="243"/>
      <c r="D19" s="244"/>
      <c r="E19" s="244"/>
      <c r="F19" s="14"/>
      <c r="G19" s="245"/>
      <c r="H19" s="354"/>
      <c r="I19" s="145"/>
      <c r="J19" s="23"/>
      <c r="K19" s="37"/>
      <c r="L19" s="14"/>
      <c r="M19" s="218"/>
      <c r="N19" s="14"/>
      <c r="O19" s="259" t="s">
        <v>59</v>
      </c>
      <c r="P19" s="42">
        <f t="shared" si="16"/>
        <v>0</v>
      </c>
      <c r="Q19" s="42">
        <f t="shared" si="17"/>
        <v>0</v>
      </c>
      <c r="R19" s="93">
        <f t="shared" si="18"/>
        <v>0</v>
      </c>
      <c r="S19" s="94">
        <f t="shared" si="19"/>
        <v>0</v>
      </c>
      <c r="T19" s="95">
        <f t="shared" si="20"/>
        <v>0</v>
      </c>
      <c r="U19" s="45">
        <f t="shared" si="21"/>
        <v>0</v>
      </c>
      <c r="V19" s="95">
        <f t="shared" si="22"/>
        <v>0</v>
      </c>
      <c r="W19" s="95">
        <f t="shared" si="23"/>
        <v>0</v>
      </c>
      <c r="X19" s="95">
        <f t="shared" si="24"/>
        <v>0</v>
      </c>
      <c r="Y19" s="96" t="e">
        <f t="shared" si="25"/>
        <v>#DIV/0!</v>
      </c>
      <c r="Z19" s="97">
        <f t="shared" si="26"/>
        <v>0</v>
      </c>
      <c r="AA19" s="253"/>
      <c r="AB19" s="253"/>
      <c r="AC19" s="249"/>
      <c r="AD19" s="97"/>
      <c r="AE19" s="145"/>
      <c r="AF19" s="145"/>
      <c r="AG19" s="145"/>
      <c r="AH19" s="145"/>
      <c r="AI19" s="145"/>
      <c r="AJ19" s="145"/>
      <c r="AK19" s="145"/>
      <c r="AL19" s="145"/>
      <c r="AM19" s="145"/>
      <c r="AN19" s="241"/>
      <c r="AO19" s="242"/>
      <c r="AP19" s="242"/>
      <c r="AQ19" s="242"/>
    </row>
    <row r="20" spans="1:43">
      <c r="A20" s="229" t="str">
        <f t="shared" si="13"/>
        <v>TRADE CENTER</v>
      </c>
      <c r="B20" s="152">
        <v>9</v>
      </c>
      <c r="C20" s="412"/>
      <c r="D20" s="343"/>
      <c r="E20" s="343"/>
      <c r="F20" s="259"/>
      <c r="G20" s="413"/>
      <c r="H20" s="414"/>
      <c r="I20" s="145"/>
      <c r="J20" s="22"/>
      <c r="K20" s="37"/>
      <c r="L20" s="14"/>
      <c r="M20" s="218"/>
      <c r="N20" s="14"/>
      <c r="O20" s="259" t="s">
        <v>50</v>
      </c>
      <c r="P20" s="42">
        <f t="shared" si="16"/>
        <v>0</v>
      </c>
      <c r="Q20" s="42">
        <f t="shared" si="17"/>
        <v>0</v>
      </c>
      <c r="R20" s="93">
        <f t="shared" si="18"/>
        <v>0</v>
      </c>
      <c r="S20" s="94">
        <f t="shared" si="19"/>
        <v>0</v>
      </c>
      <c r="T20" s="95">
        <f t="shared" si="20"/>
        <v>0</v>
      </c>
      <c r="U20" s="45">
        <f t="shared" si="21"/>
        <v>0</v>
      </c>
      <c r="V20" s="95">
        <f t="shared" si="22"/>
        <v>0</v>
      </c>
      <c r="W20" s="95">
        <f t="shared" si="23"/>
        <v>0</v>
      </c>
      <c r="X20" s="95">
        <f t="shared" si="24"/>
        <v>0</v>
      </c>
      <c r="Y20" s="96" t="e">
        <f t="shared" si="25"/>
        <v>#DIV/0!</v>
      </c>
      <c r="Z20" s="97">
        <f t="shared" si="26"/>
        <v>0</v>
      </c>
      <c r="AA20" s="145"/>
      <c r="AB20" s="145"/>
      <c r="AC20" s="145"/>
      <c r="AD20" s="145"/>
      <c r="AE20" s="145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</row>
    <row r="21" spans="1:43">
      <c r="A21" s="229" t="str">
        <f t="shared" si="13"/>
        <v>TRADE CENTER</v>
      </c>
      <c r="B21" s="152">
        <v>10</v>
      </c>
      <c r="C21" s="404"/>
      <c r="D21" s="343"/>
      <c r="E21" s="343"/>
      <c r="F21" s="343"/>
      <c r="G21" s="347"/>
      <c r="H21" s="339"/>
      <c r="I21" s="145"/>
      <c r="J21" s="22"/>
      <c r="K21" s="37"/>
      <c r="L21" s="14"/>
      <c r="M21" s="218"/>
      <c r="N21" s="14"/>
      <c r="O21" s="14" t="s">
        <v>38</v>
      </c>
      <c r="P21" s="42">
        <f t="shared" si="16"/>
        <v>0</v>
      </c>
      <c r="Q21" s="42">
        <f t="shared" si="17"/>
        <v>0</v>
      </c>
      <c r="R21" s="93">
        <f t="shared" si="18"/>
        <v>0</v>
      </c>
      <c r="S21" s="94">
        <f t="shared" si="19"/>
        <v>0</v>
      </c>
      <c r="T21" s="95">
        <f t="shared" si="20"/>
        <v>0</v>
      </c>
      <c r="U21" s="45">
        <f t="shared" si="21"/>
        <v>0</v>
      </c>
      <c r="V21" s="95">
        <f t="shared" si="22"/>
        <v>0</v>
      </c>
      <c r="W21" s="95">
        <f t="shared" si="23"/>
        <v>0</v>
      </c>
      <c r="X21" s="95">
        <f t="shared" si="24"/>
        <v>0</v>
      </c>
      <c r="Y21" s="96" t="e">
        <f t="shared" si="25"/>
        <v>#DIV/0!</v>
      </c>
      <c r="Z21" s="97">
        <f t="shared" si="26"/>
        <v>0</v>
      </c>
      <c r="AA21" s="145"/>
      <c r="AB21" s="145"/>
      <c r="AC21" s="145"/>
      <c r="AD21" s="145"/>
      <c r="AE21" s="145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</row>
    <row r="22" spans="1:43" ht="15.75" customHeight="1">
      <c r="A22" s="229" t="str">
        <f t="shared" si="13"/>
        <v>TRADE CENTER</v>
      </c>
      <c r="B22" s="152">
        <v>11</v>
      </c>
      <c r="C22" s="404"/>
      <c r="D22" s="343"/>
      <c r="E22" s="343"/>
      <c r="F22" s="343"/>
      <c r="G22" s="347"/>
      <c r="H22" s="339"/>
      <c r="I22" s="145"/>
      <c r="J22" s="22"/>
      <c r="K22" s="37"/>
      <c r="L22" s="14"/>
      <c r="M22" s="218"/>
      <c r="N22" s="14"/>
      <c r="O22" s="14" t="s">
        <v>40</v>
      </c>
      <c r="P22" s="42">
        <f t="shared" si="16"/>
        <v>0</v>
      </c>
      <c r="Q22" s="42">
        <f t="shared" si="17"/>
        <v>0</v>
      </c>
      <c r="R22" s="93">
        <f t="shared" si="18"/>
        <v>0</v>
      </c>
      <c r="S22" s="94">
        <f t="shared" si="19"/>
        <v>0</v>
      </c>
      <c r="T22" s="95">
        <f t="shared" si="20"/>
        <v>0</v>
      </c>
      <c r="U22" s="45">
        <f t="shared" si="21"/>
        <v>0</v>
      </c>
      <c r="V22" s="95">
        <f t="shared" si="22"/>
        <v>0</v>
      </c>
      <c r="W22" s="95">
        <f t="shared" si="23"/>
        <v>0</v>
      </c>
      <c r="X22" s="95">
        <f t="shared" si="24"/>
        <v>0</v>
      </c>
      <c r="Y22" s="96" t="e">
        <f t="shared" si="25"/>
        <v>#DIV/0!</v>
      </c>
      <c r="Z22" s="97">
        <f t="shared" si="26"/>
        <v>0</v>
      </c>
      <c r="AA22" s="145"/>
      <c r="AB22" s="145"/>
      <c r="AC22" s="145"/>
      <c r="AD22" s="145"/>
      <c r="AE22" s="145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</row>
    <row r="23" spans="1:43" ht="15.75" customHeight="1">
      <c r="A23" s="229" t="str">
        <f t="shared" si="13"/>
        <v>TRADE CENTER</v>
      </c>
      <c r="B23" s="152">
        <v>12</v>
      </c>
      <c r="C23" s="404"/>
      <c r="D23" s="343"/>
      <c r="E23" s="343"/>
      <c r="F23" s="343"/>
      <c r="G23" s="347"/>
      <c r="H23" s="339"/>
      <c r="I23" s="145"/>
      <c r="J23" s="22"/>
      <c r="K23" s="37"/>
      <c r="L23" s="14"/>
      <c r="M23" s="218"/>
      <c r="N23" s="14"/>
      <c r="O23" s="55" t="s">
        <v>60</v>
      </c>
      <c r="P23" s="42">
        <f t="shared" si="16"/>
        <v>0</v>
      </c>
      <c r="Q23" s="42">
        <f t="shared" si="17"/>
        <v>0</v>
      </c>
      <c r="R23" s="93">
        <f t="shared" si="18"/>
        <v>0</v>
      </c>
      <c r="S23" s="94">
        <f t="shared" si="19"/>
        <v>0</v>
      </c>
      <c r="T23" s="95">
        <f t="shared" si="20"/>
        <v>0</v>
      </c>
      <c r="U23" s="45">
        <f t="shared" si="21"/>
        <v>0</v>
      </c>
      <c r="V23" s="95">
        <f t="shared" si="22"/>
        <v>0</v>
      </c>
      <c r="W23" s="95">
        <f t="shared" si="23"/>
        <v>0</v>
      </c>
      <c r="X23" s="95">
        <f t="shared" si="24"/>
        <v>0</v>
      </c>
      <c r="Y23" s="96" t="e">
        <f t="shared" si="25"/>
        <v>#DIV/0!</v>
      </c>
      <c r="Z23" s="97">
        <f t="shared" si="26"/>
        <v>0</v>
      </c>
      <c r="AA23" s="145"/>
      <c r="AB23" s="145"/>
      <c r="AC23" s="145"/>
      <c r="AD23" s="145"/>
      <c r="AE23" s="145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</row>
    <row r="24" spans="1:43" ht="15.75" customHeight="1">
      <c r="A24" s="1" t="s">
        <v>25</v>
      </c>
      <c r="B24" s="152">
        <v>1</v>
      </c>
      <c r="C24" s="102"/>
      <c r="D24" s="90"/>
      <c r="E24" s="102"/>
      <c r="F24" s="14"/>
      <c r="G24" s="181"/>
      <c r="H24" s="103"/>
      <c r="I24" s="145"/>
      <c r="J24" s="23"/>
      <c r="K24" s="37"/>
      <c r="L24" s="61"/>
      <c r="M24" s="254"/>
      <c r="N24" s="14"/>
      <c r="O24" s="14" t="s">
        <v>41</v>
      </c>
      <c r="P24" s="42">
        <f t="shared" si="16"/>
        <v>0</v>
      </c>
      <c r="Q24" s="42">
        <f t="shared" si="17"/>
        <v>0</v>
      </c>
      <c r="R24" s="93">
        <f t="shared" si="18"/>
        <v>0</v>
      </c>
      <c r="S24" s="94">
        <f t="shared" si="19"/>
        <v>0</v>
      </c>
      <c r="T24" s="95">
        <f t="shared" si="20"/>
        <v>0</v>
      </c>
      <c r="U24" s="45">
        <f t="shared" si="21"/>
        <v>0</v>
      </c>
      <c r="V24" s="95">
        <f t="shared" si="22"/>
        <v>0</v>
      </c>
      <c r="W24" s="95">
        <f t="shared" si="23"/>
        <v>0</v>
      </c>
      <c r="X24" s="95">
        <f t="shared" si="24"/>
        <v>0</v>
      </c>
      <c r="Y24" s="96" t="e">
        <f t="shared" si="25"/>
        <v>#DIV/0!</v>
      </c>
      <c r="Z24" s="97">
        <f t="shared" si="26"/>
        <v>0</v>
      </c>
      <c r="AA24" s="145"/>
      <c r="AB24" s="145"/>
      <c r="AC24" s="145"/>
      <c r="AD24" s="145"/>
      <c r="AE24" s="145"/>
      <c r="AF24" s="241"/>
      <c r="AG24" s="242"/>
      <c r="AH24" s="242"/>
      <c r="AI24" s="242"/>
      <c r="AJ24" s="247"/>
      <c r="AK24" s="247"/>
      <c r="AL24" s="247"/>
      <c r="AM24" s="247"/>
      <c r="AN24" s="247"/>
      <c r="AO24" s="247"/>
      <c r="AP24" s="247"/>
      <c r="AQ24" s="247"/>
    </row>
    <row r="25" spans="1:43" ht="15.75" customHeight="1">
      <c r="A25" s="229" t="str">
        <f t="shared" ref="A25:A34" si="27">A24</f>
        <v>PENSION</v>
      </c>
      <c r="B25" s="152">
        <v>2</v>
      </c>
      <c r="C25" s="55"/>
      <c r="D25" s="90"/>
      <c r="E25" s="55"/>
      <c r="F25" s="14"/>
      <c r="G25" s="137"/>
      <c r="H25" s="106"/>
      <c r="I25" s="145"/>
      <c r="J25" s="23"/>
      <c r="K25" s="37"/>
      <c r="L25" s="160"/>
      <c r="M25" s="233"/>
      <c r="N25" s="14"/>
      <c r="O25" s="14" t="s">
        <v>42</v>
      </c>
      <c r="P25" s="42">
        <f t="shared" si="16"/>
        <v>0</v>
      </c>
      <c r="Q25" s="42">
        <f t="shared" si="17"/>
        <v>0</v>
      </c>
      <c r="R25" s="93">
        <f t="shared" si="18"/>
        <v>0</v>
      </c>
      <c r="S25" s="94">
        <f t="shared" si="19"/>
        <v>0</v>
      </c>
      <c r="T25" s="95">
        <f t="shared" si="20"/>
        <v>0</v>
      </c>
      <c r="U25" s="45">
        <f t="shared" si="21"/>
        <v>0</v>
      </c>
      <c r="V25" s="95">
        <f t="shared" si="22"/>
        <v>0</v>
      </c>
      <c r="W25" s="95">
        <f t="shared" si="23"/>
        <v>0</v>
      </c>
      <c r="X25" s="95">
        <f t="shared" si="24"/>
        <v>0</v>
      </c>
      <c r="Y25" s="96" t="e">
        <f t="shared" si="25"/>
        <v>#DIV/0!</v>
      </c>
      <c r="Z25" s="97">
        <f t="shared" si="26"/>
        <v>0</v>
      </c>
      <c r="AA25" s="145"/>
      <c r="AB25" s="145"/>
      <c r="AC25" s="145"/>
      <c r="AD25" s="145"/>
      <c r="AE25" s="145"/>
      <c r="AF25" s="145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</row>
    <row r="26" spans="1:43" ht="15.75" customHeight="1">
      <c r="A26" s="229" t="str">
        <f t="shared" si="27"/>
        <v>PENSION</v>
      </c>
      <c r="B26" s="152">
        <v>3</v>
      </c>
      <c r="C26" s="55"/>
      <c r="D26" s="415"/>
      <c r="E26" s="55"/>
      <c r="F26" s="14"/>
      <c r="G26" s="137"/>
      <c r="H26" s="106"/>
      <c r="I26" s="145"/>
      <c r="J26" s="23"/>
      <c r="K26" s="37"/>
      <c r="L26" s="160"/>
      <c r="M26" s="233"/>
      <c r="N26" s="14"/>
      <c r="O26" s="88" t="s">
        <v>35</v>
      </c>
      <c r="P26" s="108">
        <f t="shared" ref="P26:X26" si="28">SUM(P18:P25)</f>
        <v>0</v>
      </c>
      <c r="Q26" s="108">
        <f t="shared" si="28"/>
        <v>0</v>
      </c>
      <c r="R26" s="108">
        <f t="shared" si="28"/>
        <v>0</v>
      </c>
      <c r="S26" s="109">
        <f t="shared" si="28"/>
        <v>0</v>
      </c>
      <c r="T26" s="86">
        <f t="shared" si="28"/>
        <v>0</v>
      </c>
      <c r="U26" s="86">
        <f t="shared" si="28"/>
        <v>0</v>
      </c>
      <c r="V26" s="86">
        <f t="shared" si="28"/>
        <v>0</v>
      </c>
      <c r="W26" s="86">
        <f t="shared" si="28"/>
        <v>0</v>
      </c>
      <c r="X26" s="86">
        <f t="shared" si="28"/>
        <v>0</v>
      </c>
      <c r="Y26" s="87" t="e">
        <f t="shared" si="25"/>
        <v>#DIV/0!</v>
      </c>
      <c r="Z26" s="88">
        <f>SUM(Z18:Z25)</f>
        <v>0</v>
      </c>
      <c r="AA26" s="145"/>
      <c r="AB26" s="145"/>
      <c r="AC26" s="145"/>
      <c r="AD26" s="145"/>
      <c r="AE26" s="145"/>
      <c r="AF26" s="145"/>
      <c r="AG26" s="145"/>
      <c r="AH26" s="242"/>
      <c r="AI26" s="242"/>
      <c r="AJ26" s="242"/>
      <c r="AK26" s="242"/>
      <c r="AL26" s="242"/>
      <c r="AM26" s="242"/>
      <c r="AN26" s="242"/>
      <c r="AO26" s="242"/>
      <c r="AP26" s="242"/>
      <c r="AQ26" s="242"/>
    </row>
    <row r="27" spans="1:43" ht="15.75" customHeight="1">
      <c r="A27" s="229" t="str">
        <f t="shared" si="27"/>
        <v>PENSION</v>
      </c>
      <c r="B27" s="152">
        <v>4</v>
      </c>
      <c r="C27" s="55"/>
      <c r="D27" s="415"/>
      <c r="E27" s="55"/>
      <c r="F27" s="14"/>
      <c r="G27" s="137"/>
      <c r="H27" s="106"/>
      <c r="I27" s="145"/>
      <c r="J27" s="23"/>
      <c r="K27" s="37"/>
      <c r="L27" s="255"/>
      <c r="M27" s="156"/>
      <c r="N27" s="22"/>
      <c r="O27" s="14"/>
      <c r="P27" s="14"/>
      <c r="Q27" s="14"/>
      <c r="R27" s="14"/>
      <c r="S27" s="14"/>
      <c r="T27" s="14"/>
      <c r="U27" s="14"/>
      <c r="V27" s="14"/>
      <c r="X27" s="14"/>
      <c r="Y27" s="14"/>
      <c r="Z27" s="14"/>
      <c r="AA27" s="145"/>
      <c r="AB27" s="145"/>
      <c r="AC27" s="145"/>
      <c r="AD27" s="145"/>
      <c r="AE27" s="145"/>
      <c r="AF27" s="145"/>
      <c r="AG27" s="145"/>
      <c r="AH27" s="145"/>
      <c r="AI27" s="242"/>
      <c r="AJ27" s="242"/>
      <c r="AK27" s="242"/>
      <c r="AL27" s="242"/>
      <c r="AM27" s="242"/>
      <c r="AN27" s="242"/>
      <c r="AO27" s="242"/>
      <c r="AP27" s="242"/>
      <c r="AQ27" s="242"/>
    </row>
    <row r="28" spans="1:43" ht="15.75" customHeight="1">
      <c r="A28" s="229" t="str">
        <f t="shared" si="27"/>
        <v>PENSION</v>
      </c>
      <c r="B28" s="152">
        <v>5</v>
      </c>
      <c r="C28" s="55"/>
      <c r="D28" s="416"/>
      <c r="E28" s="55"/>
      <c r="F28" s="14"/>
      <c r="G28" s="82"/>
      <c r="H28" s="106"/>
      <c r="I28" s="145"/>
      <c r="J28" s="23"/>
      <c r="K28" s="37"/>
      <c r="L28" s="81"/>
      <c r="M28" s="82"/>
      <c r="N28" s="14"/>
      <c r="O28" s="260" t="s">
        <v>0</v>
      </c>
      <c r="P28" s="261" t="s">
        <v>51</v>
      </c>
      <c r="Q28" s="261" t="s">
        <v>41</v>
      </c>
      <c r="R28" s="261" t="s">
        <v>52</v>
      </c>
      <c r="S28" s="262" t="s">
        <v>53</v>
      </c>
      <c r="T28" s="263" t="s">
        <v>54</v>
      </c>
      <c r="U28" s="264" t="s">
        <v>55</v>
      </c>
      <c r="V28" s="261" t="s">
        <v>56</v>
      </c>
      <c r="W28" s="260" t="s">
        <v>35</v>
      </c>
      <c r="X28" s="14"/>
      <c r="Y28" s="14"/>
      <c r="Z28" s="14"/>
      <c r="AA28" s="145"/>
      <c r="AB28" s="145"/>
      <c r="AC28" s="145"/>
      <c r="AD28" s="145"/>
      <c r="AE28" s="145"/>
      <c r="AF28" s="145"/>
      <c r="AG28" s="145"/>
      <c r="AH28" s="145"/>
      <c r="AI28" s="242"/>
      <c r="AJ28" s="242"/>
      <c r="AK28" s="242"/>
      <c r="AL28" s="242"/>
      <c r="AM28" s="242"/>
      <c r="AN28" s="242"/>
      <c r="AO28" s="242"/>
      <c r="AP28" s="242"/>
      <c r="AQ28" s="242"/>
    </row>
    <row r="29" spans="1:43" ht="15.75" customHeight="1">
      <c r="A29" s="229" t="str">
        <f t="shared" si="27"/>
        <v>PENSION</v>
      </c>
      <c r="B29" s="152">
        <v>6</v>
      </c>
      <c r="C29" s="416"/>
      <c r="D29" s="416"/>
      <c r="E29" s="416"/>
      <c r="F29" s="336"/>
      <c r="G29" s="417"/>
      <c r="H29" s="361"/>
      <c r="I29" s="145"/>
      <c r="J29" s="22"/>
      <c r="K29" s="37"/>
      <c r="L29" s="81"/>
      <c r="M29" s="82"/>
      <c r="N29" s="14"/>
      <c r="O29" s="266" t="s">
        <v>12</v>
      </c>
      <c r="P29" s="93">
        <f t="shared" ref="P29:P40" si="29">SUMIFS(G:G,F:F,$P$28,A:A,O29)</f>
        <v>0</v>
      </c>
      <c r="Q29" s="93">
        <f t="shared" ref="Q29:Q40" si="30">SUMIFS(G:G,F:F,$Q$28,A:A,O29)</f>
        <v>0</v>
      </c>
      <c r="R29" s="93">
        <f t="shared" ref="R29:R40" si="31">SUMIFS(G:G,F:F,$R$28,A:A,O29)</f>
        <v>0</v>
      </c>
      <c r="S29" s="93">
        <f t="shared" ref="S29:S40" si="32">SUMIFS(G:G,F:F,$S$28,A:A,O29)</f>
        <v>0</v>
      </c>
      <c r="T29" s="267">
        <f t="shared" ref="T29:T40" si="33">SUMIFS(G:G,F:F,$T$28,A:A,O29)</f>
        <v>0</v>
      </c>
      <c r="U29" s="267">
        <f t="shared" ref="U29:U40" si="34">SUMIFS(G:G,F:F,$U$28,A:A,O29)</f>
        <v>0</v>
      </c>
      <c r="V29" s="93">
        <f t="shared" ref="V29:V40" si="35">SUMIFS(G:G,F:F,$V$28,A:A,O29)</f>
        <v>0</v>
      </c>
      <c r="W29" s="93">
        <f t="shared" ref="W29:W40" si="36">SUM(P29:V29)</f>
        <v>0</v>
      </c>
      <c r="X29" s="14"/>
      <c r="Y29" s="14"/>
      <c r="Z29" s="14"/>
      <c r="AA29" s="145"/>
      <c r="AB29" s="145"/>
      <c r="AC29" s="145"/>
      <c r="AD29" s="145"/>
      <c r="AE29" s="145"/>
      <c r="AF29" s="145"/>
      <c r="AG29" s="145"/>
      <c r="AH29" s="145"/>
      <c r="AI29" s="242"/>
      <c r="AJ29" s="242"/>
      <c r="AK29" s="242"/>
      <c r="AL29" s="242"/>
      <c r="AM29" s="242"/>
      <c r="AN29" s="242"/>
      <c r="AO29" s="242"/>
      <c r="AP29" s="242"/>
      <c r="AQ29" s="242"/>
    </row>
    <row r="30" spans="1:43" ht="15.75" customHeight="1">
      <c r="A30" s="229" t="str">
        <f t="shared" si="27"/>
        <v>PENSION</v>
      </c>
      <c r="B30" s="152">
        <v>7</v>
      </c>
      <c r="C30" s="418"/>
      <c r="D30" s="362"/>
      <c r="E30" s="363"/>
      <c r="F30" s="336"/>
      <c r="G30" s="364"/>
      <c r="H30" s="361"/>
      <c r="I30" s="145"/>
      <c r="J30" s="22"/>
      <c r="K30" s="37"/>
      <c r="L30" s="14"/>
      <c r="M30" s="218"/>
      <c r="N30" s="127"/>
      <c r="O30" s="266" t="s">
        <v>24</v>
      </c>
      <c r="P30" s="93">
        <f t="shared" si="29"/>
        <v>0</v>
      </c>
      <c r="Q30" s="93">
        <f t="shared" si="30"/>
        <v>0</v>
      </c>
      <c r="R30" s="93">
        <f t="shared" si="31"/>
        <v>0</v>
      </c>
      <c r="S30" s="93">
        <f t="shared" si="32"/>
        <v>0</v>
      </c>
      <c r="T30" s="267">
        <f t="shared" si="33"/>
        <v>0</v>
      </c>
      <c r="U30" s="267">
        <f t="shared" si="34"/>
        <v>0</v>
      </c>
      <c r="V30" s="93">
        <f t="shared" si="35"/>
        <v>0</v>
      </c>
      <c r="W30" s="93">
        <f t="shared" si="36"/>
        <v>0</v>
      </c>
      <c r="X30" s="14"/>
      <c r="Y30" s="14"/>
      <c r="Z30" s="14"/>
      <c r="AA30" s="145"/>
      <c r="AB30" s="145"/>
      <c r="AC30" s="145"/>
      <c r="AD30" s="145"/>
      <c r="AE30" s="145"/>
      <c r="AF30" s="145"/>
      <c r="AG30" s="145"/>
      <c r="AH30" s="145"/>
      <c r="AI30" s="242"/>
      <c r="AJ30" s="242"/>
      <c r="AK30" s="242"/>
      <c r="AL30" s="242"/>
      <c r="AM30" s="242"/>
      <c r="AN30" s="242"/>
      <c r="AO30" s="242"/>
      <c r="AP30" s="242"/>
      <c r="AQ30" s="242"/>
    </row>
    <row r="31" spans="1:43" ht="15.75" customHeight="1">
      <c r="A31" s="229" t="str">
        <f t="shared" si="27"/>
        <v>PENSION</v>
      </c>
      <c r="B31" s="152">
        <v>8</v>
      </c>
      <c r="C31" s="418"/>
      <c r="D31" s="362"/>
      <c r="E31" s="363"/>
      <c r="F31" s="336"/>
      <c r="G31" s="364"/>
      <c r="H31" s="361"/>
      <c r="I31" s="145"/>
      <c r="J31" s="22"/>
      <c r="K31" s="37"/>
      <c r="L31" s="14"/>
      <c r="M31" s="218"/>
      <c r="N31" s="14"/>
      <c r="O31" s="266" t="s">
        <v>25</v>
      </c>
      <c r="P31" s="93">
        <f t="shared" si="29"/>
        <v>0</v>
      </c>
      <c r="Q31" s="93">
        <f t="shared" si="30"/>
        <v>0</v>
      </c>
      <c r="R31" s="93">
        <f t="shared" si="31"/>
        <v>0</v>
      </c>
      <c r="S31" s="93">
        <f t="shared" si="32"/>
        <v>0</v>
      </c>
      <c r="T31" s="267">
        <f t="shared" si="33"/>
        <v>0</v>
      </c>
      <c r="U31" s="267">
        <f t="shared" si="34"/>
        <v>0</v>
      </c>
      <c r="V31" s="93">
        <f t="shared" si="35"/>
        <v>0</v>
      </c>
      <c r="W31" s="93">
        <f t="shared" si="36"/>
        <v>0</v>
      </c>
      <c r="X31" s="14"/>
      <c r="Y31" s="14"/>
      <c r="Z31" s="14"/>
      <c r="AA31" s="145"/>
      <c r="AB31" s="145"/>
      <c r="AC31" s="145"/>
      <c r="AD31" s="145"/>
      <c r="AE31" s="145"/>
      <c r="AF31" s="145"/>
      <c r="AG31" s="145"/>
      <c r="AH31" s="145"/>
      <c r="AI31" s="242"/>
      <c r="AJ31" s="242"/>
      <c r="AK31" s="242"/>
      <c r="AL31" s="242"/>
      <c r="AM31" s="242"/>
      <c r="AN31" s="242"/>
      <c r="AO31" s="242"/>
      <c r="AP31" s="242"/>
      <c r="AQ31" s="242"/>
    </row>
    <row r="32" spans="1:43" ht="15.75" customHeight="1">
      <c r="A32" s="229" t="str">
        <f t="shared" si="27"/>
        <v>PENSION</v>
      </c>
      <c r="B32" s="152">
        <v>9</v>
      </c>
      <c r="C32" s="418"/>
      <c r="D32" s="362"/>
      <c r="E32" s="145"/>
      <c r="F32" s="336"/>
      <c r="G32" s="364"/>
      <c r="H32" s="361"/>
      <c r="I32" s="145"/>
      <c r="J32" s="22"/>
      <c r="K32" s="37"/>
      <c r="L32" s="14"/>
      <c r="M32" s="218"/>
      <c r="N32" s="14"/>
      <c r="O32" s="266" t="s">
        <v>26</v>
      </c>
      <c r="P32" s="93">
        <f t="shared" si="29"/>
        <v>0</v>
      </c>
      <c r="Q32" s="93">
        <f t="shared" si="30"/>
        <v>0</v>
      </c>
      <c r="R32" s="93">
        <f t="shared" si="31"/>
        <v>0</v>
      </c>
      <c r="S32" s="93">
        <f t="shared" si="32"/>
        <v>0</v>
      </c>
      <c r="T32" s="267">
        <f t="shared" si="33"/>
        <v>0</v>
      </c>
      <c r="U32" s="267">
        <f t="shared" si="34"/>
        <v>0</v>
      </c>
      <c r="V32" s="93">
        <f t="shared" si="35"/>
        <v>0</v>
      </c>
      <c r="W32" s="93">
        <f t="shared" si="36"/>
        <v>0</v>
      </c>
      <c r="X32" s="14"/>
      <c r="Y32" s="14"/>
      <c r="Z32" s="14"/>
      <c r="AA32" s="145"/>
      <c r="AB32" s="145"/>
      <c r="AC32" s="145"/>
      <c r="AD32" s="145"/>
      <c r="AE32" s="145"/>
      <c r="AF32" s="145"/>
      <c r="AG32" s="145"/>
      <c r="AH32" s="145"/>
      <c r="AI32" s="242"/>
      <c r="AJ32" s="242"/>
      <c r="AK32" s="242"/>
      <c r="AL32" s="242"/>
      <c r="AM32" s="242"/>
      <c r="AN32" s="242"/>
      <c r="AO32" s="242"/>
      <c r="AP32" s="242"/>
      <c r="AQ32" s="242"/>
    </row>
    <row r="33" spans="1:43" ht="15.75" customHeight="1">
      <c r="A33" s="229" t="str">
        <f t="shared" si="27"/>
        <v>PENSION</v>
      </c>
      <c r="B33" s="152">
        <v>10</v>
      </c>
      <c r="C33" s="419"/>
      <c r="D33" s="145"/>
      <c r="E33" s="145"/>
      <c r="F33" s="145"/>
      <c r="G33" s="347"/>
      <c r="H33" s="339"/>
      <c r="I33" s="145"/>
      <c r="J33" s="22"/>
      <c r="K33" s="37"/>
      <c r="L33" s="14"/>
      <c r="M33" s="218"/>
      <c r="N33" s="14"/>
      <c r="O33" s="266" t="s">
        <v>27</v>
      </c>
      <c r="P33" s="93">
        <f t="shared" si="29"/>
        <v>0</v>
      </c>
      <c r="Q33" s="93">
        <f t="shared" si="30"/>
        <v>0</v>
      </c>
      <c r="R33" s="93">
        <f t="shared" si="31"/>
        <v>0</v>
      </c>
      <c r="S33" s="93">
        <f t="shared" si="32"/>
        <v>0</v>
      </c>
      <c r="T33" s="267">
        <f t="shared" si="33"/>
        <v>0</v>
      </c>
      <c r="U33" s="267">
        <f t="shared" si="34"/>
        <v>0</v>
      </c>
      <c r="V33" s="93">
        <f t="shared" si="35"/>
        <v>0</v>
      </c>
      <c r="W33" s="93">
        <f t="shared" si="36"/>
        <v>0</v>
      </c>
      <c r="X33" s="14"/>
      <c r="Y33" s="14"/>
      <c r="Z33" s="14"/>
      <c r="AA33" s="145"/>
      <c r="AB33" s="145"/>
      <c r="AC33" s="145"/>
      <c r="AD33" s="145"/>
      <c r="AE33" s="145"/>
      <c r="AF33" s="145"/>
      <c r="AG33" s="145"/>
      <c r="AH33" s="145"/>
      <c r="AI33" s="242"/>
      <c r="AJ33" s="242"/>
      <c r="AK33" s="242"/>
      <c r="AL33" s="242"/>
      <c r="AM33" s="242"/>
      <c r="AN33" s="242"/>
      <c r="AO33" s="242"/>
      <c r="AP33" s="242"/>
      <c r="AQ33" s="242"/>
    </row>
    <row r="34" spans="1:43" ht="15.75" customHeight="1">
      <c r="A34" s="229" t="str">
        <f t="shared" si="27"/>
        <v>PENSION</v>
      </c>
      <c r="B34" s="152">
        <v>11</v>
      </c>
      <c r="C34" s="419"/>
      <c r="D34" s="145"/>
      <c r="E34" s="145"/>
      <c r="F34" s="145"/>
      <c r="G34" s="347"/>
      <c r="H34" s="339"/>
      <c r="I34" s="145"/>
      <c r="J34" s="22"/>
      <c r="K34" s="37"/>
      <c r="L34" s="14"/>
      <c r="M34" s="218"/>
      <c r="N34" s="14"/>
      <c r="O34" s="270" t="s">
        <v>28</v>
      </c>
      <c r="P34" s="93">
        <f t="shared" si="29"/>
        <v>0</v>
      </c>
      <c r="Q34" s="93">
        <f t="shared" si="30"/>
        <v>0</v>
      </c>
      <c r="R34" s="93">
        <f t="shared" si="31"/>
        <v>0</v>
      </c>
      <c r="S34" s="93">
        <f t="shared" si="32"/>
        <v>0</v>
      </c>
      <c r="T34" s="267">
        <f t="shared" si="33"/>
        <v>0</v>
      </c>
      <c r="U34" s="267">
        <f t="shared" si="34"/>
        <v>0</v>
      </c>
      <c r="V34" s="93">
        <f t="shared" si="35"/>
        <v>0</v>
      </c>
      <c r="W34" s="93">
        <f t="shared" si="36"/>
        <v>0</v>
      </c>
      <c r="X34" s="14"/>
      <c r="Y34" s="14"/>
      <c r="Z34" s="14"/>
      <c r="AA34" s="145"/>
      <c r="AB34" s="145"/>
      <c r="AC34" s="145"/>
      <c r="AD34" s="145"/>
      <c r="AE34" s="145"/>
      <c r="AF34" s="145"/>
      <c r="AG34" s="145"/>
      <c r="AH34" s="145"/>
      <c r="AI34" s="242"/>
      <c r="AJ34" s="242"/>
      <c r="AK34" s="242"/>
      <c r="AL34" s="242"/>
      <c r="AM34" s="242"/>
      <c r="AN34" s="242"/>
      <c r="AO34" s="242"/>
      <c r="AP34" s="242"/>
      <c r="AQ34" s="242"/>
    </row>
    <row r="35" spans="1:43" ht="15.75" customHeight="1">
      <c r="A35" s="1" t="s">
        <v>26</v>
      </c>
      <c r="B35" s="268">
        <v>1</v>
      </c>
      <c r="C35" s="102"/>
      <c r="D35" s="102"/>
      <c r="E35" s="102"/>
      <c r="F35" s="14"/>
      <c r="G35" s="334"/>
      <c r="H35" s="102"/>
      <c r="I35" s="145"/>
      <c r="J35" s="23"/>
      <c r="K35" s="37"/>
      <c r="L35" s="25"/>
      <c r="M35" s="254"/>
      <c r="N35" s="14"/>
      <c r="O35" s="273" t="s">
        <v>29</v>
      </c>
      <c r="P35" s="93">
        <f t="shared" si="29"/>
        <v>0</v>
      </c>
      <c r="Q35" s="93">
        <f t="shared" si="30"/>
        <v>0</v>
      </c>
      <c r="R35" s="93">
        <f t="shared" si="31"/>
        <v>0</v>
      </c>
      <c r="S35" s="93">
        <f t="shared" si="32"/>
        <v>0</v>
      </c>
      <c r="T35" s="267">
        <f t="shared" si="33"/>
        <v>0</v>
      </c>
      <c r="U35" s="267">
        <f t="shared" si="34"/>
        <v>0</v>
      </c>
      <c r="V35" s="93">
        <f t="shared" si="35"/>
        <v>0</v>
      </c>
      <c r="W35" s="93">
        <f t="shared" si="36"/>
        <v>0</v>
      </c>
      <c r="X35" s="14"/>
      <c r="Y35" s="14"/>
      <c r="Z35" s="14"/>
      <c r="AA35" s="145"/>
      <c r="AB35" s="145"/>
      <c r="AC35" s="145"/>
      <c r="AD35" s="145"/>
      <c r="AE35" s="145"/>
      <c r="AF35" s="145"/>
      <c r="AG35" s="145"/>
      <c r="AH35" s="145"/>
      <c r="AI35" s="242"/>
      <c r="AJ35" s="242"/>
      <c r="AK35" s="242"/>
      <c r="AL35" s="242"/>
      <c r="AM35" s="242"/>
      <c r="AN35" s="242"/>
      <c r="AO35" s="242"/>
      <c r="AP35" s="242"/>
      <c r="AQ35" s="242"/>
    </row>
    <row r="36" spans="1:43" ht="15.75" customHeight="1">
      <c r="A36" s="229" t="str">
        <f t="shared" ref="A36:A48" si="37">A35</f>
        <v>KITENGELA</v>
      </c>
      <c r="B36" s="268">
        <v>2</v>
      </c>
      <c r="C36" s="55"/>
      <c r="D36" s="55"/>
      <c r="E36" s="55"/>
      <c r="F36" s="14"/>
      <c r="G36" s="335"/>
      <c r="H36" s="55"/>
      <c r="I36" s="145"/>
      <c r="J36" s="22"/>
      <c r="K36" s="37"/>
      <c r="L36" s="14"/>
      <c r="M36" s="218"/>
      <c r="N36" s="259"/>
      <c r="O36" s="273" t="s">
        <v>45</v>
      </c>
      <c r="P36" s="93">
        <f t="shared" si="29"/>
        <v>0</v>
      </c>
      <c r="Q36" s="93">
        <f t="shared" si="30"/>
        <v>0</v>
      </c>
      <c r="R36" s="93">
        <f t="shared" si="31"/>
        <v>0</v>
      </c>
      <c r="S36" s="93">
        <f t="shared" si="32"/>
        <v>0</v>
      </c>
      <c r="T36" s="267">
        <f t="shared" si="33"/>
        <v>0</v>
      </c>
      <c r="U36" s="267">
        <f t="shared" si="34"/>
        <v>0</v>
      </c>
      <c r="V36" s="93">
        <f t="shared" si="35"/>
        <v>0</v>
      </c>
      <c r="W36" s="93">
        <f t="shared" si="36"/>
        <v>0</v>
      </c>
      <c r="X36" s="199"/>
      <c r="Y36" s="199"/>
      <c r="Z36" s="37"/>
      <c r="AA36" s="145"/>
      <c r="AB36" s="145"/>
      <c r="AC36" s="145"/>
      <c r="AD36" s="145"/>
      <c r="AE36" s="145"/>
      <c r="AF36" s="145"/>
      <c r="AG36" s="145"/>
      <c r="AH36" s="145"/>
      <c r="AI36" s="242"/>
      <c r="AJ36" s="242"/>
      <c r="AK36" s="242"/>
      <c r="AL36" s="242"/>
      <c r="AM36" s="242"/>
      <c r="AN36" s="242"/>
      <c r="AO36" s="242"/>
      <c r="AP36" s="242"/>
      <c r="AQ36" s="242"/>
    </row>
    <row r="37" spans="1:43" ht="15.75" customHeight="1">
      <c r="A37" s="229" t="str">
        <f t="shared" si="37"/>
        <v>KITENGELA</v>
      </c>
      <c r="B37" s="268">
        <v>3</v>
      </c>
      <c r="C37" s="55"/>
      <c r="D37" s="55"/>
      <c r="E37" s="55"/>
      <c r="F37" s="14"/>
      <c r="G37" s="335"/>
      <c r="H37" s="55"/>
      <c r="I37" s="145"/>
      <c r="J37" s="22"/>
      <c r="K37" s="37"/>
      <c r="L37" s="14"/>
      <c r="M37" s="218"/>
      <c r="N37" s="14"/>
      <c r="O37" s="275" t="s">
        <v>32</v>
      </c>
      <c r="P37" s="276">
        <f t="shared" si="29"/>
        <v>0</v>
      </c>
      <c r="Q37" s="93">
        <f t="shared" si="30"/>
        <v>0</v>
      </c>
      <c r="R37" s="276">
        <f t="shared" si="31"/>
        <v>0</v>
      </c>
      <c r="S37" s="93">
        <f t="shared" si="32"/>
        <v>0</v>
      </c>
      <c r="T37" s="277">
        <f t="shared" si="33"/>
        <v>0</v>
      </c>
      <c r="U37" s="267">
        <f t="shared" si="34"/>
        <v>0</v>
      </c>
      <c r="V37" s="276">
        <f t="shared" si="35"/>
        <v>0</v>
      </c>
      <c r="W37" s="276">
        <f t="shared" si="36"/>
        <v>0</v>
      </c>
      <c r="X37" s="199"/>
      <c r="Y37" s="199"/>
      <c r="Z37" s="22"/>
      <c r="AA37" s="145"/>
      <c r="AB37" s="145"/>
      <c r="AC37" s="145"/>
      <c r="AD37" s="145"/>
      <c r="AE37" s="145"/>
      <c r="AF37" s="145"/>
      <c r="AG37" s="145"/>
      <c r="AH37" s="145"/>
      <c r="AI37" s="242"/>
      <c r="AJ37" s="242"/>
      <c r="AK37" s="242"/>
      <c r="AL37" s="242"/>
      <c r="AM37" s="242"/>
      <c r="AN37" s="242"/>
      <c r="AO37" s="242"/>
      <c r="AP37" s="242"/>
      <c r="AQ37" s="242"/>
    </row>
    <row r="38" spans="1:43" ht="15.75" customHeight="1">
      <c r="A38" s="229" t="str">
        <f t="shared" si="37"/>
        <v>KITENGELA</v>
      </c>
      <c r="B38" s="268">
        <v>4</v>
      </c>
      <c r="C38" s="55"/>
      <c r="D38" s="55"/>
      <c r="E38" s="55"/>
      <c r="F38" s="259"/>
      <c r="G38" s="335"/>
      <c r="H38" s="55"/>
      <c r="I38" s="145"/>
      <c r="J38" s="22"/>
      <c r="K38" s="274"/>
      <c r="L38" s="14"/>
      <c r="M38" s="218"/>
      <c r="N38" s="14"/>
      <c r="O38" s="275" t="s">
        <v>30</v>
      </c>
      <c r="P38" s="276">
        <f t="shared" si="29"/>
        <v>0</v>
      </c>
      <c r="Q38" s="93">
        <f t="shared" si="30"/>
        <v>0</v>
      </c>
      <c r="R38" s="276">
        <f t="shared" si="31"/>
        <v>0</v>
      </c>
      <c r="S38" s="93">
        <f t="shared" si="32"/>
        <v>0</v>
      </c>
      <c r="T38" s="277">
        <f t="shared" si="33"/>
        <v>0</v>
      </c>
      <c r="U38" s="267">
        <f t="shared" si="34"/>
        <v>0</v>
      </c>
      <c r="V38" s="276">
        <f t="shared" si="35"/>
        <v>0</v>
      </c>
      <c r="W38" s="276">
        <f t="shared" si="36"/>
        <v>0</v>
      </c>
      <c r="X38" s="199"/>
      <c r="Y38" s="199"/>
      <c r="Z38" s="37"/>
      <c r="AA38" s="145"/>
      <c r="AB38" s="145"/>
      <c r="AC38" s="145"/>
      <c r="AD38" s="145"/>
      <c r="AE38" s="145"/>
      <c r="AF38" s="145"/>
      <c r="AG38" s="145"/>
      <c r="AH38" s="145"/>
      <c r="AI38" s="242"/>
      <c r="AJ38" s="242"/>
      <c r="AK38" s="242"/>
      <c r="AL38" s="242"/>
      <c r="AM38" s="242"/>
      <c r="AN38" s="242"/>
      <c r="AO38" s="242"/>
      <c r="AP38" s="242"/>
      <c r="AQ38" s="242"/>
    </row>
    <row r="39" spans="1:43" ht="15.75" customHeight="1">
      <c r="A39" s="229" t="str">
        <f t="shared" si="37"/>
        <v>KITENGELA</v>
      </c>
      <c r="B39" s="268">
        <v>5</v>
      </c>
      <c r="C39" s="278"/>
      <c r="D39" s="102"/>
      <c r="E39" s="102"/>
      <c r="F39" s="14"/>
      <c r="G39" s="334"/>
      <c r="H39" s="102"/>
      <c r="I39" s="145"/>
      <c r="J39" s="23"/>
      <c r="K39" s="37"/>
      <c r="L39" s="14"/>
      <c r="M39" s="218"/>
      <c r="N39" s="14"/>
      <c r="O39" s="273" t="s">
        <v>33</v>
      </c>
      <c r="P39" s="280">
        <f t="shared" si="29"/>
        <v>0</v>
      </c>
      <c r="Q39" s="93">
        <f t="shared" si="30"/>
        <v>0</v>
      </c>
      <c r="R39" s="280">
        <f t="shared" si="31"/>
        <v>0</v>
      </c>
      <c r="S39" s="93">
        <f t="shared" si="32"/>
        <v>0</v>
      </c>
      <c r="T39" s="281">
        <f t="shared" si="33"/>
        <v>0</v>
      </c>
      <c r="U39" s="267">
        <f t="shared" si="34"/>
        <v>0</v>
      </c>
      <c r="V39" s="280">
        <f t="shared" si="35"/>
        <v>0</v>
      </c>
      <c r="W39" s="280">
        <f t="shared" si="36"/>
        <v>0</v>
      </c>
      <c r="X39" s="199"/>
      <c r="Y39" s="199"/>
      <c r="Z39" s="37"/>
      <c r="AA39" s="145"/>
      <c r="AB39" s="145"/>
      <c r="AC39" s="145"/>
      <c r="AD39" s="145"/>
      <c r="AE39" s="145"/>
      <c r="AF39" s="145"/>
      <c r="AG39" s="145"/>
      <c r="AH39" s="242"/>
      <c r="AI39" s="242"/>
      <c r="AJ39" s="242"/>
      <c r="AK39" s="242"/>
      <c r="AL39" s="242"/>
      <c r="AM39" s="242"/>
      <c r="AN39" s="242"/>
      <c r="AO39" s="242"/>
      <c r="AP39" s="242"/>
      <c r="AQ39" s="242"/>
    </row>
    <row r="40" spans="1:43" ht="15.75" customHeight="1">
      <c r="A40" s="229" t="str">
        <f t="shared" si="37"/>
        <v>KITENGELA</v>
      </c>
      <c r="B40" s="268">
        <v>6</v>
      </c>
      <c r="C40" s="279"/>
      <c r="D40" s="55"/>
      <c r="E40" s="55"/>
      <c r="F40" s="14"/>
      <c r="G40" s="335"/>
      <c r="H40" s="55"/>
      <c r="I40" s="145"/>
      <c r="J40" s="23"/>
      <c r="K40" s="37"/>
      <c r="L40" s="14"/>
      <c r="M40" s="218"/>
      <c r="N40" s="14"/>
      <c r="O40" s="282" t="s">
        <v>34</v>
      </c>
      <c r="P40" s="280">
        <f t="shared" si="29"/>
        <v>0</v>
      </c>
      <c r="Q40" s="93">
        <f t="shared" si="30"/>
        <v>0</v>
      </c>
      <c r="R40" s="280">
        <f t="shared" si="31"/>
        <v>0</v>
      </c>
      <c r="S40" s="93">
        <f t="shared" si="32"/>
        <v>0</v>
      </c>
      <c r="T40" s="281">
        <f t="shared" si="33"/>
        <v>0</v>
      </c>
      <c r="U40" s="267">
        <f t="shared" si="34"/>
        <v>0</v>
      </c>
      <c r="V40" s="280">
        <f t="shared" si="35"/>
        <v>0</v>
      </c>
      <c r="W40" s="280">
        <f t="shared" si="36"/>
        <v>0</v>
      </c>
      <c r="X40" s="199"/>
      <c r="Y40" s="199"/>
      <c r="Z40" s="37"/>
      <c r="AA40" s="145"/>
      <c r="AB40" s="145"/>
      <c r="AC40" s="145"/>
      <c r="AD40" s="145"/>
      <c r="AE40" s="145"/>
      <c r="AF40" s="145"/>
      <c r="AG40" s="242"/>
      <c r="AH40" s="242"/>
      <c r="AI40" s="242"/>
      <c r="AJ40" s="242"/>
      <c r="AK40" s="242"/>
      <c r="AL40" s="242"/>
      <c r="AM40" s="242"/>
      <c r="AN40" s="242"/>
      <c r="AO40" s="242"/>
      <c r="AP40" s="242"/>
      <c r="AQ40" s="242"/>
    </row>
    <row r="41" spans="1:43" ht="15.75" customHeight="1">
      <c r="A41" s="229" t="str">
        <f t="shared" si="37"/>
        <v>KITENGELA</v>
      </c>
      <c r="B41" s="268">
        <v>7</v>
      </c>
      <c r="C41" s="279"/>
      <c r="D41" s="55"/>
      <c r="E41" s="55"/>
      <c r="F41" s="14"/>
      <c r="G41" s="335"/>
      <c r="H41" s="55"/>
      <c r="I41" s="145"/>
      <c r="J41" s="22"/>
      <c r="K41" s="37"/>
      <c r="L41" s="14"/>
      <c r="M41" s="218"/>
      <c r="N41" s="14"/>
      <c r="O41" s="283" t="s">
        <v>35</v>
      </c>
      <c r="P41" s="284">
        <f t="shared" ref="P41:W41" si="38">SUM(P29:P40)</f>
        <v>0</v>
      </c>
      <c r="Q41" s="284">
        <f t="shared" si="38"/>
        <v>0</v>
      </c>
      <c r="R41" s="284">
        <f t="shared" si="38"/>
        <v>0</v>
      </c>
      <c r="S41" s="284">
        <f t="shared" si="38"/>
        <v>0</v>
      </c>
      <c r="T41" s="284">
        <f t="shared" si="38"/>
        <v>0</v>
      </c>
      <c r="U41" s="284">
        <f t="shared" si="38"/>
        <v>0</v>
      </c>
      <c r="V41" s="284">
        <f t="shared" si="38"/>
        <v>0</v>
      </c>
      <c r="W41" s="284">
        <f t="shared" si="38"/>
        <v>0</v>
      </c>
      <c r="X41" s="14"/>
      <c r="Y41" s="14"/>
      <c r="Z41" s="14"/>
      <c r="AA41" s="145"/>
      <c r="AB41" s="145"/>
      <c r="AC41" s="145"/>
      <c r="AD41" s="145"/>
      <c r="AE41" s="145"/>
      <c r="AF41" s="145"/>
      <c r="AG41" s="242"/>
      <c r="AH41" s="242"/>
      <c r="AI41" s="242"/>
      <c r="AJ41" s="242"/>
      <c r="AK41" s="242"/>
      <c r="AL41" s="242"/>
      <c r="AM41" s="242"/>
      <c r="AN41" s="242"/>
      <c r="AO41" s="242"/>
      <c r="AP41" s="242"/>
      <c r="AQ41" s="242"/>
    </row>
    <row r="42" spans="1:43" ht="15.75" customHeight="1">
      <c r="A42" s="229" t="str">
        <f t="shared" si="37"/>
        <v>KITENGELA</v>
      </c>
      <c r="B42" s="268">
        <v>8</v>
      </c>
      <c r="C42" s="279"/>
      <c r="D42" s="55"/>
      <c r="E42" s="55"/>
      <c r="F42" s="14"/>
      <c r="G42" s="335"/>
      <c r="H42" s="55"/>
      <c r="I42" s="145"/>
      <c r="J42" s="23"/>
      <c r="K42" s="37"/>
      <c r="L42" s="14"/>
      <c r="M42" s="218"/>
      <c r="N42" s="14"/>
      <c r="O42" s="199"/>
      <c r="P42" s="199"/>
      <c r="Q42" s="199"/>
      <c r="R42" s="199"/>
      <c r="S42" s="199"/>
      <c r="T42" s="199"/>
      <c r="U42" s="199"/>
      <c r="V42" s="14"/>
      <c r="W42" s="14"/>
      <c r="X42" s="14"/>
      <c r="Y42" s="14"/>
      <c r="Z42" s="14"/>
      <c r="AA42" s="145"/>
      <c r="AB42" s="145"/>
      <c r="AC42" s="145"/>
      <c r="AD42" s="145"/>
      <c r="AE42" s="145"/>
      <c r="AF42" s="145"/>
      <c r="AG42" s="242"/>
      <c r="AH42" s="242"/>
      <c r="AI42" s="242"/>
      <c r="AJ42" s="242"/>
      <c r="AK42" s="242"/>
      <c r="AL42" s="242"/>
      <c r="AM42" s="242"/>
      <c r="AN42" s="242"/>
      <c r="AO42" s="242"/>
      <c r="AP42" s="242"/>
      <c r="AQ42" s="242"/>
    </row>
    <row r="43" spans="1:43" ht="15.75" customHeight="1">
      <c r="A43" s="229" t="str">
        <f t="shared" si="37"/>
        <v>KITENGELA</v>
      </c>
      <c r="B43" s="268">
        <v>9</v>
      </c>
      <c r="C43" s="55"/>
      <c r="D43" s="55"/>
      <c r="E43" s="55"/>
      <c r="F43" s="14"/>
      <c r="G43" s="335"/>
      <c r="H43" s="55"/>
      <c r="I43" s="145"/>
      <c r="J43" s="23"/>
      <c r="K43" s="37"/>
      <c r="L43" s="14"/>
      <c r="M43" s="218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5"/>
      <c r="AB43" s="145"/>
      <c r="AC43" s="145"/>
      <c r="AD43" s="145"/>
      <c r="AE43" s="145"/>
      <c r="AF43" s="145"/>
      <c r="AG43" s="242"/>
      <c r="AH43" s="242"/>
      <c r="AI43" s="242"/>
      <c r="AJ43" s="242"/>
      <c r="AK43" s="242"/>
      <c r="AL43" s="242"/>
      <c r="AM43" s="242"/>
      <c r="AN43" s="242"/>
      <c r="AO43" s="242"/>
      <c r="AP43" s="242"/>
      <c r="AQ43" s="242"/>
    </row>
    <row r="44" spans="1:43" ht="15.75" customHeight="1">
      <c r="A44" s="229" t="str">
        <f t="shared" si="37"/>
        <v>KITENGELA</v>
      </c>
      <c r="B44" s="268">
        <v>10</v>
      </c>
      <c r="C44" s="55"/>
      <c r="D44" s="55"/>
      <c r="E44" s="55"/>
      <c r="F44" s="14"/>
      <c r="G44" s="335"/>
      <c r="H44" s="55"/>
      <c r="I44" s="145"/>
      <c r="J44" s="23"/>
      <c r="K44" s="37"/>
      <c r="L44" s="14"/>
      <c r="M44" s="218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5"/>
      <c r="AB44" s="145"/>
      <c r="AC44" s="145"/>
      <c r="AD44" s="145"/>
      <c r="AE44" s="145"/>
      <c r="AF44" s="145"/>
      <c r="AG44" s="242"/>
      <c r="AH44" s="242"/>
      <c r="AI44" s="242"/>
      <c r="AJ44" s="242"/>
      <c r="AK44" s="242"/>
      <c r="AL44" s="242"/>
      <c r="AM44" s="242"/>
      <c r="AN44" s="242"/>
      <c r="AO44" s="242"/>
      <c r="AP44" s="242"/>
      <c r="AQ44" s="242"/>
    </row>
    <row r="45" spans="1:43" ht="15.75" customHeight="1">
      <c r="A45" s="229" t="str">
        <f t="shared" si="37"/>
        <v>KITENGELA</v>
      </c>
      <c r="B45" s="268">
        <v>11</v>
      </c>
      <c r="C45" s="55"/>
      <c r="D45" s="55"/>
      <c r="E45" s="55"/>
      <c r="F45" s="14"/>
      <c r="G45" s="335"/>
      <c r="H45" s="55"/>
      <c r="I45" s="145"/>
      <c r="J45" s="23"/>
      <c r="K45" s="37"/>
      <c r="L45" s="14"/>
      <c r="M45" s="218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5"/>
      <c r="AB45" s="145"/>
      <c r="AC45" s="145"/>
      <c r="AD45" s="145"/>
      <c r="AE45" s="145"/>
      <c r="AF45" s="145"/>
      <c r="AG45" s="242"/>
      <c r="AH45" s="242"/>
      <c r="AI45" s="242"/>
      <c r="AJ45" s="242"/>
      <c r="AK45" s="242"/>
      <c r="AL45" s="242"/>
      <c r="AM45" s="242"/>
      <c r="AN45" s="242"/>
      <c r="AO45" s="242"/>
      <c r="AP45" s="242"/>
      <c r="AQ45" s="242"/>
    </row>
    <row r="46" spans="1:43" ht="15.75" customHeight="1">
      <c r="A46" s="229" t="str">
        <f t="shared" si="37"/>
        <v>KITENGELA</v>
      </c>
      <c r="B46" s="268">
        <v>12</v>
      </c>
      <c r="C46" s="55"/>
      <c r="D46" s="55"/>
      <c r="E46" s="55"/>
      <c r="F46" s="14"/>
      <c r="G46" s="335"/>
      <c r="H46" s="55"/>
      <c r="I46" s="145"/>
      <c r="J46" s="22"/>
      <c r="K46" s="37"/>
      <c r="L46" s="14"/>
      <c r="M46" s="218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5"/>
      <c r="AB46" s="145"/>
      <c r="AC46" s="145"/>
      <c r="AD46" s="145"/>
      <c r="AE46" s="145"/>
      <c r="AF46" s="145"/>
      <c r="AG46" s="242"/>
      <c r="AH46" s="242"/>
      <c r="AI46" s="242"/>
      <c r="AJ46" s="242"/>
      <c r="AK46" s="242"/>
      <c r="AL46" s="242"/>
      <c r="AM46" s="242"/>
      <c r="AN46" s="242"/>
      <c r="AO46" s="242"/>
      <c r="AP46" s="242"/>
      <c r="AQ46" s="242"/>
    </row>
    <row r="47" spans="1:43" ht="15.75" customHeight="1">
      <c r="A47" s="229" t="str">
        <f t="shared" si="37"/>
        <v>KITENGELA</v>
      </c>
      <c r="B47" s="268">
        <v>13</v>
      </c>
      <c r="C47" s="55"/>
      <c r="D47" s="55"/>
      <c r="E47" s="55"/>
      <c r="F47" s="14"/>
      <c r="G47" s="335"/>
      <c r="H47" s="55"/>
      <c r="I47" s="145"/>
      <c r="J47" s="22"/>
      <c r="K47" s="37"/>
      <c r="L47" s="14"/>
      <c r="M47" s="218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5"/>
      <c r="AB47" s="145"/>
      <c r="AC47" s="145"/>
      <c r="AD47" s="145"/>
      <c r="AE47" s="145"/>
      <c r="AF47" s="145"/>
      <c r="AG47" s="242"/>
      <c r="AH47" s="242"/>
      <c r="AI47" s="242"/>
      <c r="AJ47" s="242"/>
      <c r="AK47" s="242"/>
      <c r="AL47" s="242"/>
      <c r="AM47" s="242"/>
      <c r="AN47" s="242"/>
      <c r="AO47" s="242"/>
      <c r="AP47" s="242"/>
      <c r="AQ47" s="242"/>
    </row>
    <row r="48" spans="1:43" ht="15.75" customHeight="1">
      <c r="A48" s="229" t="str">
        <f t="shared" si="37"/>
        <v>KITENGELA</v>
      </c>
      <c r="B48" s="268">
        <v>14</v>
      </c>
      <c r="C48" s="55"/>
      <c r="D48" s="55"/>
      <c r="E48" s="55"/>
      <c r="F48" s="14"/>
      <c r="G48" s="420"/>
      <c r="H48" s="21"/>
      <c r="I48" s="145"/>
      <c r="J48" s="22"/>
      <c r="K48" s="37"/>
      <c r="L48" s="14"/>
      <c r="M48" s="218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5"/>
      <c r="AB48" s="145"/>
      <c r="AC48" s="145"/>
      <c r="AD48" s="145"/>
      <c r="AE48" s="145"/>
      <c r="AF48" s="145"/>
      <c r="AG48" s="242"/>
      <c r="AH48" s="242"/>
      <c r="AI48" s="242"/>
      <c r="AJ48" s="242"/>
      <c r="AK48" s="242"/>
      <c r="AL48" s="242"/>
      <c r="AM48" s="242"/>
      <c r="AN48" s="242"/>
      <c r="AO48" s="242"/>
      <c r="AP48" s="242"/>
      <c r="AQ48" s="242"/>
    </row>
    <row r="49" spans="1:43" ht="15.75" customHeight="1">
      <c r="A49" s="229" t="str">
        <f>A47</f>
        <v>KITENGELA</v>
      </c>
      <c r="B49" s="152"/>
      <c r="C49" s="421"/>
      <c r="D49" s="422"/>
      <c r="E49" s="343"/>
      <c r="F49" s="64"/>
      <c r="G49" s="66"/>
      <c r="H49" s="339"/>
      <c r="I49" s="64"/>
      <c r="J49" s="22"/>
      <c r="K49" s="37"/>
      <c r="L49" s="14"/>
      <c r="M49" s="218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5"/>
      <c r="AB49" s="145"/>
      <c r="AC49" s="145"/>
      <c r="AD49" s="145"/>
      <c r="AE49" s="145"/>
      <c r="AF49" s="145"/>
      <c r="AG49" s="242"/>
      <c r="AH49" s="242"/>
      <c r="AI49" s="242"/>
      <c r="AJ49" s="242"/>
      <c r="AK49" s="242"/>
      <c r="AL49" s="242"/>
      <c r="AM49" s="242"/>
      <c r="AN49" s="242"/>
      <c r="AO49" s="242"/>
      <c r="AP49" s="242"/>
      <c r="AQ49" s="242"/>
    </row>
    <row r="50" spans="1:43" ht="15.75" customHeight="1">
      <c r="A50" s="16" t="s">
        <v>27</v>
      </c>
      <c r="B50" s="152">
        <v>1</v>
      </c>
      <c r="C50" s="21"/>
      <c r="D50" s="59"/>
      <c r="E50" s="21"/>
      <c r="F50" s="14"/>
      <c r="G50" s="334"/>
      <c r="H50" s="368"/>
      <c r="I50" s="145"/>
      <c r="J50" s="23"/>
      <c r="K50" s="37"/>
      <c r="L50" s="81"/>
      <c r="M50" s="82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5"/>
      <c r="AB50" s="145"/>
      <c r="AC50" s="145"/>
      <c r="AD50" s="145"/>
      <c r="AE50" s="145"/>
      <c r="AF50" s="145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</row>
    <row r="51" spans="1:43" ht="15.75" customHeight="1">
      <c r="A51" s="229" t="str">
        <f t="shared" ref="A51:A59" si="39">A50</f>
        <v>ELDORET</v>
      </c>
      <c r="B51" s="152">
        <v>2</v>
      </c>
      <c r="C51" s="157"/>
      <c r="D51" s="140"/>
      <c r="E51" s="157"/>
      <c r="F51" s="14"/>
      <c r="G51" s="335"/>
      <c r="H51" s="369"/>
      <c r="I51" s="145"/>
      <c r="J51" s="23"/>
      <c r="K51" s="37"/>
      <c r="L51" s="123"/>
      <c r="M51" s="288"/>
      <c r="N51" s="259"/>
      <c r="O51" s="14"/>
      <c r="P51" s="14"/>
      <c r="Q51" s="14"/>
      <c r="R51" s="14"/>
      <c r="S51" s="14"/>
      <c r="T51" s="14"/>
      <c r="U51" s="14"/>
      <c r="V51" s="14"/>
      <c r="W51" s="14"/>
      <c r="X51" s="199"/>
      <c r="Y51" s="199"/>
      <c r="Z51" s="199"/>
      <c r="AA51" s="145"/>
      <c r="AB51" s="145"/>
      <c r="AC51" s="145"/>
      <c r="AD51" s="145"/>
      <c r="AE51" s="145"/>
      <c r="AF51" s="145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</row>
    <row r="52" spans="1:43" ht="15.75" customHeight="1">
      <c r="A52" s="229" t="str">
        <f t="shared" si="39"/>
        <v>ELDORET</v>
      </c>
      <c r="B52" s="152">
        <v>3</v>
      </c>
      <c r="C52" s="157"/>
      <c r="D52" s="140"/>
      <c r="E52" s="157"/>
      <c r="F52" s="14"/>
      <c r="G52" s="335"/>
      <c r="H52" s="370"/>
      <c r="I52" s="145"/>
      <c r="J52" s="23"/>
      <c r="K52" s="37"/>
      <c r="L52" s="14"/>
      <c r="M52" s="218"/>
      <c r="N52" s="14"/>
      <c r="O52" s="14"/>
      <c r="P52" s="14"/>
      <c r="Q52" s="14"/>
      <c r="R52" s="14"/>
      <c r="S52" s="14"/>
      <c r="T52" s="14"/>
      <c r="U52" s="14"/>
      <c r="V52" s="199"/>
      <c r="W52" s="199"/>
      <c r="X52" s="199"/>
      <c r="Y52" s="199"/>
      <c r="Z52" s="199"/>
      <c r="AA52" s="145"/>
      <c r="AB52" s="145"/>
      <c r="AC52" s="145"/>
      <c r="AD52" s="145"/>
      <c r="AE52" s="145"/>
      <c r="AF52" s="145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</row>
    <row r="53" spans="1:43" ht="15.75" customHeight="1">
      <c r="A53" s="229" t="str">
        <f t="shared" si="39"/>
        <v>ELDORET</v>
      </c>
      <c r="B53" s="152">
        <v>4</v>
      </c>
      <c r="C53" s="18"/>
      <c r="D53" s="18"/>
      <c r="E53" s="102"/>
      <c r="F53" s="14"/>
      <c r="G53" s="335"/>
      <c r="H53" s="370"/>
      <c r="I53" s="145"/>
      <c r="J53" s="23"/>
      <c r="K53" s="37"/>
      <c r="L53" s="14"/>
      <c r="M53" s="218"/>
      <c r="N53" s="14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45"/>
      <c r="AB53" s="145"/>
      <c r="AC53" s="145"/>
      <c r="AD53" s="145"/>
      <c r="AE53" s="145"/>
      <c r="AF53" s="145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</row>
    <row r="54" spans="1:43" ht="15.75" customHeight="1">
      <c r="A54" s="229" t="str">
        <f t="shared" si="39"/>
        <v>ELDORET</v>
      </c>
      <c r="B54" s="152">
        <v>5</v>
      </c>
      <c r="C54" s="102"/>
      <c r="D54" s="102"/>
      <c r="E54" s="102"/>
      <c r="F54" s="14"/>
      <c r="G54" s="371"/>
      <c r="H54" s="370"/>
      <c r="I54" s="145"/>
      <c r="J54" s="23"/>
      <c r="K54" s="37"/>
      <c r="L54" s="14"/>
      <c r="M54" s="218"/>
      <c r="N54" s="14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45"/>
      <c r="AB54" s="145"/>
      <c r="AC54" s="145"/>
      <c r="AD54" s="145"/>
      <c r="AE54" s="145"/>
      <c r="AF54" s="145"/>
      <c r="AG54" s="242"/>
      <c r="AH54" s="242"/>
      <c r="AI54" s="242"/>
      <c r="AJ54" s="242"/>
      <c r="AK54" s="242"/>
      <c r="AL54" s="242"/>
      <c r="AM54" s="242"/>
      <c r="AN54" s="242"/>
      <c r="AO54" s="242"/>
      <c r="AP54" s="242"/>
      <c r="AQ54" s="242"/>
    </row>
    <row r="55" spans="1:43" ht="15.75" customHeight="1">
      <c r="A55" s="229" t="str">
        <f t="shared" si="39"/>
        <v>ELDORET</v>
      </c>
      <c r="B55" s="152">
        <v>6</v>
      </c>
      <c r="C55" s="55"/>
      <c r="D55" s="55"/>
      <c r="E55" s="55"/>
      <c r="F55" s="14"/>
      <c r="G55" s="372"/>
      <c r="H55" s="370"/>
      <c r="I55" s="145"/>
      <c r="J55" s="22"/>
      <c r="K55" s="37"/>
      <c r="L55" s="14"/>
      <c r="M55" s="218"/>
      <c r="N55" s="14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45"/>
      <c r="AB55" s="145"/>
      <c r="AC55" s="145"/>
      <c r="AD55" s="145"/>
      <c r="AE55" s="145"/>
      <c r="AF55" s="145"/>
      <c r="AG55" s="242"/>
      <c r="AH55" s="242"/>
      <c r="AI55" s="242"/>
      <c r="AJ55" s="242"/>
      <c r="AK55" s="242"/>
      <c r="AL55" s="242"/>
      <c r="AM55" s="242"/>
      <c r="AN55" s="242"/>
      <c r="AO55" s="242"/>
      <c r="AP55" s="242"/>
      <c r="AQ55" s="242"/>
    </row>
    <row r="56" spans="1:43" ht="15.75" customHeight="1">
      <c r="A56" s="229" t="str">
        <f t="shared" si="39"/>
        <v>ELDORET</v>
      </c>
      <c r="B56" s="152">
        <v>7</v>
      </c>
      <c r="C56" s="50"/>
      <c r="D56" s="55"/>
      <c r="E56" s="55"/>
      <c r="F56" s="14"/>
      <c r="G56" s="372"/>
      <c r="H56" s="338"/>
      <c r="I56" s="145"/>
      <c r="J56" s="23"/>
      <c r="K56" s="37"/>
      <c r="L56" s="14"/>
      <c r="M56" s="218"/>
      <c r="N56" s="14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45"/>
      <c r="AB56" s="145"/>
      <c r="AC56" s="145"/>
      <c r="AD56" s="145"/>
      <c r="AE56" s="145"/>
      <c r="AF56" s="145"/>
      <c r="AG56" s="242"/>
      <c r="AH56" s="242"/>
      <c r="AI56" s="242"/>
      <c r="AJ56" s="242"/>
      <c r="AK56" s="242"/>
      <c r="AL56" s="242"/>
      <c r="AM56" s="242"/>
      <c r="AN56" s="242"/>
      <c r="AO56" s="242"/>
      <c r="AP56" s="242"/>
      <c r="AQ56" s="242"/>
    </row>
    <row r="57" spans="1:43" ht="15.75" customHeight="1">
      <c r="A57" s="229" t="str">
        <f t="shared" si="39"/>
        <v>ELDORET</v>
      </c>
      <c r="B57" s="152">
        <v>8</v>
      </c>
      <c r="C57" s="50"/>
      <c r="D57" s="55"/>
      <c r="E57" s="55"/>
      <c r="F57" s="14"/>
      <c r="G57" s="372"/>
      <c r="H57" s="339"/>
      <c r="I57" s="145"/>
      <c r="J57" s="22"/>
      <c r="K57" s="37"/>
      <c r="L57" s="14"/>
      <c r="M57" s="218"/>
      <c r="N57" s="14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45"/>
      <c r="AB57" s="145"/>
      <c r="AC57" s="145"/>
      <c r="AD57" s="145"/>
      <c r="AE57" s="145"/>
      <c r="AF57" s="145"/>
      <c r="AG57" s="242"/>
      <c r="AH57" s="242"/>
      <c r="AI57" s="242"/>
      <c r="AJ57" s="242"/>
      <c r="AK57" s="242"/>
      <c r="AL57" s="242"/>
      <c r="AM57" s="242"/>
      <c r="AN57" s="242"/>
      <c r="AO57" s="242"/>
      <c r="AP57" s="242"/>
      <c r="AQ57" s="242"/>
    </row>
    <row r="58" spans="1:43" ht="15.75" customHeight="1">
      <c r="A58" s="229" t="str">
        <f t="shared" si="39"/>
        <v>ELDORET</v>
      </c>
      <c r="B58" s="152">
        <v>9</v>
      </c>
      <c r="C58" s="404"/>
      <c r="D58" s="343"/>
      <c r="E58" s="343"/>
      <c r="F58" s="343"/>
      <c r="G58" s="347"/>
      <c r="H58" s="339"/>
      <c r="I58" s="145"/>
      <c r="J58" s="22"/>
      <c r="K58" s="37"/>
      <c r="L58" s="14"/>
      <c r="M58" s="218"/>
      <c r="N58" s="14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45"/>
      <c r="AB58" s="145"/>
      <c r="AC58" s="145"/>
      <c r="AD58" s="145"/>
      <c r="AE58" s="145"/>
      <c r="AF58" s="145"/>
      <c r="AG58" s="242"/>
      <c r="AH58" s="242"/>
      <c r="AI58" s="242"/>
      <c r="AJ58" s="242"/>
      <c r="AK58" s="242"/>
      <c r="AL58" s="242"/>
      <c r="AM58" s="242"/>
      <c r="AN58" s="242"/>
      <c r="AO58" s="242"/>
      <c r="AP58" s="242"/>
      <c r="AQ58" s="242"/>
    </row>
    <row r="59" spans="1:43" ht="15.75" customHeight="1">
      <c r="A59" s="229" t="str">
        <f t="shared" si="39"/>
        <v>ELDORET</v>
      </c>
      <c r="B59" s="152">
        <v>10</v>
      </c>
      <c r="C59" s="404"/>
      <c r="D59" s="343"/>
      <c r="E59" s="343"/>
      <c r="F59" s="343"/>
      <c r="G59" s="347"/>
      <c r="H59" s="339"/>
      <c r="I59" s="145"/>
      <c r="J59" s="22"/>
      <c r="K59" s="37"/>
      <c r="L59" s="14"/>
      <c r="M59" s="218"/>
      <c r="N59" s="14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45"/>
      <c r="AB59" s="145"/>
      <c r="AC59" s="145"/>
      <c r="AD59" s="145"/>
      <c r="AE59" s="145"/>
      <c r="AF59" s="145"/>
      <c r="AG59" s="242"/>
      <c r="AH59" s="242"/>
      <c r="AI59" s="242"/>
      <c r="AJ59" s="242"/>
      <c r="AK59" s="242"/>
      <c r="AL59" s="242"/>
      <c r="AM59" s="242"/>
      <c r="AN59" s="242"/>
      <c r="AO59" s="242"/>
      <c r="AP59" s="242"/>
      <c r="AQ59" s="242"/>
    </row>
    <row r="60" spans="1:43" ht="15.75" customHeight="1">
      <c r="A60" s="16" t="s">
        <v>28</v>
      </c>
      <c r="B60" s="152">
        <v>1</v>
      </c>
      <c r="C60" s="59"/>
      <c r="D60" s="59"/>
      <c r="E60" s="59"/>
      <c r="F60" s="14"/>
      <c r="G60" s="331"/>
      <c r="H60" s="375"/>
      <c r="I60" s="145"/>
      <c r="J60" s="23"/>
      <c r="K60" s="37"/>
      <c r="L60" s="64"/>
      <c r="M60" s="311"/>
      <c r="N60" s="14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45"/>
      <c r="AB60" s="145"/>
      <c r="AC60" s="145"/>
      <c r="AD60" s="145"/>
      <c r="AE60" s="145"/>
      <c r="AF60" s="145"/>
      <c r="AG60" s="242"/>
      <c r="AH60" s="242"/>
      <c r="AI60" s="242"/>
      <c r="AJ60" s="242"/>
      <c r="AK60" s="242"/>
      <c r="AL60" s="242"/>
      <c r="AM60" s="242"/>
      <c r="AN60" s="242"/>
      <c r="AO60" s="242"/>
      <c r="AP60" s="242"/>
      <c r="AQ60" s="242"/>
    </row>
    <row r="61" spans="1:43" ht="15.75" customHeight="1">
      <c r="A61" s="229" t="str">
        <f t="shared" ref="A61:A69" si="40">A60</f>
        <v>NAKURU</v>
      </c>
      <c r="B61" s="152">
        <v>2</v>
      </c>
      <c r="C61" s="140"/>
      <c r="D61" s="140"/>
      <c r="E61" s="298"/>
      <c r="F61" s="14"/>
      <c r="G61" s="333"/>
      <c r="H61" s="375"/>
      <c r="I61" s="145"/>
      <c r="J61" s="23"/>
      <c r="K61" s="37"/>
      <c r="L61" s="14"/>
      <c r="M61" s="218"/>
      <c r="N61" s="14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45"/>
      <c r="AB61" s="145"/>
      <c r="AC61" s="145"/>
      <c r="AD61" s="145"/>
      <c r="AE61" s="145"/>
      <c r="AF61" s="145"/>
      <c r="AG61" s="242"/>
      <c r="AH61" s="242"/>
      <c r="AI61" s="242"/>
      <c r="AJ61" s="242"/>
      <c r="AK61" s="242"/>
      <c r="AL61" s="242"/>
      <c r="AM61" s="242"/>
      <c r="AN61" s="242"/>
      <c r="AO61" s="242"/>
      <c r="AP61" s="242"/>
      <c r="AQ61" s="242"/>
    </row>
    <row r="62" spans="1:43" ht="15.75" customHeight="1">
      <c r="A62" s="229" t="str">
        <f t="shared" si="40"/>
        <v>NAKURU</v>
      </c>
      <c r="B62" s="152">
        <v>3</v>
      </c>
      <c r="C62" s="140"/>
      <c r="D62" s="140"/>
      <c r="E62" s="140"/>
      <c r="F62" s="14"/>
      <c r="G62" s="333"/>
      <c r="H62" s="102"/>
      <c r="I62" s="145"/>
      <c r="J62" s="23"/>
      <c r="K62" s="37"/>
      <c r="L62" s="14"/>
      <c r="M62" s="218"/>
      <c r="N62" s="14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45"/>
      <c r="AB62" s="145"/>
      <c r="AC62" s="145"/>
      <c r="AD62" s="145"/>
      <c r="AE62" s="145"/>
      <c r="AF62" s="145"/>
      <c r="AG62" s="242"/>
      <c r="AH62" s="242"/>
      <c r="AI62" s="242"/>
      <c r="AJ62" s="242"/>
      <c r="AK62" s="242"/>
      <c r="AL62" s="242"/>
      <c r="AM62" s="242"/>
      <c r="AN62" s="242"/>
      <c r="AO62" s="242"/>
      <c r="AP62" s="242"/>
      <c r="AQ62" s="242"/>
    </row>
    <row r="63" spans="1:43" ht="15.75" customHeight="1">
      <c r="A63" s="229" t="str">
        <f t="shared" si="40"/>
        <v>NAKURU</v>
      </c>
      <c r="B63" s="152">
        <v>4</v>
      </c>
      <c r="C63" s="140"/>
      <c r="D63" s="140"/>
      <c r="E63" s="140"/>
      <c r="F63" s="14"/>
      <c r="G63" s="142"/>
      <c r="H63" s="55"/>
      <c r="I63" s="145"/>
      <c r="J63" s="23"/>
      <c r="K63" s="37"/>
      <c r="L63" s="14"/>
      <c r="M63" s="218"/>
      <c r="N63" s="14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45"/>
      <c r="AB63" s="145"/>
      <c r="AC63" s="145"/>
      <c r="AD63" s="145"/>
      <c r="AE63" s="145"/>
      <c r="AF63" s="145"/>
      <c r="AG63" s="242"/>
      <c r="AH63" s="242"/>
      <c r="AI63" s="242"/>
      <c r="AJ63" s="242"/>
      <c r="AK63" s="242"/>
      <c r="AL63" s="242"/>
      <c r="AM63" s="242"/>
      <c r="AN63" s="242"/>
      <c r="AO63" s="242"/>
      <c r="AP63" s="242"/>
      <c r="AQ63" s="242"/>
    </row>
    <row r="64" spans="1:43" ht="15.75" customHeight="1">
      <c r="A64" s="229" t="str">
        <f t="shared" si="40"/>
        <v>NAKURU</v>
      </c>
      <c r="B64" s="152">
        <v>5</v>
      </c>
      <c r="C64" s="102"/>
      <c r="D64" s="102"/>
      <c r="E64" s="102"/>
      <c r="F64" s="14"/>
      <c r="G64" s="334"/>
      <c r="H64" s="102"/>
      <c r="I64" s="145"/>
      <c r="J64" s="23"/>
      <c r="K64" s="37"/>
      <c r="L64" s="14"/>
      <c r="M64" s="218"/>
      <c r="N64" s="14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45"/>
      <c r="AB64" s="145"/>
      <c r="AC64" s="145"/>
      <c r="AD64" s="145"/>
      <c r="AE64" s="145"/>
      <c r="AF64" s="145"/>
      <c r="AG64" s="242"/>
      <c r="AH64" s="242"/>
      <c r="AI64" s="242"/>
      <c r="AJ64" s="242"/>
      <c r="AK64" s="242"/>
      <c r="AL64" s="242"/>
      <c r="AM64" s="242"/>
      <c r="AN64" s="242"/>
      <c r="AO64" s="242"/>
      <c r="AP64" s="242"/>
      <c r="AQ64" s="242"/>
    </row>
    <row r="65" spans="1:43" ht="15.75" customHeight="1">
      <c r="A65" s="229" t="str">
        <f t="shared" si="40"/>
        <v>NAKURU</v>
      </c>
      <c r="B65" s="152">
        <v>6</v>
      </c>
      <c r="C65" s="55"/>
      <c r="D65" s="55"/>
      <c r="E65" s="55"/>
      <c r="F65" s="14"/>
      <c r="G65" s="52"/>
      <c r="H65" s="55"/>
      <c r="I65" s="145"/>
      <c r="J65" s="23"/>
      <c r="K65" s="37"/>
      <c r="L65" s="14"/>
      <c r="M65" s="218"/>
      <c r="N65" s="14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45"/>
      <c r="AB65" s="145"/>
      <c r="AC65" s="145"/>
      <c r="AD65" s="145"/>
      <c r="AE65" s="145"/>
      <c r="AF65" s="145"/>
      <c r="AG65" s="242"/>
      <c r="AH65" s="242"/>
      <c r="AI65" s="242"/>
      <c r="AJ65" s="242"/>
      <c r="AK65" s="242"/>
      <c r="AL65" s="242"/>
      <c r="AM65" s="242"/>
      <c r="AN65" s="242"/>
      <c r="AO65" s="242"/>
      <c r="AP65" s="242"/>
      <c r="AQ65" s="242"/>
    </row>
    <row r="66" spans="1:43" ht="15.75" customHeight="1">
      <c r="A66" s="229" t="str">
        <f t="shared" si="40"/>
        <v>NAKURU</v>
      </c>
      <c r="B66" s="152">
        <v>7</v>
      </c>
      <c r="C66" s="157"/>
      <c r="D66" s="343"/>
      <c r="E66" s="55"/>
      <c r="F66" s="14"/>
      <c r="G66" s="335"/>
      <c r="H66" s="157"/>
      <c r="I66" s="145"/>
      <c r="J66" s="22"/>
      <c r="K66" s="37"/>
      <c r="L66" s="14"/>
      <c r="M66" s="218"/>
      <c r="N66" s="14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45"/>
      <c r="AB66" s="145"/>
      <c r="AC66" s="145"/>
      <c r="AD66" s="145"/>
      <c r="AE66" s="145"/>
      <c r="AF66" s="145"/>
      <c r="AG66" s="242"/>
      <c r="AH66" s="242"/>
      <c r="AI66" s="242"/>
      <c r="AJ66" s="242"/>
      <c r="AK66" s="242"/>
      <c r="AL66" s="242"/>
      <c r="AM66" s="242"/>
      <c r="AN66" s="242"/>
      <c r="AO66" s="242"/>
      <c r="AP66" s="242"/>
      <c r="AQ66" s="242"/>
    </row>
    <row r="67" spans="1:43" ht="15.75" customHeight="1">
      <c r="A67" s="229" t="str">
        <f t="shared" si="40"/>
        <v>NAKURU</v>
      </c>
      <c r="B67" s="152">
        <v>8</v>
      </c>
      <c r="C67" s="404"/>
      <c r="D67" s="343"/>
      <c r="E67" s="343"/>
      <c r="F67" s="343"/>
      <c r="G67" s="347"/>
      <c r="H67" s="339"/>
      <c r="I67" s="145"/>
      <c r="J67" s="22"/>
      <c r="K67" s="37"/>
      <c r="L67" s="14"/>
      <c r="M67" s="218"/>
      <c r="N67" s="14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45"/>
      <c r="AB67" s="145"/>
      <c r="AC67" s="145"/>
      <c r="AD67" s="145"/>
      <c r="AE67" s="145"/>
      <c r="AF67" s="145"/>
      <c r="AG67" s="242"/>
      <c r="AH67" s="242"/>
      <c r="AI67" s="242"/>
      <c r="AJ67" s="242"/>
      <c r="AK67" s="242"/>
      <c r="AL67" s="242"/>
      <c r="AM67" s="242"/>
      <c r="AN67" s="242"/>
      <c r="AO67" s="242"/>
      <c r="AP67" s="242"/>
      <c r="AQ67" s="242"/>
    </row>
    <row r="68" spans="1:43" ht="15.75" customHeight="1">
      <c r="A68" s="229" t="str">
        <f t="shared" si="40"/>
        <v>NAKURU</v>
      </c>
      <c r="B68" s="152">
        <v>9</v>
      </c>
      <c r="C68" s="404"/>
      <c r="D68" s="343"/>
      <c r="E68" s="343"/>
      <c r="F68" s="343"/>
      <c r="G68" s="347"/>
      <c r="H68" s="339"/>
      <c r="I68" s="145"/>
      <c r="J68" s="22"/>
      <c r="K68" s="37"/>
      <c r="L68" s="14"/>
      <c r="M68" s="218"/>
      <c r="N68" s="14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45"/>
      <c r="AB68" s="145"/>
      <c r="AC68" s="145"/>
      <c r="AD68" s="145"/>
      <c r="AE68" s="145"/>
      <c r="AF68" s="145"/>
      <c r="AG68" s="242"/>
      <c r="AH68" s="242"/>
      <c r="AI68" s="242"/>
      <c r="AJ68" s="242"/>
      <c r="AK68" s="242"/>
      <c r="AL68" s="242"/>
      <c r="AM68" s="242"/>
      <c r="AN68" s="242"/>
      <c r="AO68" s="242"/>
      <c r="AP68" s="242"/>
      <c r="AQ68" s="242"/>
    </row>
    <row r="69" spans="1:43" ht="15.75" customHeight="1">
      <c r="A69" s="229" t="str">
        <f t="shared" si="40"/>
        <v>NAKURU</v>
      </c>
      <c r="B69" s="152">
        <v>10</v>
      </c>
      <c r="C69" s="404"/>
      <c r="D69" s="343"/>
      <c r="E69" s="343"/>
      <c r="F69" s="343"/>
      <c r="G69" s="347"/>
      <c r="H69" s="339"/>
      <c r="I69" s="145"/>
      <c r="J69" s="22"/>
      <c r="K69" s="37"/>
      <c r="L69" s="14"/>
      <c r="M69" s="218"/>
      <c r="N69" s="14"/>
      <c r="O69" s="199"/>
      <c r="P69" s="199"/>
      <c r="Q69" s="199"/>
      <c r="R69" s="299"/>
      <c r="S69" s="199"/>
      <c r="T69" s="199"/>
      <c r="U69" s="199"/>
      <c r="V69" s="199"/>
      <c r="W69" s="199"/>
      <c r="X69" s="199"/>
      <c r="Y69" s="199"/>
      <c r="Z69" s="199"/>
      <c r="AA69" s="145"/>
      <c r="AB69" s="145"/>
      <c r="AC69" s="145"/>
      <c r="AD69" s="145"/>
      <c r="AE69" s="145"/>
      <c r="AF69" s="145"/>
      <c r="AG69" s="242"/>
      <c r="AH69" s="242"/>
      <c r="AI69" s="242"/>
      <c r="AJ69" s="242"/>
      <c r="AK69" s="242"/>
      <c r="AL69" s="242"/>
      <c r="AM69" s="242"/>
      <c r="AN69" s="242"/>
      <c r="AO69" s="242"/>
      <c r="AP69" s="242"/>
      <c r="AQ69" s="242"/>
    </row>
    <row r="70" spans="1:43" ht="15.75" customHeight="1">
      <c r="A70" s="16" t="s">
        <v>29</v>
      </c>
      <c r="B70" s="152">
        <v>1</v>
      </c>
      <c r="C70" s="59"/>
      <c r="D70" s="59"/>
      <c r="E70" s="59"/>
      <c r="F70" s="14"/>
      <c r="G70" s="331"/>
      <c r="H70" s="332"/>
      <c r="I70" s="145"/>
      <c r="J70" s="23"/>
      <c r="K70" s="37"/>
      <c r="L70" s="160"/>
      <c r="M70" s="218"/>
      <c r="N70" s="22"/>
      <c r="O70" s="300"/>
      <c r="P70" s="199"/>
      <c r="Q70" s="300"/>
      <c r="R70" s="301"/>
      <c r="S70" s="300"/>
      <c r="T70" s="199"/>
      <c r="U70" s="199"/>
      <c r="V70" s="199"/>
      <c r="W70" s="199"/>
      <c r="X70" s="14"/>
      <c r="Y70" s="14"/>
      <c r="Z70" s="14"/>
      <c r="AA70" s="145"/>
      <c r="AB70" s="145"/>
      <c r="AC70" s="145"/>
      <c r="AD70" s="145"/>
      <c r="AE70" s="145"/>
      <c r="AF70" s="145"/>
      <c r="AG70" s="242"/>
      <c r="AH70" s="242"/>
      <c r="AI70" s="242"/>
      <c r="AJ70" s="242"/>
      <c r="AK70" s="242"/>
      <c r="AL70" s="242"/>
      <c r="AM70" s="242"/>
      <c r="AN70" s="242"/>
      <c r="AO70" s="242"/>
      <c r="AP70" s="242"/>
      <c r="AQ70" s="242"/>
    </row>
    <row r="71" spans="1:43" ht="15.75" customHeight="1">
      <c r="A71" s="229" t="str">
        <f t="shared" ref="A71:A80" si="41">A70</f>
        <v>HOMABAY</v>
      </c>
      <c r="B71" s="152">
        <v>2</v>
      </c>
      <c r="C71" s="140"/>
      <c r="D71" s="140"/>
      <c r="E71" s="140"/>
      <c r="F71" s="14"/>
      <c r="G71" s="333"/>
      <c r="H71" s="332"/>
      <c r="I71" s="145"/>
      <c r="J71" s="23"/>
      <c r="K71" s="37"/>
      <c r="L71" s="14"/>
      <c r="M71" s="218"/>
      <c r="N71" s="22"/>
      <c r="O71" s="300"/>
      <c r="P71" s="199"/>
      <c r="Q71" s="300"/>
      <c r="R71" s="301"/>
      <c r="S71" s="300"/>
      <c r="T71" s="199"/>
      <c r="U71" s="199"/>
      <c r="V71" s="14"/>
      <c r="W71" s="14"/>
      <c r="X71" s="37"/>
      <c r="Y71" s="37"/>
      <c r="Z71" s="37"/>
      <c r="AA71" s="145"/>
      <c r="AB71" s="145"/>
      <c r="AC71" s="145"/>
      <c r="AD71" s="145"/>
      <c r="AE71" s="145"/>
      <c r="AF71" s="145"/>
      <c r="AG71" s="242"/>
      <c r="AH71" s="242"/>
      <c r="AI71" s="242"/>
      <c r="AJ71" s="242"/>
      <c r="AK71" s="242"/>
      <c r="AL71" s="242"/>
      <c r="AM71" s="242"/>
      <c r="AN71" s="242"/>
      <c r="AO71" s="242"/>
      <c r="AP71" s="242"/>
      <c r="AQ71" s="242"/>
    </row>
    <row r="72" spans="1:43" ht="15.75" customHeight="1">
      <c r="A72" s="229" t="str">
        <f t="shared" si="41"/>
        <v>HOMABAY</v>
      </c>
      <c r="B72" s="152">
        <v>3</v>
      </c>
      <c r="C72" s="140"/>
      <c r="D72" s="140"/>
      <c r="E72" s="140"/>
      <c r="F72" s="14"/>
      <c r="G72" s="333"/>
      <c r="H72" s="387"/>
      <c r="I72" s="145"/>
      <c r="J72" s="23"/>
      <c r="K72" s="37"/>
      <c r="L72" s="14"/>
      <c r="M72" s="218"/>
      <c r="N72" s="14"/>
      <c r="O72" s="146"/>
      <c r="P72" s="14"/>
      <c r="Q72" s="146"/>
      <c r="R72" s="147"/>
      <c r="S72" s="141"/>
      <c r="T72" s="14"/>
      <c r="U72" s="14"/>
      <c r="V72" s="37"/>
      <c r="W72" s="37"/>
      <c r="X72" s="37"/>
      <c r="Y72" s="37"/>
      <c r="Z72" s="37"/>
      <c r="AA72" s="145"/>
      <c r="AB72" s="145"/>
      <c r="AC72" s="145"/>
      <c r="AD72" s="145"/>
      <c r="AE72" s="145"/>
      <c r="AF72" s="145"/>
      <c r="AG72" s="242"/>
      <c r="AH72" s="242"/>
      <c r="AI72" s="242"/>
      <c r="AJ72" s="242"/>
      <c r="AK72" s="242"/>
      <c r="AL72" s="242"/>
      <c r="AM72" s="242"/>
      <c r="AN72" s="242"/>
      <c r="AO72" s="242"/>
      <c r="AP72" s="242"/>
      <c r="AQ72" s="242"/>
    </row>
    <row r="73" spans="1:43" ht="15.75" customHeight="1">
      <c r="A73" s="229" t="str">
        <f t="shared" si="41"/>
        <v>HOMABAY</v>
      </c>
      <c r="B73" s="152">
        <v>4</v>
      </c>
      <c r="C73" s="140"/>
      <c r="D73" s="140"/>
      <c r="E73" s="140"/>
      <c r="F73" s="14"/>
      <c r="G73" s="333"/>
      <c r="H73" s="387"/>
      <c r="I73" s="145"/>
      <c r="J73" s="22"/>
      <c r="K73" s="37"/>
      <c r="L73" s="14"/>
      <c r="M73" s="218"/>
      <c r="N73" s="14"/>
      <c r="O73" s="302"/>
      <c r="P73" s="37"/>
      <c r="Q73" s="302"/>
      <c r="R73" s="303"/>
      <c r="S73" s="302"/>
      <c r="T73" s="37"/>
      <c r="U73" s="37"/>
      <c r="V73" s="37"/>
      <c r="W73" s="37"/>
      <c r="X73" s="37"/>
      <c r="Y73" s="37"/>
      <c r="Z73" s="37"/>
      <c r="AA73" s="145"/>
      <c r="AB73" s="145"/>
      <c r="AC73" s="145"/>
      <c r="AD73" s="145"/>
      <c r="AE73" s="145"/>
      <c r="AF73" s="145"/>
      <c r="AG73" s="242"/>
      <c r="AH73" s="242"/>
      <c r="AI73" s="242"/>
      <c r="AJ73" s="242"/>
      <c r="AK73" s="242"/>
      <c r="AL73" s="242"/>
      <c r="AM73" s="242"/>
      <c r="AN73" s="242"/>
      <c r="AO73" s="242"/>
      <c r="AP73" s="242"/>
      <c r="AQ73" s="242"/>
    </row>
    <row r="74" spans="1:43" ht="15.75" customHeight="1">
      <c r="A74" s="229" t="str">
        <f t="shared" si="41"/>
        <v>HOMABAY</v>
      </c>
      <c r="B74" s="152">
        <v>5</v>
      </c>
      <c r="C74" s="102"/>
      <c r="D74" s="102"/>
      <c r="E74" s="102"/>
      <c r="F74" s="14"/>
      <c r="G74" s="334"/>
      <c r="H74" s="102"/>
      <c r="I74" s="145"/>
      <c r="J74" s="22"/>
      <c r="K74" s="37"/>
      <c r="L74" s="14"/>
      <c r="M74" s="218"/>
      <c r="N74" s="14"/>
      <c r="O74" s="302"/>
      <c r="P74" s="37"/>
      <c r="Q74" s="302"/>
      <c r="R74" s="303"/>
      <c r="S74" s="302"/>
      <c r="T74" s="37"/>
      <c r="U74" s="37"/>
      <c r="V74" s="37"/>
      <c r="W74" s="37"/>
      <c r="X74" s="14"/>
      <c r="Y74" s="14"/>
      <c r="Z74" s="14"/>
      <c r="AA74" s="145"/>
      <c r="AB74" s="145"/>
      <c r="AC74" s="145"/>
      <c r="AD74" s="145"/>
      <c r="AE74" s="145"/>
      <c r="AF74" s="145"/>
      <c r="AG74" s="242"/>
      <c r="AH74" s="242"/>
      <c r="AI74" s="242"/>
      <c r="AJ74" s="242"/>
      <c r="AK74" s="242"/>
      <c r="AL74" s="242"/>
      <c r="AM74" s="242"/>
      <c r="AN74" s="242"/>
      <c r="AO74" s="242"/>
      <c r="AP74" s="242"/>
      <c r="AQ74" s="242"/>
    </row>
    <row r="75" spans="1:43" ht="15.75" customHeight="1">
      <c r="A75" s="229" t="str">
        <f t="shared" si="41"/>
        <v>HOMABAY</v>
      </c>
      <c r="B75" s="152">
        <v>6</v>
      </c>
      <c r="C75" s="55"/>
      <c r="D75" s="55"/>
      <c r="E75" s="55"/>
      <c r="F75" s="14"/>
      <c r="G75" s="335"/>
      <c r="H75" s="55"/>
      <c r="I75" s="145"/>
      <c r="J75" s="22"/>
      <c r="K75" s="37"/>
      <c r="L75" s="14"/>
      <c r="M75" s="218"/>
      <c r="N75" s="14"/>
      <c r="O75" s="302"/>
      <c r="P75" s="37"/>
      <c r="Q75" s="302"/>
      <c r="R75" s="303"/>
      <c r="S75" s="302"/>
      <c r="T75" s="37"/>
      <c r="U75" s="37"/>
      <c r="V75" s="14"/>
      <c r="W75" s="14"/>
      <c r="X75" s="14"/>
      <c r="Y75" s="14"/>
      <c r="Z75" s="14"/>
      <c r="AA75" s="145"/>
      <c r="AB75" s="145"/>
      <c r="AC75" s="145"/>
      <c r="AD75" s="145"/>
      <c r="AE75" s="145"/>
      <c r="AF75" s="145"/>
      <c r="AG75" s="242"/>
      <c r="AH75" s="242"/>
      <c r="AI75" s="242"/>
      <c r="AJ75" s="242"/>
      <c r="AK75" s="242"/>
      <c r="AL75" s="242"/>
      <c r="AM75" s="242"/>
      <c r="AN75" s="242"/>
      <c r="AO75" s="242"/>
      <c r="AP75" s="242"/>
      <c r="AQ75" s="242"/>
    </row>
    <row r="76" spans="1:43" ht="15.75" customHeight="1">
      <c r="A76" s="229" t="str">
        <f t="shared" si="41"/>
        <v>HOMABAY</v>
      </c>
      <c r="B76" s="152">
        <v>7</v>
      </c>
      <c r="C76" s="55"/>
      <c r="D76" s="55"/>
      <c r="E76" s="55"/>
      <c r="F76" s="14"/>
      <c r="G76" s="335"/>
      <c r="H76" s="55"/>
      <c r="I76" s="145"/>
      <c r="J76" s="22"/>
      <c r="K76" s="37"/>
      <c r="L76" s="14"/>
      <c r="M76" s="218"/>
      <c r="N76" s="14"/>
      <c r="O76" s="146"/>
      <c r="P76" s="14"/>
      <c r="Q76" s="141"/>
      <c r="R76" s="147"/>
      <c r="S76" s="141"/>
      <c r="T76" s="14"/>
      <c r="U76" s="14"/>
      <c r="V76" s="14"/>
      <c r="W76" s="14"/>
      <c r="X76" s="14"/>
      <c r="Y76" s="14"/>
      <c r="Z76" s="14"/>
      <c r="AA76" s="145"/>
      <c r="AB76" s="145"/>
      <c r="AC76" s="145"/>
      <c r="AD76" s="145"/>
      <c r="AE76" s="145"/>
      <c r="AF76" s="145"/>
      <c r="AG76" s="242"/>
      <c r="AH76" s="242"/>
      <c r="AI76" s="242"/>
      <c r="AJ76" s="242"/>
      <c r="AK76" s="242"/>
      <c r="AL76" s="242"/>
      <c r="AM76" s="242"/>
      <c r="AN76" s="242"/>
      <c r="AO76" s="242"/>
      <c r="AP76" s="242"/>
      <c r="AQ76" s="242"/>
    </row>
    <row r="77" spans="1:43" ht="15.75" customHeight="1">
      <c r="A77" s="229" t="str">
        <f t="shared" si="41"/>
        <v>HOMABAY</v>
      </c>
      <c r="B77" s="152">
        <v>8</v>
      </c>
      <c r="C77" s="55"/>
      <c r="D77" s="55"/>
      <c r="E77" s="55"/>
      <c r="F77" s="14"/>
      <c r="G77" s="137"/>
      <c r="H77" s="55"/>
      <c r="I77" s="145"/>
      <c r="J77" s="23"/>
      <c r="K77" s="37"/>
      <c r="L77" s="14"/>
      <c r="M77" s="218"/>
      <c r="N77" s="14"/>
      <c r="O77" s="146"/>
      <c r="P77" s="14"/>
      <c r="Q77" s="146"/>
      <c r="R77" s="147"/>
      <c r="S77" s="141"/>
      <c r="T77" s="14"/>
      <c r="U77" s="14"/>
      <c r="V77" s="14"/>
      <c r="W77" s="14"/>
      <c r="X77" s="14"/>
      <c r="Y77" s="14"/>
      <c r="Z77" s="14"/>
      <c r="AA77" s="145"/>
      <c r="AB77" s="145"/>
      <c r="AC77" s="145"/>
      <c r="AD77" s="145"/>
      <c r="AE77" s="145"/>
      <c r="AF77" s="145"/>
      <c r="AG77" s="242"/>
      <c r="AH77" s="242"/>
      <c r="AI77" s="242"/>
      <c r="AJ77" s="242"/>
      <c r="AK77" s="242"/>
      <c r="AL77" s="242"/>
      <c r="AM77" s="242"/>
      <c r="AN77" s="242"/>
      <c r="AO77" s="242"/>
      <c r="AP77" s="242"/>
      <c r="AQ77" s="242"/>
    </row>
    <row r="78" spans="1:43" ht="15.75" customHeight="1">
      <c r="A78" s="229" t="str">
        <f t="shared" si="41"/>
        <v>HOMABAY</v>
      </c>
      <c r="B78" s="152">
        <v>9</v>
      </c>
      <c r="C78" s="55"/>
      <c r="D78" s="55"/>
      <c r="E78" s="55"/>
      <c r="F78" s="14"/>
      <c r="G78" s="335"/>
      <c r="H78" s="55"/>
      <c r="I78" s="145"/>
      <c r="J78" s="22"/>
      <c r="K78" s="37"/>
      <c r="L78" s="14"/>
      <c r="M78" s="218"/>
      <c r="N78" s="14"/>
      <c r="O78" s="146"/>
      <c r="P78" s="14"/>
      <c r="Q78" s="141"/>
      <c r="R78" s="147"/>
      <c r="S78" s="141"/>
      <c r="T78" s="14"/>
      <c r="U78" s="14"/>
      <c r="V78" s="14"/>
      <c r="W78" s="14"/>
      <c r="X78" s="14"/>
      <c r="Y78" s="14"/>
      <c r="Z78" s="14"/>
      <c r="AA78" s="145"/>
      <c r="AB78" s="145"/>
      <c r="AC78" s="145"/>
      <c r="AD78" s="145"/>
      <c r="AE78" s="145"/>
      <c r="AF78" s="145"/>
      <c r="AG78" s="242"/>
      <c r="AH78" s="242"/>
      <c r="AI78" s="242"/>
      <c r="AJ78" s="242"/>
      <c r="AK78" s="242"/>
      <c r="AL78" s="242"/>
      <c r="AM78" s="242"/>
      <c r="AN78" s="242"/>
      <c r="AO78" s="242"/>
      <c r="AP78" s="242"/>
      <c r="AQ78" s="242"/>
    </row>
    <row r="79" spans="1:43" ht="15.75" customHeight="1">
      <c r="A79" s="229" t="str">
        <f t="shared" si="41"/>
        <v>HOMABAY</v>
      </c>
      <c r="B79" s="152">
        <v>10</v>
      </c>
      <c r="C79" s="421"/>
      <c r="D79" s="343"/>
      <c r="E79" s="377"/>
      <c r="F79" s="145"/>
      <c r="G79" s="378"/>
      <c r="H79" s="379"/>
      <c r="I79" s="145"/>
      <c r="J79" s="22"/>
      <c r="K79" s="37"/>
      <c r="L79" s="14"/>
      <c r="M79" s="218"/>
      <c r="N79" s="14"/>
      <c r="O79" s="146"/>
      <c r="P79" s="14"/>
      <c r="Q79" s="141"/>
      <c r="R79" s="147"/>
      <c r="S79" s="141"/>
      <c r="T79" s="14"/>
      <c r="U79" s="14"/>
      <c r="V79" s="14"/>
      <c r="W79" s="14"/>
      <c r="X79" s="14"/>
      <c r="Y79" s="14"/>
      <c r="Z79" s="14"/>
      <c r="AA79" s="145"/>
      <c r="AB79" s="145"/>
      <c r="AC79" s="145"/>
      <c r="AD79" s="145"/>
      <c r="AE79" s="145"/>
      <c r="AF79" s="145"/>
      <c r="AG79" s="242"/>
      <c r="AH79" s="242"/>
      <c r="AI79" s="242"/>
      <c r="AJ79" s="242"/>
      <c r="AK79" s="242"/>
      <c r="AL79" s="242"/>
      <c r="AM79" s="242"/>
      <c r="AN79" s="242"/>
      <c r="AO79" s="242"/>
      <c r="AP79" s="242"/>
      <c r="AQ79" s="242"/>
    </row>
    <row r="80" spans="1:43" ht="15.75" customHeight="1">
      <c r="A80" s="229" t="str">
        <f t="shared" si="41"/>
        <v>HOMABAY</v>
      </c>
      <c r="B80" s="152">
        <v>11</v>
      </c>
      <c r="C80" s="404"/>
      <c r="D80" s="343"/>
      <c r="E80" s="64"/>
      <c r="F80" s="64"/>
      <c r="G80" s="66"/>
      <c r="H80" s="404"/>
      <c r="I80" s="145"/>
      <c r="J80" s="22"/>
      <c r="K80" s="37"/>
      <c r="L80" s="14"/>
      <c r="M80" s="218"/>
      <c r="N80" s="14"/>
      <c r="O80" s="146"/>
      <c r="P80" s="14"/>
      <c r="Q80" s="146"/>
      <c r="R80" s="147"/>
      <c r="S80" s="141"/>
      <c r="T80" s="14"/>
      <c r="U80" s="14"/>
      <c r="V80" s="14"/>
      <c r="W80" s="14"/>
      <c r="X80" s="14"/>
      <c r="Y80" s="14"/>
      <c r="Z80" s="14"/>
      <c r="AA80" s="145"/>
      <c r="AB80" s="145"/>
      <c r="AC80" s="145"/>
      <c r="AD80" s="145"/>
      <c r="AE80" s="145"/>
      <c r="AF80" s="145"/>
      <c r="AG80" s="242"/>
      <c r="AH80" s="242"/>
      <c r="AI80" s="242"/>
      <c r="AJ80" s="242"/>
      <c r="AK80" s="242"/>
      <c r="AL80" s="242"/>
      <c r="AM80" s="242"/>
      <c r="AN80" s="242"/>
      <c r="AO80" s="242"/>
      <c r="AP80" s="242"/>
      <c r="AQ80" s="242"/>
    </row>
    <row r="81" spans="1:43" ht="15.75" customHeight="1">
      <c r="A81" s="16" t="s">
        <v>45</v>
      </c>
      <c r="B81" s="152">
        <v>1</v>
      </c>
      <c r="C81" s="59"/>
      <c r="D81" s="21"/>
      <c r="E81" s="21"/>
      <c r="F81" s="14"/>
      <c r="G81" s="334"/>
      <c r="H81" s="21"/>
      <c r="I81" s="145"/>
      <c r="J81" s="23"/>
      <c r="K81" s="37"/>
      <c r="L81" s="81"/>
      <c r="M81" s="82"/>
      <c r="N81" s="14"/>
      <c r="O81" s="146"/>
      <c r="P81" s="14"/>
      <c r="Q81" s="146"/>
      <c r="R81" s="147"/>
      <c r="S81" s="141"/>
      <c r="T81" s="14"/>
      <c r="U81" s="14"/>
      <c r="V81" s="14"/>
      <c r="W81" s="14"/>
      <c r="X81" s="14"/>
      <c r="Y81" s="14"/>
      <c r="Z81" s="14"/>
      <c r="AA81" s="145"/>
      <c r="AB81" s="145"/>
      <c r="AC81" s="145"/>
      <c r="AD81" s="145"/>
      <c r="AE81" s="145"/>
      <c r="AF81" s="145"/>
      <c r="AG81" s="242"/>
      <c r="AH81" s="242"/>
      <c r="AI81" s="242"/>
      <c r="AJ81" s="242"/>
      <c r="AK81" s="242"/>
      <c r="AL81" s="242"/>
      <c r="AM81" s="242"/>
      <c r="AN81" s="242"/>
      <c r="AO81" s="242"/>
      <c r="AP81" s="242"/>
      <c r="AQ81" s="242"/>
    </row>
    <row r="82" spans="1:43" ht="15.75" customHeight="1">
      <c r="A82" s="229" t="str">
        <f t="shared" ref="A82:A93" si="42">A81</f>
        <v>KISUMU</v>
      </c>
      <c r="B82" s="152">
        <v>2</v>
      </c>
      <c r="C82" s="140"/>
      <c r="D82" s="140"/>
      <c r="E82" s="140"/>
      <c r="F82" s="14"/>
      <c r="G82" s="142"/>
      <c r="H82" s="157"/>
      <c r="I82" s="145"/>
      <c r="J82" s="23"/>
      <c r="K82" s="37"/>
      <c r="L82" s="81"/>
      <c r="M82" s="82"/>
      <c r="N82" s="14"/>
      <c r="O82" s="146"/>
      <c r="P82" s="14"/>
      <c r="Q82" s="146"/>
      <c r="R82" s="147"/>
      <c r="S82" s="141"/>
      <c r="T82" s="14"/>
      <c r="U82" s="14"/>
      <c r="V82" s="14"/>
      <c r="W82" s="14"/>
      <c r="X82" s="37"/>
      <c r="Y82" s="37"/>
      <c r="Z82" s="37"/>
      <c r="AA82" s="145"/>
      <c r="AB82" s="145"/>
      <c r="AC82" s="145"/>
      <c r="AD82" s="145"/>
      <c r="AE82" s="145"/>
      <c r="AF82" s="145"/>
      <c r="AG82" s="242"/>
      <c r="AH82" s="242"/>
      <c r="AI82" s="242"/>
      <c r="AJ82" s="242"/>
      <c r="AK82" s="242"/>
      <c r="AL82" s="242"/>
      <c r="AM82" s="242"/>
      <c r="AN82" s="242"/>
      <c r="AO82" s="242"/>
      <c r="AP82" s="242"/>
      <c r="AQ82" s="242"/>
    </row>
    <row r="83" spans="1:43" ht="15.75" customHeight="1">
      <c r="A83" s="229" t="str">
        <f t="shared" si="42"/>
        <v>KISUMU</v>
      </c>
      <c r="B83" s="152">
        <v>3</v>
      </c>
      <c r="C83" s="140"/>
      <c r="D83" s="140"/>
      <c r="E83" s="140"/>
      <c r="F83" s="14"/>
      <c r="G83" s="142"/>
      <c r="H83" s="157"/>
      <c r="I83" s="145"/>
      <c r="J83" s="23"/>
      <c r="K83" s="37"/>
      <c r="L83" s="25"/>
      <c r="M83" s="144"/>
      <c r="N83" s="22"/>
      <c r="O83" s="146"/>
      <c r="P83" s="14"/>
      <c r="Q83" s="146"/>
      <c r="R83" s="147"/>
      <c r="S83" s="141"/>
      <c r="T83" s="14"/>
      <c r="U83" s="14"/>
      <c r="V83" s="37"/>
      <c r="W83" s="37"/>
      <c r="X83" s="37"/>
      <c r="Y83" s="37"/>
      <c r="Z83" s="37"/>
      <c r="AA83" s="145"/>
      <c r="AB83" s="145"/>
      <c r="AC83" s="145"/>
      <c r="AD83" s="145"/>
      <c r="AE83" s="145"/>
      <c r="AF83" s="145"/>
      <c r="AG83" s="242"/>
      <c r="AH83" s="242"/>
      <c r="AI83" s="242"/>
      <c r="AJ83" s="242"/>
      <c r="AK83" s="242"/>
      <c r="AL83" s="242"/>
      <c r="AM83" s="242"/>
      <c r="AN83" s="242"/>
      <c r="AO83" s="242"/>
      <c r="AP83" s="242"/>
      <c r="AQ83" s="242"/>
    </row>
    <row r="84" spans="1:43" ht="15.75" customHeight="1">
      <c r="A84" s="423" t="str">
        <f t="shared" si="42"/>
        <v>KISUMU</v>
      </c>
      <c r="B84" s="152">
        <v>4</v>
      </c>
      <c r="C84" s="140"/>
      <c r="D84" s="140"/>
      <c r="E84" s="140"/>
      <c r="F84" s="14"/>
      <c r="G84" s="142"/>
      <c r="H84" s="157"/>
      <c r="I84" s="145"/>
      <c r="J84" s="23"/>
      <c r="K84" s="37"/>
      <c r="L84" s="14"/>
      <c r="M84" s="218"/>
      <c r="N84" s="14"/>
      <c r="O84" s="302"/>
      <c r="P84" s="37"/>
      <c r="Q84" s="302"/>
      <c r="R84" s="303"/>
      <c r="S84" s="302"/>
      <c r="T84" s="37"/>
      <c r="U84" s="37"/>
      <c r="V84" s="37"/>
      <c r="W84" s="37"/>
      <c r="X84" s="37"/>
      <c r="Y84" s="37"/>
      <c r="Z84" s="37"/>
      <c r="AA84" s="145"/>
      <c r="AB84" s="145"/>
      <c r="AC84" s="145"/>
      <c r="AD84" s="145"/>
      <c r="AE84" s="145"/>
      <c r="AF84" s="145"/>
      <c r="AG84" s="242"/>
      <c r="AH84" s="242"/>
      <c r="AI84" s="242"/>
      <c r="AJ84" s="242"/>
      <c r="AK84" s="242"/>
      <c r="AL84" s="242"/>
      <c r="AM84" s="242"/>
      <c r="AN84" s="242"/>
      <c r="AO84" s="242"/>
      <c r="AP84" s="242"/>
      <c r="AQ84" s="242"/>
    </row>
    <row r="85" spans="1:43" ht="15.75" customHeight="1">
      <c r="A85" s="152" t="str">
        <f t="shared" si="42"/>
        <v>KISUMU</v>
      </c>
      <c r="B85" s="152">
        <v>5</v>
      </c>
      <c r="C85" s="102"/>
      <c r="D85" s="102"/>
      <c r="E85" s="102"/>
      <c r="F85" s="14"/>
      <c r="G85" s="334"/>
      <c r="H85" s="102"/>
      <c r="I85" s="145"/>
      <c r="J85" s="23"/>
      <c r="K85" s="37"/>
      <c r="L85" s="14"/>
      <c r="M85" s="218"/>
      <c r="N85" s="14"/>
      <c r="O85" s="302"/>
      <c r="P85" s="37"/>
      <c r="Q85" s="302"/>
      <c r="R85" s="303"/>
      <c r="S85" s="302"/>
      <c r="T85" s="37"/>
      <c r="U85" s="37"/>
      <c r="V85" s="37"/>
      <c r="W85" s="37"/>
      <c r="X85" s="37"/>
      <c r="Y85" s="37"/>
      <c r="Z85" s="37"/>
      <c r="AA85" s="145"/>
      <c r="AB85" s="145"/>
      <c r="AC85" s="145"/>
      <c r="AD85" s="145"/>
      <c r="AE85" s="145"/>
      <c r="AF85" s="145"/>
      <c r="AG85" s="242"/>
      <c r="AH85" s="242"/>
      <c r="AI85" s="242"/>
      <c r="AJ85" s="242"/>
      <c r="AK85" s="242"/>
      <c r="AL85" s="242"/>
      <c r="AM85" s="242"/>
      <c r="AN85" s="242"/>
      <c r="AO85" s="242"/>
      <c r="AP85" s="242"/>
      <c r="AQ85" s="242"/>
    </row>
    <row r="86" spans="1:43" ht="15.75" customHeight="1">
      <c r="A86" s="152" t="str">
        <f t="shared" si="42"/>
        <v>KISUMU</v>
      </c>
      <c r="B86" s="152">
        <v>6</v>
      </c>
      <c r="C86" s="55"/>
      <c r="D86" s="55"/>
      <c r="E86" s="55"/>
      <c r="F86" s="14"/>
      <c r="G86" s="335"/>
      <c r="H86" s="55"/>
      <c r="I86" s="145"/>
      <c r="J86" s="23"/>
      <c r="K86" s="37"/>
      <c r="L86" s="14"/>
      <c r="M86" s="218"/>
      <c r="N86" s="14"/>
      <c r="O86" s="302"/>
      <c r="P86" s="37"/>
      <c r="Q86" s="302"/>
      <c r="R86" s="303"/>
      <c r="S86" s="302"/>
      <c r="T86" s="37"/>
      <c r="U86" s="37"/>
      <c r="V86" s="37"/>
      <c r="W86" s="37"/>
      <c r="X86" s="14"/>
      <c r="Y86" s="14"/>
      <c r="Z86" s="14"/>
      <c r="AA86" s="145"/>
      <c r="AB86" s="145"/>
      <c r="AC86" s="145"/>
      <c r="AD86" s="145"/>
      <c r="AE86" s="145"/>
      <c r="AF86" s="145"/>
      <c r="AG86" s="242"/>
      <c r="AH86" s="242"/>
      <c r="AI86" s="242"/>
      <c r="AJ86" s="242"/>
      <c r="AK86" s="242"/>
      <c r="AL86" s="242"/>
      <c r="AM86" s="242"/>
      <c r="AN86" s="242"/>
      <c r="AO86" s="242"/>
      <c r="AP86" s="242"/>
      <c r="AQ86" s="242"/>
    </row>
    <row r="87" spans="1:43" ht="15.75" customHeight="1">
      <c r="A87" s="152" t="str">
        <f t="shared" si="42"/>
        <v>KISUMU</v>
      </c>
      <c r="B87" s="152">
        <v>7</v>
      </c>
      <c r="C87" s="55"/>
      <c r="D87" s="55"/>
      <c r="E87" s="55"/>
      <c r="F87" s="14"/>
      <c r="G87" s="372"/>
      <c r="H87" s="55"/>
      <c r="I87" s="145"/>
      <c r="J87" s="23"/>
      <c r="K87" s="37"/>
      <c r="L87" s="14"/>
      <c r="M87" s="218"/>
      <c r="N87" s="14"/>
      <c r="O87" s="302"/>
      <c r="P87" s="37"/>
      <c r="Q87" s="302"/>
      <c r="R87" s="303"/>
      <c r="S87" s="302"/>
      <c r="T87" s="37"/>
      <c r="U87" s="37"/>
      <c r="V87" s="14"/>
      <c r="W87" s="14"/>
      <c r="X87" s="37"/>
      <c r="Y87" s="37"/>
      <c r="Z87" s="37"/>
      <c r="AA87" s="145"/>
      <c r="AB87" s="145"/>
      <c r="AC87" s="145"/>
      <c r="AD87" s="145"/>
      <c r="AE87" s="145"/>
      <c r="AF87" s="145"/>
      <c r="AG87" s="242"/>
      <c r="AH87" s="242"/>
      <c r="AI87" s="242"/>
      <c r="AJ87" s="242"/>
      <c r="AK87" s="242"/>
      <c r="AL87" s="242"/>
      <c r="AM87" s="242"/>
      <c r="AN87" s="242"/>
      <c r="AO87" s="242"/>
      <c r="AP87" s="242"/>
      <c r="AQ87" s="242"/>
    </row>
    <row r="88" spans="1:43" ht="15.75" customHeight="1">
      <c r="A88" s="152" t="str">
        <f t="shared" si="42"/>
        <v>KISUMU</v>
      </c>
      <c r="B88" s="152">
        <v>8</v>
      </c>
      <c r="C88" s="55"/>
      <c r="D88" s="55"/>
      <c r="E88" s="55"/>
      <c r="F88" s="14"/>
      <c r="G88" s="335"/>
      <c r="H88" s="55"/>
      <c r="I88" s="145"/>
      <c r="J88" s="23"/>
      <c r="K88" s="37"/>
      <c r="L88" s="14"/>
      <c r="M88" s="218"/>
      <c r="N88" s="14"/>
      <c r="O88" s="146"/>
      <c r="P88" s="14"/>
      <c r="Q88" s="141"/>
      <c r="R88" s="147"/>
      <c r="S88" s="141"/>
      <c r="T88" s="14"/>
      <c r="U88" s="14"/>
      <c r="V88" s="37"/>
      <c r="W88" s="37"/>
      <c r="X88" s="14"/>
      <c r="Y88" s="14"/>
      <c r="Z88" s="14"/>
      <c r="AA88" s="145"/>
      <c r="AB88" s="145"/>
      <c r="AC88" s="145"/>
      <c r="AD88" s="145"/>
      <c r="AE88" s="145"/>
      <c r="AF88" s="145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</row>
    <row r="89" spans="1:43" ht="15.75" customHeight="1">
      <c r="A89" s="152" t="str">
        <f t="shared" si="42"/>
        <v>KISUMU</v>
      </c>
      <c r="B89" s="152">
        <v>9</v>
      </c>
      <c r="C89" s="55"/>
      <c r="D89" s="55"/>
      <c r="E89" s="55"/>
      <c r="F89" s="14"/>
      <c r="G89" s="335"/>
      <c r="H89" s="55"/>
      <c r="I89" s="145"/>
      <c r="J89" s="23"/>
      <c r="K89" s="37"/>
      <c r="L89" s="14"/>
      <c r="M89" s="218"/>
      <c r="N89" s="14"/>
      <c r="O89" s="302"/>
      <c r="P89" s="37"/>
      <c r="Q89" s="302"/>
      <c r="R89" s="303"/>
      <c r="S89" s="302"/>
      <c r="T89" s="37"/>
      <c r="U89" s="37"/>
      <c r="V89" s="14"/>
      <c r="W89" s="14"/>
      <c r="X89" s="14"/>
      <c r="Y89" s="14"/>
      <c r="Z89" s="14"/>
      <c r="AA89" s="145"/>
      <c r="AB89" s="145"/>
      <c r="AC89" s="145"/>
      <c r="AD89" s="145"/>
      <c r="AE89" s="145"/>
      <c r="AF89" s="145"/>
      <c r="AG89" s="242"/>
      <c r="AH89" s="242"/>
      <c r="AI89" s="242"/>
      <c r="AJ89" s="242"/>
      <c r="AK89" s="242"/>
      <c r="AL89" s="242"/>
      <c r="AM89" s="242"/>
      <c r="AN89" s="242"/>
      <c r="AO89" s="242"/>
      <c r="AP89" s="242"/>
      <c r="AQ89" s="242"/>
    </row>
    <row r="90" spans="1:43" ht="15.75" customHeight="1">
      <c r="A90" s="152" t="str">
        <f t="shared" si="42"/>
        <v>KISUMU</v>
      </c>
      <c r="B90" s="152">
        <v>10</v>
      </c>
      <c r="C90" s="55"/>
      <c r="D90" s="55"/>
      <c r="E90" s="55"/>
      <c r="F90" s="14"/>
      <c r="G90" s="335"/>
      <c r="H90" s="55"/>
      <c r="I90" s="145"/>
      <c r="J90" s="23"/>
      <c r="K90" s="37"/>
      <c r="L90" s="14"/>
      <c r="M90" s="218"/>
      <c r="N90" s="14"/>
      <c r="O90" s="146"/>
      <c r="P90" s="14"/>
      <c r="Q90" s="146"/>
      <c r="R90" s="147"/>
      <c r="S90" s="141"/>
      <c r="T90" s="14"/>
      <c r="U90" s="14"/>
      <c r="V90" s="14"/>
      <c r="W90" s="14"/>
      <c r="X90" s="14"/>
      <c r="Y90" s="14"/>
      <c r="Z90" s="14"/>
      <c r="AA90" s="145"/>
      <c r="AB90" s="145"/>
      <c r="AC90" s="145"/>
      <c r="AD90" s="145"/>
      <c r="AE90" s="145"/>
      <c r="AF90" s="145"/>
      <c r="AG90" s="242"/>
      <c r="AH90" s="242"/>
      <c r="AI90" s="242"/>
      <c r="AJ90" s="242"/>
      <c r="AK90" s="242"/>
      <c r="AL90" s="242"/>
      <c r="AM90" s="242"/>
      <c r="AN90" s="242"/>
      <c r="AO90" s="242"/>
      <c r="AP90" s="242"/>
      <c r="AQ90" s="242"/>
    </row>
    <row r="91" spans="1:43" ht="15.75" customHeight="1">
      <c r="A91" s="152" t="str">
        <f t="shared" si="42"/>
        <v>KISUMU</v>
      </c>
      <c r="B91" s="152">
        <v>11</v>
      </c>
      <c r="C91" s="55"/>
      <c r="D91" s="55"/>
      <c r="E91" s="55"/>
      <c r="F91" s="14"/>
      <c r="G91" s="335"/>
      <c r="H91" s="55"/>
      <c r="I91" s="145"/>
      <c r="J91" s="23"/>
      <c r="K91" s="37"/>
      <c r="L91" s="14"/>
      <c r="M91" s="218"/>
      <c r="N91" s="14"/>
      <c r="O91" s="146"/>
      <c r="P91" s="14"/>
      <c r="Q91" s="146"/>
      <c r="R91" s="147"/>
      <c r="S91" s="141"/>
      <c r="T91" s="14"/>
      <c r="U91" s="14"/>
      <c r="V91" s="14"/>
      <c r="W91" s="14"/>
      <c r="X91" s="14"/>
      <c r="Y91" s="14"/>
      <c r="Z91" s="14"/>
      <c r="AA91" s="145"/>
      <c r="AB91" s="145"/>
      <c r="AC91" s="145"/>
      <c r="AD91" s="145"/>
      <c r="AE91" s="145"/>
      <c r="AF91" s="145"/>
      <c r="AG91" s="242"/>
      <c r="AH91" s="242"/>
      <c r="AI91" s="242"/>
      <c r="AJ91" s="242"/>
      <c r="AK91" s="242"/>
      <c r="AL91" s="242"/>
      <c r="AM91" s="242"/>
      <c r="AN91" s="242"/>
      <c r="AO91" s="242"/>
      <c r="AP91" s="242"/>
      <c r="AQ91" s="242"/>
    </row>
    <row r="92" spans="1:43" ht="15.75" customHeight="1">
      <c r="A92" s="152" t="str">
        <f t="shared" si="42"/>
        <v>KISUMU</v>
      </c>
      <c r="B92" s="152">
        <v>12</v>
      </c>
      <c r="C92" s="55"/>
      <c r="D92" s="55"/>
      <c r="E92" s="55"/>
      <c r="F92" s="14"/>
      <c r="G92" s="335"/>
      <c r="H92" s="55"/>
      <c r="I92" s="145"/>
      <c r="J92" s="23"/>
      <c r="K92" s="37"/>
      <c r="L92" s="14"/>
      <c r="M92" s="218"/>
      <c r="N92" s="14"/>
      <c r="O92" s="146"/>
      <c r="P92" s="14"/>
      <c r="Q92" s="141"/>
      <c r="R92" s="147"/>
      <c r="S92" s="141"/>
      <c r="T92" s="14"/>
      <c r="U92" s="14"/>
      <c r="V92" s="14"/>
      <c r="W92" s="14"/>
      <c r="X92" s="14"/>
      <c r="Y92" s="14"/>
      <c r="Z92" s="14"/>
      <c r="AA92" s="145"/>
      <c r="AB92" s="145"/>
      <c r="AC92" s="145"/>
      <c r="AD92" s="145"/>
      <c r="AE92" s="145"/>
      <c r="AF92" s="145"/>
      <c r="AG92" s="242"/>
      <c r="AH92" s="242"/>
      <c r="AI92" s="242"/>
      <c r="AJ92" s="242"/>
      <c r="AK92" s="242"/>
      <c r="AL92" s="242"/>
      <c r="AM92" s="242"/>
      <c r="AN92" s="242"/>
      <c r="AO92" s="242"/>
      <c r="AP92" s="242"/>
      <c r="AQ92" s="242"/>
    </row>
    <row r="93" spans="1:43" ht="15.75" customHeight="1">
      <c r="A93" s="152" t="str">
        <f t="shared" si="42"/>
        <v>KISUMU</v>
      </c>
      <c r="B93" s="152">
        <v>13</v>
      </c>
      <c r="C93" s="55"/>
      <c r="D93" s="55"/>
      <c r="E93" s="55"/>
      <c r="F93" s="14"/>
      <c r="G93" s="137"/>
      <c r="H93" s="55"/>
      <c r="I93" s="145"/>
      <c r="J93" s="23"/>
      <c r="K93" s="37"/>
      <c r="L93" s="14"/>
      <c r="M93" s="218"/>
      <c r="N93" s="14"/>
      <c r="O93" s="146"/>
      <c r="P93" s="14"/>
      <c r="Q93" s="141"/>
      <c r="R93" s="151"/>
      <c r="S93" s="141"/>
      <c r="T93" s="14"/>
      <c r="U93" s="14"/>
      <c r="V93" s="14"/>
      <c r="W93" s="14"/>
      <c r="X93" s="14"/>
      <c r="Y93" s="14"/>
      <c r="Z93" s="14"/>
      <c r="AA93" s="145"/>
      <c r="AB93" s="145"/>
      <c r="AC93" s="145"/>
      <c r="AD93" s="145"/>
      <c r="AE93" s="145"/>
      <c r="AF93" s="145"/>
      <c r="AG93" s="242"/>
      <c r="AH93" s="242"/>
      <c r="AI93" s="242"/>
      <c r="AJ93" s="242"/>
      <c r="AK93" s="242"/>
      <c r="AL93" s="242"/>
      <c r="AM93" s="242"/>
      <c r="AN93" s="242"/>
      <c r="AO93" s="242"/>
      <c r="AP93" s="242"/>
      <c r="AQ93" s="242"/>
    </row>
    <row r="94" spans="1:43" ht="15.75" customHeight="1">
      <c r="A94" s="68" t="s">
        <v>45</v>
      </c>
      <c r="B94" s="152">
        <v>14</v>
      </c>
      <c r="C94" s="55"/>
      <c r="D94" s="55"/>
      <c r="E94" s="55"/>
      <c r="F94" s="14"/>
      <c r="G94" s="137"/>
      <c r="H94" s="55"/>
      <c r="I94" s="145"/>
      <c r="J94" s="22"/>
      <c r="K94" s="22"/>
      <c r="L94" s="381"/>
      <c r="M94" s="382"/>
      <c r="N94" s="383"/>
      <c r="O94" s="146"/>
      <c r="P94" s="14"/>
      <c r="Q94" s="146"/>
      <c r="R94" s="147"/>
      <c r="S94" s="141"/>
      <c r="T94" s="14"/>
      <c r="U94" s="14"/>
      <c r="V94" s="14"/>
      <c r="W94" s="14"/>
      <c r="X94" s="14"/>
      <c r="Y94" s="14"/>
      <c r="Z94" s="14"/>
      <c r="AA94" s="22"/>
      <c r="AB94" s="22"/>
      <c r="AC94" s="22"/>
      <c r="AD94" s="22"/>
      <c r="AE94" s="22"/>
      <c r="AF94" s="22"/>
      <c r="AG94" s="312"/>
      <c r="AH94" s="312"/>
      <c r="AI94" s="312"/>
      <c r="AJ94" s="312"/>
      <c r="AK94" s="312"/>
      <c r="AL94" s="312"/>
      <c r="AM94" s="312"/>
      <c r="AN94" s="312"/>
      <c r="AO94" s="312"/>
      <c r="AP94" s="312"/>
      <c r="AQ94" s="312"/>
    </row>
    <row r="95" spans="1:43" ht="15.75" customHeight="1">
      <c r="A95" s="68"/>
      <c r="B95" s="68"/>
      <c r="C95" s="71"/>
      <c r="D95" s="74"/>
      <c r="E95" s="74"/>
      <c r="F95" s="22"/>
      <c r="G95" s="385"/>
      <c r="H95" s="386"/>
      <c r="I95" s="22"/>
      <c r="J95" s="22"/>
      <c r="K95" s="22"/>
      <c r="L95" s="381"/>
      <c r="M95" s="382"/>
      <c r="N95" s="383"/>
      <c r="O95" s="424"/>
      <c r="P95" s="22"/>
      <c r="Q95" s="164"/>
      <c r="R95" s="425"/>
      <c r="S95" s="164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312"/>
      <c r="AH95" s="312"/>
      <c r="AI95" s="312"/>
      <c r="AJ95" s="312"/>
      <c r="AK95" s="312"/>
      <c r="AL95" s="312"/>
      <c r="AM95" s="312"/>
      <c r="AN95" s="312"/>
      <c r="AO95" s="312"/>
      <c r="AP95" s="312"/>
      <c r="AQ95" s="312"/>
    </row>
    <row r="96" spans="1:43" ht="15.75" customHeight="1">
      <c r="A96" s="2" t="s">
        <v>32</v>
      </c>
      <c r="B96" s="152">
        <v>1</v>
      </c>
      <c r="C96" s="59"/>
      <c r="D96" s="59"/>
      <c r="E96" s="59"/>
      <c r="F96" s="14"/>
      <c r="G96" s="331"/>
      <c r="H96" s="63"/>
      <c r="I96" s="145"/>
      <c r="J96" s="23"/>
      <c r="K96" s="37"/>
      <c r="L96" s="160"/>
      <c r="M96" s="233"/>
      <c r="N96" s="14"/>
      <c r="O96" s="424"/>
      <c r="P96" s="22"/>
      <c r="Q96" s="164"/>
      <c r="R96" s="425"/>
      <c r="S96" s="164"/>
      <c r="T96" s="22"/>
      <c r="U96" s="22"/>
      <c r="V96" s="22"/>
      <c r="W96" s="22"/>
      <c r="X96" s="22"/>
      <c r="Y96" s="22"/>
      <c r="Z96" s="22"/>
      <c r="AA96" s="145"/>
      <c r="AB96" s="145"/>
      <c r="AC96" s="145"/>
      <c r="AD96" s="145"/>
      <c r="AE96" s="145"/>
      <c r="AF96" s="145"/>
      <c r="AG96" s="242"/>
      <c r="AH96" s="242"/>
      <c r="AI96" s="242"/>
      <c r="AJ96" s="242"/>
      <c r="AK96" s="242"/>
      <c r="AL96" s="242"/>
      <c r="AM96" s="242"/>
      <c r="AN96" s="242"/>
      <c r="AO96" s="242"/>
      <c r="AP96" s="242"/>
      <c r="AQ96" s="242"/>
    </row>
    <row r="97" spans="1:43" ht="15.75" customHeight="1">
      <c r="A97" s="152" t="str">
        <f t="shared" ref="A97:A105" si="43">A96</f>
        <v>VOI</v>
      </c>
      <c r="B97" s="152">
        <v>2</v>
      </c>
      <c r="C97" s="140"/>
      <c r="D97" s="140"/>
      <c r="E97" s="140"/>
      <c r="F97" s="14"/>
      <c r="G97" s="333"/>
      <c r="H97" s="63"/>
      <c r="I97" s="145"/>
      <c r="J97" s="23"/>
      <c r="K97" s="37"/>
      <c r="L97" s="14"/>
      <c r="M97" s="218"/>
      <c r="N97" s="14"/>
      <c r="O97" s="146"/>
      <c r="P97" s="14"/>
      <c r="Q97" s="141"/>
      <c r="R97" s="147"/>
      <c r="S97" s="141"/>
      <c r="T97" s="14"/>
      <c r="U97" s="14"/>
      <c r="V97" s="14"/>
      <c r="W97" s="14"/>
      <c r="X97" s="14"/>
      <c r="Y97" s="14"/>
      <c r="Z97" s="14"/>
      <c r="AA97" s="145"/>
      <c r="AB97" s="145"/>
      <c r="AC97" s="145"/>
      <c r="AD97" s="145"/>
      <c r="AE97" s="145"/>
      <c r="AF97" s="145"/>
      <c r="AG97" s="242"/>
      <c r="AH97" s="242"/>
      <c r="AI97" s="242"/>
      <c r="AJ97" s="242"/>
      <c r="AK97" s="242"/>
      <c r="AL97" s="242"/>
      <c r="AM97" s="242"/>
      <c r="AN97" s="242"/>
      <c r="AO97" s="242"/>
      <c r="AP97" s="242"/>
      <c r="AQ97" s="242"/>
    </row>
    <row r="98" spans="1:43" ht="15.75" customHeight="1">
      <c r="A98" s="426" t="str">
        <f t="shared" si="43"/>
        <v>VOI</v>
      </c>
      <c r="B98" s="152">
        <v>3</v>
      </c>
      <c r="C98" s="102"/>
      <c r="D98" s="102"/>
      <c r="E98" s="102"/>
      <c r="F98" s="14"/>
      <c r="G98" s="334"/>
      <c r="H98" s="103"/>
      <c r="I98" s="145"/>
      <c r="J98" s="22"/>
      <c r="K98" s="37"/>
      <c r="L98" s="14"/>
      <c r="M98" s="218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37"/>
      <c r="Y98" s="37"/>
      <c r="Z98" s="37"/>
      <c r="AA98" s="145"/>
      <c r="AB98" s="145"/>
      <c r="AC98" s="145"/>
      <c r="AD98" s="145"/>
      <c r="AE98" s="145"/>
      <c r="AF98" s="145"/>
      <c r="AG98" s="242"/>
      <c r="AH98" s="242"/>
      <c r="AI98" s="242"/>
      <c r="AJ98" s="242"/>
      <c r="AK98" s="242"/>
      <c r="AL98" s="242"/>
      <c r="AM98" s="242"/>
      <c r="AN98" s="242"/>
      <c r="AO98" s="242"/>
      <c r="AP98" s="242"/>
      <c r="AQ98" s="242"/>
    </row>
    <row r="99" spans="1:43" ht="15.75" customHeight="1">
      <c r="A99" s="229" t="str">
        <f t="shared" si="43"/>
        <v>VOI</v>
      </c>
      <c r="B99" s="152">
        <v>4</v>
      </c>
      <c r="C99" s="55"/>
      <c r="D99" s="55"/>
      <c r="E99" s="55"/>
      <c r="F99" s="14"/>
      <c r="G99" s="335"/>
      <c r="H99" s="106"/>
      <c r="I99" s="145"/>
      <c r="J99" s="23"/>
      <c r="K99" s="37"/>
      <c r="L99" s="14"/>
      <c r="M99" s="218"/>
      <c r="N99" s="14"/>
      <c r="O99" s="14"/>
      <c r="P99" s="14"/>
      <c r="Q99" s="14"/>
      <c r="R99" s="14"/>
      <c r="S99" s="14"/>
      <c r="T99" s="14"/>
      <c r="U99" s="14"/>
      <c r="V99" s="37"/>
      <c r="W99" s="37"/>
      <c r="X99" s="37"/>
      <c r="Y99" s="37"/>
      <c r="Z99" s="37"/>
      <c r="AA99" s="145"/>
      <c r="AB99" s="145"/>
      <c r="AC99" s="145"/>
      <c r="AD99" s="145"/>
      <c r="AE99" s="145"/>
      <c r="AF99" s="145"/>
      <c r="AG99" s="242"/>
      <c r="AH99" s="242"/>
      <c r="AI99" s="242"/>
      <c r="AJ99" s="242"/>
      <c r="AK99" s="242"/>
      <c r="AL99" s="242"/>
      <c r="AM99" s="242"/>
      <c r="AN99" s="242"/>
      <c r="AO99" s="242"/>
      <c r="AP99" s="242"/>
      <c r="AQ99" s="242"/>
    </row>
    <row r="100" spans="1:43" ht="15.75" customHeight="1">
      <c r="A100" s="229" t="str">
        <f t="shared" si="43"/>
        <v>VOI</v>
      </c>
      <c r="B100" s="152">
        <v>5</v>
      </c>
      <c r="C100" s="55"/>
      <c r="D100" s="55"/>
      <c r="E100" s="55"/>
      <c r="F100" s="14"/>
      <c r="G100" s="335"/>
      <c r="H100" s="106"/>
      <c r="I100" s="145"/>
      <c r="J100" s="22"/>
      <c r="K100" s="37"/>
      <c r="L100" s="14"/>
      <c r="M100" s="218"/>
      <c r="N100" s="14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145"/>
      <c r="AB100" s="145"/>
      <c r="AC100" s="145"/>
      <c r="AD100" s="145"/>
      <c r="AE100" s="145"/>
      <c r="AF100" s="145"/>
      <c r="AG100" s="242"/>
      <c r="AH100" s="242"/>
      <c r="AI100" s="242"/>
      <c r="AJ100" s="242"/>
      <c r="AK100" s="242"/>
      <c r="AL100" s="242"/>
      <c r="AM100" s="242"/>
      <c r="AN100" s="242"/>
      <c r="AO100" s="242"/>
      <c r="AP100" s="242"/>
      <c r="AQ100" s="242"/>
    </row>
    <row r="101" spans="1:43" ht="15.75" customHeight="1">
      <c r="A101" s="229" t="str">
        <f t="shared" si="43"/>
        <v>VOI</v>
      </c>
      <c r="B101" s="152">
        <v>6</v>
      </c>
      <c r="C101" s="416"/>
      <c r="D101" s="427"/>
      <c r="E101" s="427"/>
      <c r="F101" s="145"/>
      <c r="G101" s="417"/>
      <c r="H101" s="428"/>
      <c r="I101" s="145"/>
      <c r="J101" s="22"/>
      <c r="K101" s="37"/>
      <c r="L101" s="14"/>
      <c r="M101" s="218"/>
      <c r="N101" s="14"/>
      <c r="O101" s="37"/>
      <c r="P101" s="37"/>
      <c r="Q101" s="37"/>
      <c r="R101" s="37"/>
      <c r="S101" s="37"/>
      <c r="T101" s="37"/>
      <c r="U101" s="37"/>
      <c r="V101" s="37"/>
      <c r="W101" s="37"/>
      <c r="X101" s="14"/>
      <c r="Y101" s="14"/>
      <c r="Z101" s="14"/>
      <c r="AA101" s="145"/>
      <c r="AB101" s="145"/>
      <c r="AC101" s="145"/>
      <c r="AD101" s="145"/>
      <c r="AE101" s="145"/>
      <c r="AF101" s="145"/>
      <c r="AG101" s="242"/>
      <c r="AH101" s="242"/>
      <c r="AI101" s="242"/>
      <c r="AJ101" s="242"/>
      <c r="AK101" s="242"/>
      <c r="AL101" s="242"/>
      <c r="AM101" s="242"/>
      <c r="AN101" s="242"/>
      <c r="AO101" s="242"/>
      <c r="AP101" s="242"/>
      <c r="AQ101" s="242"/>
    </row>
    <row r="102" spans="1:43" ht="15.75" customHeight="1">
      <c r="A102" s="229" t="str">
        <f t="shared" si="43"/>
        <v>VOI</v>
      </c>
      <c r="B102" s="152">
        <v>7</v>
      </c>
      <c r="C102" s="416"/>
      <c r="D102" s="427"/>
      <c r="E102" s="427"/>
      <c r="F102" s="145"/>
      <c r="G102" s="417"/>
      <c r="H102" s="428"/>
      <c r="I102" s="145"/>
      <c r="J102" s="22"/>
      <c r="K102" s="37"/>
      <c r="L102" s="14"/>
      <c r="M102" s="218"/>
      <c r="N102" s="14"/>
      <c r="O102" s="37"/>
      <c r="P102" s="37"/>
      <c r="Q102" s="37"/>
      <c r="R102" s="37"/>
      <c r="S102" s="37"/>
      <c r="T102" s="37"/>
      <c r="U102" s="37"/>
      <c r="V102" s="14"/>
      <c r="W102" s="14"/>
      <c r="X102" s="14"/>
      <c r="Y102" s="14"/>
      <c r="Z102" s="14"/>
      <c r="AA102" s="145"/>
      <c r="AB102" s="145"/>
      <c r="AC102" s="145"/>
      <c r="AD102" s="145"/>
      <c r="AE102" s="145"/>
      <c r="AF102" s="145"/>
      <c r="AG102" s="242"/>
      <c r="AH102" s="242"/>
      <c r="AI102" s="242"/>
      <c r="AJ102" s="242"/>
      <c r="AK102" s="242"/>
      <c r="AL102" s="242"/>
      <c r="AM102" s="242"/>
      <c r="AN102" s="242"/>
      <c r="AO102" s="242"/>
      <c r="AP102" s="242"/>
      <c r="AQ102" s="242"/>
    </row>
    <row r="103" spans="1:43" ht="15.75" customHeight="1">
      <c r="A103" s="229" t="str">
        <f t="shared" si="43"/>
        <v>VOI</v>
      </c>
      <c r="B103" s="152">
        <v>8</v>
      </c>
      <c r="C103" s="404"/>
      <c r="D103" s="343"/>
      <c r="E103" s="343"/>
      <c r="F103" s="343"/>
      <c r="G103" s="347"/>
      <c r="H103" s="339"/>
      <c r="I103" s="145"/>
      <c r="J103" s="22"/>
      <c r="K103" s="37"/>
      <c r="L103" s="14"/>
      <c r="M103" s="218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5"/>
      <c r="AB103" s="145"/>
      <c r="AC103" s="145"/>
      <c r="AD103" s="145"/>
      <c r="AE103" s="145"/>
      <c r="AF103" s="145"/>
      <c r="AG103" s="242"/>
      <c r="AH103" s="242"/>
      <c r="AI103" s="242"/>
      <c r="AJ103" s="242"/>
      <c r="AK103" s="242"/>
      <c r="AL103" s="242"/>
      <c r="AM103" s="242"/>
      <c r="AN103" s="242"/>
      <c r="AO103" s="242"/>
      <c r="AP103" s="242"/>
      <c r="AQ103" s="242"/>
    </row>
    <row r="104" spans="1:43" ht="15.75" customHeight="1">
      <c r="A104" s="229" t="str">
        <f t="shared" si="43"/>
        <v>VOI</v>
      </c>
      <c r="B104" s="152">
        <v>9</v>
      </c>
      <c r="C104" s="404"/>
      <c r="D104" s="343"/>
      <c r="E104" s="343"/>
      <c r="F104" s="343"/>
      <c r="G104" s="347"/>
      <c r="H104" s="339"/>
      <c r="I104" s="145"/>
      <c r="J104" s="22"/>
      <c r="K104" s="37"/>
      <c r="L104" s="14"/>
      <c r="M104" s="218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5"/>
      <c r="AB104" s="145"/>
      <c r="AC104" s="145"/>
      <c r="AD104" s="145"/>
      <c r="AE104" s="145"/>
      <c r="AF104" s="145"/>
      <c r="AG104" s="242"/>
      <c r="AH104" s="242"/>
      <c r="AI104" s="242"/>
      <c r="AJ104" s="242"/>
      <c r="AK104" s="242"/>
      <c r="AL104" s="242"/>
      <c r="AM104" s="242"/>
      <c r="AN104" s="242"/>
      <c r="AO104" s="242"/>
      <c r="AP104" s="242"/>
      <c r="AQ104" s="242"/>
    </row>
    <row r="105" spans="1:43" ht="15.75" customHeight="1">
      <c r="A105" s="229" t="str">
        <f t="shared" si="43"/>
        <v>VOI</v>
      </c>
      <c r="B105" s="152">
        <v>10</v>
      </c>
      <c r="C105" s="404"/>
      <c r="D105" s="343"/>
      <c r="E105" s="343"/>
      <c r="F105" s="343"/>
      <c r="G105" s="347"/>
      <c r="H105" s="339"/>
      <c r="I105" s="145"/>
      <c r="J105" s="22"/>
      <c r="K105" s="37"/>
      <c r="L105" s="14"/>
      <c r="M105" s="218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5"/>
      <c r="AB105" s="145"/>
      <c r="AC105" s="145"/>
      <c r="AD105" s="145"/>
      <c r="AE105" s="145"/>
      <c r="AF105" s="145"/>
      <c r="AG105" s="242"/>
      <c r="AH105" s="242"/>
      <c r="AI105" s="242"/>
      <c r="AJ105" s="242"/>
      <c r="AK105" s="242"/>
      <c r="AL105" s="242"/>
      <c r="AM105" s="242"/>
      <c r="AN105" s="242"/>
      <c r="AO105" s="242"/>
      <c r="AP105" s="242"/>
      <c r="AQ105" s="242"/>
    </row>
    <row r="106" spans="1:43" ht="15.75" customHeight="1">
      <c r="A106" s="16" t="s">
        <v>30</v>
      </c>
      <c r="B106" s="152">
        <v>1</v>
      </c>
      <c r="C106" s="59"/>
      <c r="D106" s="59"/>
      <c r="E106" s="59"/>
      <c r="F106" s="259"/>
      <c r="G106" s="331"/>
      <c r="H106" s="388"/>
      <c r="I106" s="145"/>
      <c r="J106" s="23"/>
      <c r="K106" s="37"/>
      <c r="L106" s="123"/>
      <c r="M106" s="308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5"/>
      <c r="AB106" s="145"/>
      <c r="AC106" s="145"/>
      <c r="AD106" s="145"/>
      <c r="AE106" s="145"/>
      <c r="AF106" s="145"/>
      <c r="AG106" s="242"/>
      <c r="AH106" s="242"/>
      <c r="AI106" s="242"/>
      <c r="AJ106" s="242"/>
      <c r="AK106" s="242"/>
      <c r="AL106" s="242"/>
      <c r="AM106" s="242"/>
      <c r="AN106" s="242"/>
      <c r="AO106" s="242"/>
      <c r="AP106" s="242"/>
      <c r="AQ106" s="242"/>
    </row>
    <row r="107" spans="1:43" ht="15.75" customHeight="1">
      <c r="A107" s="229" t="str">
        <f t="shared" ref="A107:A121" si="44">A106</f>
        <v>MOMBASA</v>
      </c>
      <c r="B107" s="152">
        <v>2</v>
      </c>
      <c r="C107" s="140"/>
      <c r="D107" s="140"/>
      <c r="E107" s="140"/>
      <c r="F107" s="14"/>
      <c r="G107" s="142"/>
      <c r="H107" s="388"/>
      <c r="I107" s="145"/>
      <c r="J107" s="23"/>
      <c r="K107" s="37"/>
      <c r="L107" s="81"/>
      <c r="M107" s="82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37"/>
      <c r="Y107" s="37"/>
      <c r="Z107" s="37"/>
      <c r="AA107" s="145"/>
      <c r="AB107" s="145"/>
      <c r="AC107" s="145"/>
      <c r="AD107" s="145"/>
      <c r="AE107" s="145"/>
      <c r="AF107" s="145"/>
      <c r="AG107" s="242"/>
      <c r="AH107" s="242"/>
      <c r="AI107" s="242"/>
      <c r="AJ107" s="242"/>
      <c r="AK107" s="242"/>
      <c r="AL107" s="242"/>
      <c r="AM107" s="242"/>
      <c r="AN107" s="242"/>
      <c r="AO107" s="242"/>
      <c r="AP107" s="242"/>
      <c r="AQ107" s="242"/>
    </row>
    <row r="108" spans="1:43" ht="15.75" customHeight="1">
      <c r="A108" s="229" t="str">
        <f t="shared" si="44"/>
        <v>MOMBASA</v>
      </c>
      <c r="B108" s="152">
        <v>3</v>
      </c>
      <c r="C108" s="140"/>
      <c r="D108" s="140"/>
      <c r="E108" s="140"/>
      <c r="F108" s="259"/>
      <c r="G108" s="333"/>
      <c r="H108" s="103"/>
      <c r="I108" s="145"/>
      <c r="J108" s="23"/>
      <c r="K108" s="37"/>
      <c r="L108" s="81"/>
      <c r="M108" s="82"/>
      <c r="N108" s="14"/>
      <c r="O108" s="14"/>
      <c r="P108" s="14"/>
      <c r="Q108" s="14"/>
      <c r="R108" s="14"/>
      <c r="S108" s="14"/>
      <c r="T108" s="14"/>
      <c r="U108" s="14"/>
      <c r="V108" s="37"/>
      <c r="W108" s="37"/>
      <c r="X108" s="22"/>
      <c r="Y108" s="22"/>
      <c r="Z108" s="22"/>
      <c r="AA108" s="145"/>
      <c r="AB108" s="145"/>
      <c r="AC108" s="145"/>
      <c r="AD108" s="145"/>
      <c r="AE108" s="145"/>
      <c r="AF108" s="145"/>
      <c r="AG108" s="242"/>
      <c r="AH108" s="242"/>
      <c r="AI108" s="242"/>
      <c r="AJ108" s="242"/>
      <c r="AK108" s="242"/>
      <c r="AL108" s="242"/>
      <c r="AM108" s="242"/>
      <c r="AN108" s="242"/>
      <c r="AO108" s="242"/>
      <c r="AP108" s="242"/>
      <c r="AQ108" s="242"/>
    </row>
    <row r="109" spans="1:43" ht="15.75" customHeight="1">
      <c r="A109" s="229" t="str">
        <f t="shared" si="44"/>
        <v>MOMBASA</v>
      </c>
      <c r="B109" s="152">
        <v>4</v>
      </c>
      <c r="C109" s="140"/>
      <c r="D109" s="140"/>
      <c r="E109" s="140"/>
      <c r="F109" s="14"/>
      <c r="G109" s="333"/>
      <c r="H109" s="103"/>
      <c r="I109" s="145"/>
      <c r="J109" s="23"/>
      <c r="K109" s="37"/>
      <c r="L109" s="14"/>
      <c r="M109" s="218"/>
      <c r="N109" s="14"/>
      <c r="O109" s="37"/>
      <c r="P109" s="37"/>
      <c r="Q109" s="37"/>
      <c r="R109" s="37"/>
      <c r="S109" s="37"/>
      <c r="T109" s="37"/>
      <c r="U109" s="37"/>
      <c r="V109" s="22"/>
      <c r="W109" s="22"/>
      <c r="X109" s="14"/>
      <c r="Y109" s="14"/>
      <c r="Z109" s="14"/>
      <c r="AA109" s="145"/>
      <c r="AB109" s="145"/>
      <c r="AC109" s="145"/>
      <c r="AD109" s="145"/>
      <c r="AE109" s="145"/>
      <c r="AF109" s="145"/>
      <c r="AG109" s="242"/>
      <c r="AH109" s="242"/>
      <c r="AI109" s="242"/>
      <c r="AJ109" s="242"/>
      <c r="AK109" s="242"/>
      <c r="AL109" s="242"/>
      <c r="AM109" s="242"/>
      <c r="AN109" s="242"/>
      <c r="AO109" s="242"/>
      <c r="AP109" s="242"/>
      <c r="AQ109" s="242"/>
    </row>
    <row r="110" spans="1:43" ht="15.75" customHeight="1">
      <c r="A110" s="229" t="str">
        <f t="shared" si="44"/>
        <v>MOMBASA</v>
      </c>
      <c r="B110" s="152">
        <v>5</v>
      </c>
      <c r="C110" s="140"/>
      <c r="D110" s="140"/>
      <c r="E110" s="140"/>
      <c r="F110" s="14"/>
      <c r="G110" s="333"/>
      <c r="H110" s="103"/>
      <c r="I110" s="145"/>
      <c r="J110" s="23"/>
      <c r="K110" s="37"/>
      <c r="L110" s="14"/>
      <c r="M110" s="218"/>
      <c r="N110" s="14"/>
      <c r="O110" s="22"/>
      <c r="P110" s="22"/>
      <c r="Q110" s="22"/>
      <c r="R110" s="22"/>
      <c r="S110" s="22"/>
      <c r="T110" s="22"/>
      <c r="U110" s="22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</row>
    <row r="111" spans="1:43" ht="15.75" customHeight="1">
      <c r="A111" s="229" t="str">
        <f t="shared" si="44"/>
        <v>MOMBASA</v>
      </c>
      <c r="B111" s="152">
        <v>6</v>
      </c>
      <c r="C111" s="140"/>
      <c r="D111" s="140"/>
      <c r="E111" s="140"/>
      <c r="F111" s="14"/>
      <c r="G111" s="333"/>
      <c r="H111" s="103"/>
      <c r="I111" s="145"/>
      <c r="J111" s="23"/>
      <c r="K111" s="37"/>
      <c r="L111" s="14"/>
      <c r="M111" s="218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</row>
    <row r="112" spans="1:43" ht="15.75" customHeight="1">
      <c r="A112" s="229" t="str">
        <f t="shared" si="44"/>
        <v>MOMBASA</v>
      </c>
      <c r="B112" s="152">
        <v>7</v>
      </c>
      <c r="C112" s="140"/>
      <c r="D112" s="140"/>
      <c r="E112" s="140"/>
      <c r="F112" s="14"/>
      <c r="G112" s="333"/>
      <c r="H112" s="103"/>
      <c r="I112" s="145"/>
      <c r="J112" s="23"/>
      <c r="K112" s="37"/>
      <c r="L112" s="14"/>
      <c r="M112" s="218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</row>
    <row r="113" spans="1:43" ht="15.75" customHeight="1">
      <c r="A113" s="229" t="str">
        <f t="shared" si="44"/>
        <v>MOMBASA</v>
      </c>
      <c r="B113" s="152">
        <v>8</v>
      </c>
      <c r="C113" s="140"/>
      <c r="D113" s="140"/>
      <c r="E113" s="140"/>
      <c r="F113" s="14"/>
      <c r="G113" s="333"/>
      <c r="H113" s="106"/>
      <c r="I113" s="145"/>
      <c r="J113" s="23"/>
      <c r="K113" s="37"/>
      <c r="L113" s="14"/>
      <c r="M113" s="218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</row>
    <row r="114" spans="1:43" ht="15.75" customHeight="1">
      <c r="A114" s="229" t="str">
        <f t="shared" si="44"/>
        <v>MOMBASA</v>
      </c>
      <c r="B114" s="152">
        <v>9</v>
      </c>
      <c r="C114" s="140"/>
      <c r="D114" s="140"/>
      <c r="E114" s="140"/>
      <c r="F114" s="14"/>
      <c r="G114" s="333"/>
      <c r="H114" s="106"/>
      <c r="I114" s="145"/>
      <c r="J114" s="23"/>
      <c r="K114" s="37"/>
      <c r="L114" s="14"/>
      <c r="M114" s="218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</row>
    <row r="115" spans="1:43" ht="15.75" customHeight="1">
      <c r="A115" s="229" t="str">
        <f t="shared" si="44"/>
        <v>MOMBASA</v>
      </c>
      <c r="B115" s="152">
        <v>10</v>
      </c>
      <c r="C115" s="102"/>
      <c r="D115" s="102"/>
      <c r="E115" s="102"/>
      <c r="F115" s="55"/>
      <c r="G115" s="429"/>
      <c r="H115" s="103"/>
      <c r="I115" s="145"/>
      <c r="J115" s="23"/>
      <c r="K115" s="37"/>
      <c r="L115" s="14"/>
      <c r="M115" s="218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</row>
    <row r="116" spans="1:43" ht="15.75" customHeight="1">
      <c r="A116" s="229" t="str">
        <f t="shared" si="44"/>
        <v>MOMBASA</v>
      </c>
      <c r="B116" s="152">
        <v>11</v>
      </c>
      <c r="C116" s="55"/>
      <c r="D116" s="55"/>
      <c r="E116" s="55"/>
      <c r="F116" s="14"/>
      <c r="G116" s="355"/>
      <c r="H116" s="106"/>
      <c r="I116" s="145"/>
      <c r="J116" s="22"/>
      <c r="K116" s="37"/>
      <c r="L116" s="123"/>
      <c r="M116" s="288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</row>
    <row r="117" spans="1:43" ht="15.75" customHeight="1">
      <c r="A117" s="229" t="str">
        <f t="shared" si="44"/>
        <v>MOMBASA</v>
      </c>
      <c r="B117" s="152">
        <v>12</v>
      </c>
      <c r="C117" s="55"/>
      <c r="D117" s="55"/>
      <c r="E117" s="55"/>
      <c r="F117" s="14"/>
      <c r="G117" s="355"/>
      <c r="H117" s="106"/>
      <c r="I117" s="145"/>
      <c r="J117" s="23"/>
      <c r="K117" s="37"/>
      <c r="L117" s="14"/>
      <c r="M117" s="218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</row>
    <row r="118" spans="1:43" ht="15.75" customHeight="1">
      <c r="A118" s="229" t="str">
        <f t="shared" si="44"/>
        <v>MOMBASA</v>
      </c>
      <c r="B118" s="152">
        <v>13</v>
      </c>
      <c r="C118" s="55"/>
      <c r="D118" s="55"/>
      <c r="E118" s="55"/>
      <c r="F118" s="14"/>
      <c r="G118" s="430"/>
      <c r="H118" s="106"/>
      <c r="I118" s="145"/>
      <c r="J118" s="22"/>
      <c r="K118" s="37"/>
      <c r="L118" s="14"/>
      <c r="M118" s="218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37"/>
      <c r="AB118" s="37"/>
      <c r="AC118" s="37"/>
      <c r="AD118" s="37"/>
      <c r="AE118" s="37"/>
      <c r="AF118" s="37"/>
      <c r="AG118" s="309"/>
      <c r="AH118" s="309"/>
      <c r="AI118" s="309"/>
      <c r="AJ118" s="309"/>
      <c r="AK118" s="309"/>
      <c r="AL118" s="309"/>
      <c r="AM118" s="309"/>
      <c r="AN118" s="309"/>
      <c r="AO118" s="309"/>
      <c r="AP118" s="309"/>
      <c r="AQ118" s="309"/>
    </row>
    <row r="119" spans="1:43" ht="15.75" customHeight="1">
      <c r="A119" s="229" t="str">
        <f t="shared" si="44"/>
        <v>MOMBASA</v>
      </c>
      <c r="B119" s="152">
        <v>14</v>
      </c>
      <c r="C119" s="418"/>
      <c r="D119" s="362"/>
      <c r="E119" s="362"/>
      <c r="F119" s="145"/>
      <c r="G119" s="389"/>
      <c r="H119" s="418"/>
      <c r="I119" s="145"/>
      <c r="J119" s="22"/>
      <c r="K119" s="37"/>
      <c r="L119" s="14"/>
      <c r="M119" s="218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37"/>
      <c r="Y119" s="37"/>
      <c r="Z119" s="37"/>
      <c r="AA119" s="37"/>
      <c r="AB119" s="37"/>
      <c r="AC119" s="37"/>
      <c r="AD119" s="37"/>
      <c r="AE119" s="37"/>
      <c r="AF119" s="37"/>
      <c r="AG119" s="309"/>
      <c r="AH119" s="309"/>
      <c r="AI119" s="309"/>
      <c r="AJ119" s="309"/>
      <c r="AK119" s="309"/>
      <c r="AL119" s="309"/>
      <c r="AM119" s="309"/>
      <c r="AN119" s="309"/>
      <c r="AO119" s="309"/>
      <c r="AP119" s="309"/>
      <c r="AQ119" s="309"/>
    </row>
    <row r="120" spans="1:43" ht="15.75" customHeight="1">
      <c r="A120" s="229" t="str">
        <f t="shared" si="44"/>
        <v>MOMBASA</v>
      </c>
      <c r="B120" s="152">
        <v>15</v>
      </c>
      <c r="C120" s="418"/>
      <c r="D120" s="362"/>
      <c r="E120" s="362"/>
      <c r="F120" s="145"/>
      <c r="G120" s="389"/>
      <c r="H120" s="390"/>
      <c r="I120" s="145"/>
      <c r="J120" s="22"/>
      <c r="K120" s="37"/>
      <c r="L120" s="14"/>
      <c r="M120" s="218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37"/>
      <c r="Y120" s="37"/>
      <c r="Z120" s="37"/>
      <c r="AA120" s="37"/>
      <c r="AB120" s="37"/>
      <c r="AC120" s="37"/>
      <c r="AD120" s="37"/>
      <c r="AE120" s="37"/>
      <c r="AF120" s="37"/>
      <c r="AG120" s="309"/>
      <c r="AH120" s="309"/>
      <c r="AI120" s="309"/>
      <c r="AJ120" s="309"/>
      <c r="AK120" s="309"/>
      <c r="AL120" s="309"/>
      <c r="AM120" s="309"/>
      <c r="AN120" s="309"/>
      <c r="AO120" s="309"/>
      <c r="AP120" s="309"/>
      <c r="AQ120" s="309"/>
    </row>
    <row r="121" spans="1:43" ht="15.75" customHeight="1">
      <c r="A121" s="229" t="str">
        <f t="shared" si="44"/>
        <v>MOMBASA</v>
      </c>
      <c r="B121" s="152">
        <v>16</v>
      </c>
      <c r="C121" s="418"/>
      <c r="D121" s="362"/>
      <c r="E121" s="362"/>
      <c r="F121" s="145"/>
      <c r="G121" s="389"/>
      <c r="H121" s="390"/>
      <c r="I121" s="145"/>
      <c r="J121" s="22"/>
      <c r="K121" s="37"/>
      <c r="L121" s="14"/>
      <c r="M121" s="218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37"/>
      <c r="Y121" s="37"/>
      <c r="Z121" s="37"/>
      <c r="AA121" s="37"/>
      <c r="AB121" s="37"/>
      <c r="AC121" s="37"/>
      <c r="AD121" s="37"/>
      <c r="AE121" s="37"/>
      <c r="AF121" s="37"/>
      <c r="AG121" s="309"/>
      <c r="AH121" s="309"/>
      <c r="AI121" s="309"/>
      <c r="AJ121" s="309"/>
      <c r="AK121" s="309"/>
      <c r="AL121" s="309"/>
      <c r="AM121" s="309"/>
      <c r="AN121" s="309"/>
      <c r="AO121" s="309"/>
      <c r="AP121" s="309"/>
      <c r="AQ121" s="309"/>
    </row>
    <row r="122" spans="1:43" ht="15.75" customHeight="1">
      <c r="A122" s="229" t="str">
        <f>A117</f>
        <v>MOMBASA</v>
      </c>
      <c r="B122" s="152">
        <v>17</v>
      </c>
      <c r="C122" s="419"/>
      <c r="D122" s="145"/>
      <c r="E122" s="145"/>
      <c r="F122" s="145"/>
      <c r="G122" s="391"/>
      <c r="H122" s="392"/>
      <c r="I122" s="145"/>
      <c r="J122" s="22"/>
      <c r="K122" s="37"/>
      <c r="L122" s="14"/>
      <c r="M122" s="218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37"/>
      <c r="Y122" s="37"/>
      <c r="Z122" s="37"/>
      <c r="AA122" s="37"/>
      <c r="AB122" s="37"/>
      <c r="AC122" s="37"/>
      <c r="AD122" s="37"/>
      <c r="AE122" s="37"/>
      <c r="AF122" s="37"/>
      <c r="AG122" s="309"/>
      <c r="AH122" s="309"/>
      <c r="AI122" s="309"/>
      <c r="AJ122" s="309"/>
      <c r="AK122" s="309"/>
      <c r="AL122" s="309"/>
      <c r="AM122" s="309"/>
      <c r="AN122" s="309"/>
      <c r="AO122" s="309"/>
      <c r="AP122" s="309"/>
      <c r="AQ122" s="309"/>
    </row>
    <row r="123" spans="1:43" ht="15.75" customHeight="1">
      <c r="A123" s="2" t="s">
        <v>33</v>
      </c>
      <c r="B123" s="152">
        <v>1</v>
      </c>
      <c r="C123" s="102"/>
      <c r="D123" s="102"/>
      <c r="E123" s="102"/>
      <c r="F123" s="14"/>
      <c r="G123" s="334"/>
      <c r="H123" s="102"/>
      <c r="I123" s="145"/>
      <c r="J123" s="23"/>
      <c r="K123" s="37"/>
      <c r="L123" s="64"/>
      <c r="M123" s="311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37"/>
      <c r="Y123" s="37"/>
      <c r="Z123" s="37"/>
      <c r="AA123" s="37"/>
      <c r="AB123" s="37"/>
      <c r="AC123" s="37"/>
      <c r="AD123" s="37"/>
      <c r="AE123" s="37"/>
      <c r="AF123" s="37"/>
      <c r="AG123" s="309"/>
      <c r="AH123" s="309"/>
      <c r="AI123" s="309"/>
      <c r="AJ123" s="309"/>
      <c r="AK123" s="309"/>
      <c r="AL123" s="309"/>
      <c r="AM123" s="309"/>
      <c r="AN123" s="309"/>
      <c r="AO123" s="309"/>
      <c r="AP123" s="309"/>
      <c r="AQ123" s="309"/>
    </row>
    <row r="124" spans="1:43" ht="15.75" customHeight="1">
      <c r="A124" s="68" t="s">
        <v>33</v>
      </c>
      <c r="B124" s="152">
        <v>2</v>
      </c>
      <c r="C124" s="55"/>
      <c r="D124" s="55"/>
      <c r="E124" s="55"/>
      <c r="F124" s="14"/>
      <c r="G124" s="335"/>
      <c r="H124" s="55"/>
      <c r="I124" s="145"/>
      <c r="J124" s="23"/>
      <c r="K124" s="37"/>
      <c r="L124" s="14"/>
      <c r="M124" s="218"/>
      <c r="N124" s="289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09"/>
      <c r="AH124" s="309"/>
      <c r="AI124" s="309"/>
      <c r="AJ124" s="309"/>
      <c r="AK124" s="309"/>
      <c r="AL124" s="309"/>
      <c r="AM124" s="309"/>
      <c r="AN124" s="309"/>
      <c r="AO124" s="309"/>
      <c r="AP124" s="309"/>
      <c r="AQ124" s="309"/>
    </row>
    <row r="125" spans="1:43" ht="15.75" customHeight="1">
      <c r="A125" s="68" t="s">
        <v>33</v>
      </c>
      <c r="B125" s="152">
        <v>3</v>
      </c>
      <c r="C125" s="102"/>
      <c r="D125" s="102"/>
      <c r="E125" s="102"/>
      <c r="F125" s="14"/>
      <c r="G125" s="431"/>
      <c r="H125" s="431"/>
      <c r="I125" s="145"/>
      <c r="J125" s="23"/>
      <c r="K125" s="37"/>
      <c r="L125" s="14"/>
      <c r="M125" s="218"/>
      <c r="N125" s="14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22"/>
      <c r="AB125" s="22"/>
      <c r="AC125" s="22"/>
      <c r="AD125" s="22"/>
      <c r="AE125" s="22"/>
      <c r="AF125" s="22"/>
      <c r="AG125" s="312"/>
      <c r="AH125" s="312"/>
      <c r="AI125" s="312"/>
      <c r="AJ125" s="312"/>
      <c r="AK125" s="312"/>
      <c r="AL125" s="312"/>
      <c r="AM125" s="312"/>
      <c r="AN125" s="312"/>
      <c r="AO125" s="312"/>
      <c r="AP125" s="312"/>
      <c r="AQ125" s="312"/>
    </row>
    <row r="126" spans="1:43" ht="15.75" customHeight="1">
      <c r="A126" s="68" t="s">
        <v>33</v>
      </c>
      <c r="B126" s="17">
        <v>4</v>
      </c>
      <c r="C126" s="55"/>
      <c r="D126" s="55"/>
      <c r="E126" s="55"/>
      <c r="F126" s="14"/>
      <c r="G126" s="52"/>
      <c r="H126" s="106"/>
      <c r="I126" s="145"/>
      <c r="J126" s="23"/>
      <c r="K126" s="37"/>
      <c r="L126" s="14"/>
      <c r="M126" s="218"/>
      <c r="N126" s="14"/>
      <c r="O126" s="37"/>
      <c r="P126" s="37"/>
      <c r="Q126" s="37"/>
      <c r="R126" s="37"/>
      <c r="S126" s="37"/>
      <c r="T126" s="37"/>
      <c r="U126" s="37"/>
      <c r="V126" s="37"/>
      <c r="W126" s="37"/>
      <c r="X126" s="22"/>
      <c r="Y126" s="22"/>
      <c r="Z126" s="22"/>
      <c r="AA126" s="14"/>
      <c r="AB126" s="14"/>
      <c r="AC126" s="14"/>
      <c r="AD126" s="14"/>
      <c r="AE126" s="14"/>
      <c r="AF126" s="14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</row>
    <row r="127" spans="1:43" ht="15.75" customHeight="1">
      <c r="A127" s="68" t="s">
        <v>33</v>
      </c>
      <c r="B127" s="152">
        <v>5</v>
      </c>
      <c r="C127" s="64"/>
      <c r="D127" s="64"/>
      <c r="E127" s="64"/>
      <c r="F127" s="64"/>
      <c r="G127" s="393"/>
      <c r="H127" s="102"/>
      <c r="I127" s="145"/>
      <c r="J127" s="22"/>
      <c r="K127" s="37"/>
      <c r="L127" s="14"/>
      <c r="M127" s="218"/>
      <c r="N127" s="14"/>
      <c r="O127" s="37"/>
      <c r="P127" s="37"/>
      <c r="Q127" s="37"/>
      <c r="R127" s="37"/>
      <c r="S127" s="37"/>
      <c r="T127" s="37"/>
      <c r="U127" s="37"/>
      <c r="V127" s="22"/>
      <c r="W127" s="22"/>
      <c r="X127" s="14"/>
      <c r="Y127" s="14"/>
      <c r="Z127" s="14"/>
      <c r="AA127" s="14"/>
      <c r="AB127" s="14"/>
      <c r="AC127" s="14"/>
      <c r="AD127" s="14"/>
      <c r="AE127" s="14"/>
      <c r="AF127" s="14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ht="15.75" customHeight="1">
      <c r="A128" s="68" t="s">
        <v>33</v>
      </c>
      <c r="B128" s="152">
        <v>6</v>
      </c>
      <c r="C128" s="55"/>
      <c r="D128" s="55"/>
      <c r="E128" s="55"/>
      <c r="F128" s="14"/>
      <c r="G128" s="335"/>
      <c r="H128" s="106"/>
      <c r="I128" s="145"/>
      <c r="J128" s="23"/>
      <c r="K128" s="37"/>
      <c r="L128" s="14"/>
      <c r="M128" s="218"/>
      <c r="N128" s="14"/>
      <c r="O128" s="22"/>
      <c r="P128" s="22"/>
      <c r="Q128" s="22"/>
      <c r="R128" s="22"/>
      <c r="S128" s="22"/>
      <c r="T128" s="22"/>
      <c r="U128" s="22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</row>
    <row r="129" spans="1:43" ht="15.75" customHeight="1">
      <c r="A129" s="68" t="s">
        <v>33</v>
      </c>
      <c r="B129" s="152">
        <v>7</v>
      </c>
      <c r="C129" s="55"/>
      <c r="D129" s="55"/>
      <c r="E129" s="55"/>
      <c r="F129" s="14"/>
      <c r="G129" s="335"/>
      <c r="H129" s="106"/>
      <c r="I129" s="145"/>
      <c r="J129" s="23"/>
      <c r="K129" s="37"/>
      <c r="L129" s="14"/>
      <c r="M129" s="218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</row>
    <row r="130" spans="1:43" ht="15.75" customHeight="1">
      <c r="A130" s="68" t="s">
        <v>33</v>
      </c>
      <c r="B130" s="152">
        <v>8</v>
      </c>
      <c r="C130" s="102"/>
      <c r="D130" s="102"/>
      <c r="E130" s="102"/>
      <c r="F130" s="14"/>
      <c r="G130" s="334"/>
      <c r="H130" s="102"/>
      <c r="I130" s="145"/>
      <c r="J130" s="23"/>
      <c r="K130" s="37"/>
      <c r="L130" s="14"/>
      <c r="M130" s="218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</row>
    <row r="131" spans="1:43" ht="15.75" customHeight="1">
      <c r="A131" s="68" t="s">
        <v>33</v>
      </c>
      <c r="B131" s="152">
        <v>9</v>
      </c>
      <c r="C131" s="102"/>
      <c r="D131" s="102"/>
      <c r="E131" s="102"/>
      <c r="F131" s="14"/>
      <c r="G131" s="334"/>
      <c r="H131" s="102"/>
      <c r="I131" s="145"/>
      <c r="J131" s="23"/>
      <c r="K131" s="37"/>
      <c r="L131" s="14"/>
      <c r="M131" s="218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ht="15.75" customHeight="1">
      <c r="A132" s="68" t="s">
        <v>33</v>
      </c>
      <c r="B132" s="152">
        <v>10</v>
      </c>
      <c r="C132" s="102"/>
      <c r="D132" s="102"/>
      <c r="E132" s="102"/>
      <c r="F132" s="14"/>
      <c r="G132" s="181"/>
      <c r="H132" s="102"/>
      <c r="I132" s="145"/>
      <c r="J132" s="23"/>
      <c r="K132" s="37"/>
      <c r="L132" s="14"/>
      <c r="M132" s="218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</row>
    <row r="133" spans="1:43" ht="15.75" customHeight="1">
      <c r="A133" s="68" t="s">
        <v>33</v>
      </c>
      <c r="B133" s="152">
        <v>11</v>
      </c>
      <c r="C133" s="102"/>
      <c r="D133" s="102"/>
      <c r="E133" s="102"/>
      <c r="F133" s="14"/>
      <c r="G133" s="334"/>
      <c r="H133" s="102"/>
      <c r="I133" s="145"/>
      <c r="J133" s="23"/>
      <c r="K133" s="37"/>
      <c r="L133" s="14"/>
      <c r="M133" s="218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</row>
    <row r="134" spans="1:43" ht="15.75" customHeight="1">
      <c r="A134" s="68" t="s">
        <v>33</v>
      </c>
      <c r="B134" s="152">
        <v>12</v>
      </c>
      <c r="C134" s="102"/>
      <c r="D134" s="102"/>
      <c r="E134" s="102"/>
      <c r="F134" s="14"/>
      <c r="G134" s="334"/>
      <c r="H134" s="102"/>
      <c r="I134" s="145"/>
      <c r="J134" s="23"/>
      <c r="K134" s="37"/>
      <c r="L134" s="14"/>
      <c r="M134" s="218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</row>
    <row r="135" spans="1:43" ht="15.75" customHeight="1">
      <c r="A135" s="68" t="s">
        <v>33</v>
      </c>
      <c r="B135" s="152">
        <v>13</v>
      </c>
      <c r="C135" s="102"/>
      <c r="D135" s="102"/>
      <c r="E135" s="102"/>
      <c r="F135" s="14"/>
      <c r="G135" s="334"/>
      <c r="H135" s="102"/>
      <c r="I135" s="145"/>
      <c r="J135" s="23"/>
      <c r="K135" s="37"/>
      <c r="L135" s="14"/>
      <c r="M135" s="218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</row>
    <row r="136" spans="1:43" ht="15.75" customHeight="1">
      <c r="A136" s="68" t="s">
        <v>33</v>
      </c>
      <c r="B136" s="152">
        <v>14</v>
      </c>
      <c r="C136" s="102"/>
      <c r="D136" s="102"/>
      <c r="E136" s="102"/>
      <c r="F136" s="14"/>
      <c r="G136" s="334"/>
      <c r="H136" s="102"/>
      <c r="I136" s="145"/>
      <c r="J136" s="23"/>
      <c r="K136" s="37"/>
      <c r="L136" s="14"/>
      <c r="M136" s="218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</row>
    <row r="137" spans="1:43" ht="15.75" customHeight="1">
      <c r="A137" s="68" t="s">
        <v>33</v>
      </c>
      <c r="B137" s="17">
        <v>15</v>
      </c>
      <c r="C137" s="102"/>
      <c r="D137" s="102"/>
      <c r="E137" s="102"/>
      <c r="F137" s="14"/>
      <c r="G137" s="334"/>
      <c r="H137" s="102"/>
      <c r="I137" s="145"/>
      <c r="J137" s="22"/>
      <c r="K137" s="37"/>
      <c r="L137" s="14"/>
      <c r="M137" s="218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</row>
    <row r="138" spans="1:43" ht="15.75" customHeight="1">
      <c r="A138" s="68" t="s">
        <v>33</v>
      </c>
      <c r="B138" s="152">
        <v>16</v>
      </c>
      <c r="C138" s="102"/>
      <c r="D138" s="102"/>
      <c r="E138" s="102"/>
      <c r="F138" s="14"/>
      <c r="G138" s="334"/>
      <c r="H138" s="102"/>
      <c r="I138" s="145"/>
      <c r="J138" s="23"/>
      <c r="K138" s="37"/>
      <c r="L138" s="14"/>
      <c r="M138" s="218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ht="15.75" customHeight="1">
      <c r="A139" s="68" t="s">
        <v>33</v>
      </c>
      <c r="B139" s="152">
        <v>17</v>
      </c>
      <c r="C139" s="18"/>
      <c r="D139" s="18"/>
      <c r="E139" s="18"/>
      <c r="F139" s="64"/>
      <c r="G139" s="432"/>
      <c r="H139" s="102"/>
      <c r="I139" s="145"/>
      <c r="J139" s="22"/>
      <c r="K139" s="37"/>
      <c r="L139" s="14"/>
      <c r="M139" s="218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</row>
    <row r="140" spans="1:43" ht="15.75" customHeight="1">
      <c r="A140" s="68" t="s">
        <v>33</v>
      </c>
      <c r="B140" s="152">
        <v>18</v>
      </c>
      <c r="C140" s="332"/>
      <c r="D140" s="332"/>
      <c r="E140" s="332"/>
      <c r="F140" s="336"/>
      <c r="G140" s="337"/>
      <c r="H140" s="339"/>
      <c r="I140" s="145"/>
      <c r="J140" s="22"/>
      <c r="K140" s="37"/>
      <c r="L140" s="14"/>
      <c r="M140" s="218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</row>
    <row r="141" spans="1:43" ht="15.75" customHeight="1">
      <c r="A141" s="68" t="s">
        <v>33</v>
      </c>
      <c r="B141" s="17">
        <v>19</v>
      </c>
      <c r="C141" s="332"/>
      <c r="D141" s="332"/>
      <c r="E141" s="332"/>
      <c r="F141" s="336"/>
      <c r="G141" s="337"/>
      <c r="H141" s="339"/>
      <c r="I141" s="145"/>
      <c r="J141" s="22"/>
      <c r="K141" s="37"/>
      <c r="L141" s="14"/>
      <c r="M141" s="218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</row>
    <row r="142" spans="1:43" ht="15.75" customHeight="1">
      <c r="A142" s="313"/>
      <c r="B142" s="152"/>
      <c r="C142" s="332"/>
      <c r="D142" s="332"/>
      <c r="E142" s="332"/>
      <c r="F142" s="336"/>
      <c r="G142" s="337"/>
      <c r="H142" s="339"/>
      <c r="I142" s="145"/>
      <c r="J142" s="22"/>
      <c r="K142" s="37"/>
      <c r="L142" s="14"/>
      <c r="M142" s="218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</row>
    <row r="143" spans="1:43" ht="15.75" customHeight="1">
      <c r="A143" s="16" t="s">
        <v>34</v>
      </c>
      <c r="B143" s="17">
        <v>1</v>
      </c>
      <c r="C143" s="433"/>
      <c r="D143" s="433"/>
      <c r="E143" s="433"/>
      <c r="F143" s="14"/>
      <c r="G143" s="434"/>
      <c r="H143" s="332"/>
      <c r="I143" s="145"/>
      <c r="J143" s="23"/>
      <c r="K143" s="37"/>
      <c r="L143" s="14"/>
      <c r="M143" s="218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</row>
    <row r="144" spans="1:43" ht="15.75" customHeight="1">
      <c r="A144" s="65" t="s">
        <v>34</v>
      </c>
      <c r="B144" s="17">
        <v>2</v>
      </c>
      <c r="C144" s="435"/>
      <c r="D144" s="435"/>
      <c r="E144" s="435"/>
      <c r="F144" s="14"/>
      <c r="G144" s="436"/>
      <c r="H144" s="332"/>
      <c r="I144" s="145"/>
      <c r="J144" s="23"/>
      <c r="K144" s="37"/>
      <c r="L144" s="14"/>
      <c r="M144" s="218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</row>
    <row r="145" spans="1:43" ht="15.75" customHeight="1">
      <c r="A145" s="33" t="s">
        <v>34</v>
      </c>
      <c r="B145" s="17">
        <v>3</v>
      </c>
      <c r="C145" s="435"/>
      <c r="D145" s="435"/>
      <c r="E145" s="435"/>
      <c r="F145" s="14"/>
      <c r="G145" s="436"/>
      <c r="H145" s="332"/>
      <c r="I145" s="145"/>
      <c r="J145" s="23"/>
      <c r="K145" s="37"/>
      <c r="L145" s="14"/>
      <c r="M145" s="218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</row>
    <row r="146" spans="1:43" ht="15.75" customHeight="1">
      <c r="A146" s="33" t="s">
        <v>34</v>
      </c>
      <c r="B146" s="17">
        <v>4</v>
      </c>
      <c r="C146" s="102"/>
      <c r="D146" s="102"/>
      <c r="E146" s="102"/>
      <c r="F146" s="14"/>
      <c r="G146" s="334"/>
      <c r="H146" s="102"/>
      <c r="I146" s="145"/>
      <c r="J146" s="23"/>
      <c r="K146" s="37"/>
      <c r="L146" s="14"/>
      <c r="M146" s="218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</row>
    <row r="147" spans="1:43" ht="15.75" customHeight="1">
      <c r="A147" s="33" t="s">
        <v>34</v>
      </c>
      <c r="B147" s="17">
        <v>5</v>
      </c>
      <c r="C147" s="55"/>
      <c r="D147" s="55"/>
      <c r="E147" s="55"/>
      <c r="F147" s="14"/>
      <c r="G147" s="335"/>
      <c r="H147" s="55"/>
      <c r="I147" s="145"/>
      <c r="J147" s="22"/>
      <c r="K147" s="37"/>
      <c r="L147" s="14"/>
      <c r="M147" s="218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</row>
    <row r="148" spans="1:43" ht="15.75" customHeight="1">
      <c r="A148" s="33" t="s">
        <v>34</v>
      </c>
      <c r="B148" s="17">
        <v>6</v>
      </c>
      <c r="C148" s="21"/>
      <c r="D148" s="21"/>
      <c r="E148" s="21"/>
      <c r="F148" s="14"/>
      <c r="G148" s="334"/>
      <c r="H148" s="102"/>
      <c r="I148" s="145"/>
      <c r="J148" s="23"/>
      <c r="K148" s="37"/>
      <c r="L148" s="14"/>
      <c r="M148" s="218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</row>
    <row r="149" spans="1:43" ht="15.75" customHeight="1">
      <c r="A149" s="33" t="s">
        <v>34</v>
      </c>
      <c r="B149" s="17">
        <v>7</v>
      </c>
      <c r="C149" s="21"/>
      <c r="D149" s="21"/>
      <c r="E149" s="21"/>
      <c r="F149" s="14"/>
      <c r="G149" s="334"/>
      <c r="H149" s="379"/>
      <c r="I149" s="145"/>
      <c r="J149" s="22"/>
      <c r="K149" s="37"/>
      <c r="L149" s="14"/>
      <c r="M149" s="218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</row>
    <row r="150" spans="1:43" ht="15.75" customHeight="1">
      <c r="A150" s="33" t="s">
        <v>34</v>
      </c>
      <c r="B150" s="17">
        <v>8</v>
      </c>
      <c r="C150" s="394"/>
      <c r="D150" s="394"/>
      <c r="E150" s="394"/>
      <c r="F150" s="14"/>
      <c r="G150" s="437"/>
      <c r="H150" s="394"/>
      <c r="I150" s="145"/>
      <c r="J150" s="22"/>
      <c r="K150" s="37"/>
      <c r="L150" s="14"/>
      <c r="M150" s="218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</row>
    <row r="151" spans="1:43" ht="15.75" customHeight="1">
      <c r="A151" s="33" t="s">
        <v>34</v>
      </c>
      <c r="B151" s="17">
        <v>9</v>
      </c>
      <c r="C151" s="379"/>
      <c r="D151" s="377"/>
      <c r="E151" s="377"/>
      <c r="F151" s="145"/>
      <c r="G151" s="378"/>
      <c r="H151" s="379"/>
      <c r="I151" s="145"/>
      <c r="J151" s="22"/>
      <c r="K151" s="37"/>
      <c r="L151" s="14"/>
      <c r="M151" s="218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</row>
    <row r="152" spans="1:43" ht="15.75" customHeight="1">
      <c r="A152" s="33"/>
      <c r="B152" s="17"/>
      <c r="C152" s="404"/>
      <c r="D152" s="343"/>
      <c r="E152" s="343"/>
      <c r="F152" s="343"/>
      <c r="G152" s="347"/>
      <c r="H152" s="339"/>
      <c r="I152" s="145"/>
      <c r="J152" s="22"/>
      <c r="K152" s="37"/>
      <c r="L152" s="14"/>
      <c r="M152" s="218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</row>
    <row r="153" spans="1:43" ht="15.75" customHeight="1">
      <c r="A153" s="33"/>
      <c r="B153" s="17"/>
      <c r="C153" s="404"/>
      <c r="D153" s="343"/>
      <c r="E153" s="343"/>
      <c r="F153" s="343"/>
      <c r="G153" s="347"/>
      <c r="H153" s="339"/>
      <c r="I153" s="145"/>
      <c r="J153" s="22"/>
      <c r="K153" s="37"/>
      <c r="L153" s="14"/>
      <c r="M153" s="218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</row>
    <row r="154" spans="1:43" ht="15.75" customHeight="1">
      <c r="A154" s="33"/>
      <c r="B154" s="17"/>
      <c r="C154" s="404"/>
      <c r="D154" s="343"/>
      <c r="E154" s="343"/>
      <c r="F154" s="343"/>
      <c r="G154" s="347"/>
      <c r="H154" s="339"/>
      <c r="I154" s="145"/>
      <c r="J154" s="22"/>
      <c r="K154" s="37"/>
      <c r="L154" s="14"/>
      <c r="M154" s="218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</row>
    <row r="155" spans="1:43" ht="15.75" customHeight="1">
      <c r="A155" s="65"/>
      <c r="B155" s="17"/>
      <c r="C155" s="404"/>
      <c r="D155" s="343"/>
      <c r="E155" s="343"/>
      <c r="F155" s="343"/>
      <c r="G155" s="347"/>
      <c r="H155" s="339"/>
      <c r="I155" s="145"/>
      <c r="J155" s="22"/>
      <c r="K155" s="37"/>
      <c r="L155" s="14"/>
      <c r="M155" s="218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</row>
    <row r="156" spans="1:43" ht="15.75" customHeight="1">
      <c r="A156" s="65"/>
      <c r="B156" s="17"/>
      <c r="C156" s="404"/>
      <c r="D156" s="343"/>
      <c r="E156" s="343"/>
      <c r="F156" s="343"/>
      <c r="G156" s="347"/>
      <c r="H156" s="339"/>
      <c r="I156" s="145"/>
      <c r="J156" s="22"/>
      <c r="K156" s="37"/>
      <c r="L156" s="14"/>
      <c r="M156" s="218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</row>
    <row r="157" spans="1:43" ht="15.75" customHeight="1">
      <c r="A157" s="65"/>
      <c r="B157" s="17"/>
      <c r="C157" s="404"/>
      <c r="D157" s="343"/>
      <c r="E157" s="343"/>
      <c r="F157" s="343"/>
      <c r="G157" s="347"/>
      <c r="H157" s="339"/>
      <c r="I157" s="145"/>
      <c r="J157" s="22"/>
      <c r="K157" s="37"/>
      <c r="L157" s="14"/>
      <c r="M157" s="218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</row>
    <row r="158" spans="1:43" ht="15.75" customHeight="1">
      <c r="A158" s="65"/>
      <c r="B158" s="17"/>
      <c r="C158" s="404"/>
      <c r="D158" s="343"/>
      <c r="E158" s="343"/>
      <c r="F158" s="343"/>
      <c r="G158" s="347"/>
      <c r="H158" s="339"/>
      <c r="I158" s="145"/>
      <c r="J158" s="22"/>
      <c r="K158" s="37"/>
      <c r="L158" s="14"/>
      <c r="M158" s="218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</row>
    <row r="159" spans="1:43" ht="15.75" customHeight="1">
      <c r="A159" s="65"/>
      <c r="B159" s="17"/>
      <c r="C159" s="404"/>
      <c r="D159" s="343"/>
      <c r="E159" s="343"/>
      <c r="F159" s="343"/>
      <c r="G159" s="347"/>
      <c r="H159" s="339"/>
      <c r="I159" s="145"/>
      <c r="J159" s="22"/>
      <c r="K159" s="37"/>
      <c r="L159" s="14"/>
      <c r="M159" s="218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</row>
    <row r="160" spans="1:43" ht="15.75" customHeight="1">
      <c r="A160" s="65"/>
      <c r="B160" s="17"/>
      <c r="C160" s="404"/>
      <c r="D160" s="343"/>
      <c r="E160" s="343"/>
      <c r="F160" s="343"/>
      <c r="G160" s="347"/>
      <c r="H160" s="339"/>
      <c r="I160" s="145"/>
      <c r="J160" s="22"/>
      <c r="K160" s="37"/>
      <c r="L160" s="14"/>
      <c r="M160" s="218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</row>
    <row r="161" spans="1:43" ht="15.75" customHeight="1">
      <c r="A161" s="65"/>
      <c r="B161" s="17"/>
      <c r="C161" s="153"/>
      <c r="D161" s="152"/>
      <c r="E161" s="152"/>
      <c r="F161" s="152"/>
      <c r="G161" s="396"/>
      <c r="H161" s="316"/>
      <c r="I161" s="22"/>
      <c r="J161" s="22"/>
      <c r="K161" s="37"/>
      <c r="L161" s="14"/>
      <c r="M161" s="218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</row>
    <row r="162" spans="1:43" ht="15.75" customHeight="1">
      <c r="A162" s="65"/>
      <c r="B162" s="17"/>
      <c r="C162" s="153"/>
      <c r="D162" s="152"/>
      <c r="E162" s="152"/>
      <c r="F162" s="152"/>
      <c r="G162" s="396"/>
      <c r="H162" s="316"/>
      <c r="I162" s="22"/>
      <c r="J162" s="22"/>
      <c r="K162" s="37"/>
      <c r="L162" s="14"/>
      <c r="M162" s="218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</row>
    <row r="163" spans="1:43" ht="15.75" customHeight="1">
      <c r="A163" s="65"/>
      <c r="B163" s="17"/>
      <c r="C163" s="153"/>
      <c r="D163" s="152"/>
      <c r="E163" s="152"/>
      <c r="F163" s="152"/>
      <c r="G163" s="396"/>
      <c r="H163" s="316"/>
      <c r="I163" s="22"/>
      <c r="J163" s="22"/>
      <c r="K163" s="37"/>
      <c r="L163" s="14"/>
      <c r="M163" s="218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</row>
    <row r="164" spans="1:43" ht="15.75" customHeight="1">
      <c r="A164" s="65"/>
      <c r="B164" s="17"/>
      <c r="C164" s="153"/>
      <c r="D164" s="152"/>
      <c r="E164" s="152"/>
      <c r="F164" s="152"/>
      <c r="G164" s="396"/>
      <c r="H164" s="316"/>
      <c r="I164" s="22"/>
      <c r="J164" s="22"/>
      <c r="K164" s="37"/>
      <c r="L164" s="14"/>
      <c r="M164" s="218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</row>
    <row r="165" spans="1:43" ht="15.75" customHeight="1">
      <c r="A165" s="65"/>
      <c r="B165" s="17"/>
      <c r="C165" s="153"/>
      <c r="D165" s="152"/>
      <c r="E165" s="152"/>
      <c r="F165" s="152"/>
      <c r="G165" s="396"/>
      <c r="H165" s="316"/>
      <c r="I165" s="22"/>
      <c r="J165" s="22"/>
      <c r="K165" s="37"/>
      <c r="L165" s="14"/>
      <c r="M165" s="218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</row>
    <row r="166" spans="1:43" ht="15.75" customHeight="1">
      <c r="A166" s="65"/>
      <c r="B166" s="17"/>
      <c r="C166" s="153"/>
      <c r="D166" s="152"/>
      <c r="E166" s="152"/>
      <c r="F166" s="152"/>
      <c r="G166" s="396"/>
      <c r="H166" s="316"/>
      <c r="I166" s="22"/>
      <c r="J166" s="22"/>
      <c r="K166" s="37"/>
      <c r="L166" s="14"/>
      <c r="M166" s="218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</row>
    <row r="167" spans="1:43" ht="15.75" customHeight="1">
      <c r="A167" s="65"/>
      <c r="B167" s="17"/>
      <c r="C167" s="153"/>
      <c r="D167" s="152"/>
      <c r="E167" s="152"/>
      <c r="F167" s="152"/>
      <c r="G167" s="396"/>
      <c r="H167" s="316"/>
      <c r="I167" s="22"/>
      <c r="J167" s="22"/>
      <c r="K167" s="37"/>
      <c r="L167" s="14"/>
      <c r="M167" s="218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</row>
    <row r="168" spans="1:43" ht="15.75" customHeight="1">
      <c r="A168" s="65"/>
      <c r="B168" s="17"/>
      <c r="C168" s="153"/>
      <c r="D168" s="152"/>
      <c r="E168" s="152"/>
      <c r="F168" s="152"/>
      <c r="G168" s="396"/>
      <c r="H168" s="316"/>
      <c r="I168" s="22"/>
      <c r="J168" s="22"/>
      <c r="K168" s="37"/>
      <c r="L168" s="14"/>
      <c r="M168" s="218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</row>
    <row r="169" spans="1:43" ht="15.75" customHeight="1">
      <c r="A169" s="65"/>
      <c r="B169" s="17"/>
      <c r="C169" s="153"/>
      <c r="D169" s="152"/>
      <c r="E169" s="152"/>
      <c r="F169" s="152"/>
      <c r="G169" s="396"/>
      <c r="H169" s="316"/>
      <c r="I169" s="22"/>
      <c r="J169" s="22"/>
      <c r="K169" s="37"/>
      <c r="L169" s="14"/>
      <c r="M169" s="218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</row>
    <row r="170" spans="1:43" ht="15.75" customHeight="1">
      <c r="A170" s="65"/>
      <c r="B170" s="17"/>
      <c r="C170" s="153"/>
      <c r="D170" s="152"/>
      <c r="E170" s="152"/>
      <c r="F170" s="152"/>
      <c r="G170" s="396"/>
      <c r="H170" s="316"/>
      <c r="I170" s="22"/>
      <c r="J170" s="22"/>
      <c r="K170" s="37"/>
      <c r="L170" s="14"/>
      <c r="M170" s="218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</row>
    <row r="171" spans="1:43" ht="15.75" customHeight="1">
      <c r="A171" s="65"/>
      <c r="B171" s="17"/>
      <c r="C171" s="153"/>
      <c r="D171" s="152"/>
      <c r="E171" s="152"/>
      <c r="F171" s="152"/>
      <c r="G171" s="396"/>
      <c r="H171" s="316"/>
      <c r="I171" s="22"/>
      <c r="J171" s="22"/>
      <c r="K171" s="37"/>
      <c r="L171" s="14"/>
      <c r="M171" s="218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</row>
    <row r="172" spans="1:43" ht="15.75" customHeight="1">
      <c r="A172" s="65"/>
      <c r="B172" s="17"/>
      <c r="C172" s="153"/>
      <c r="D172" s="152"/>
      <c r="E172" s="152"/>
      <c r="F172" s="152"/>
      <c r="G172" s="396"/>
      <c r="H172" s="316"/>
      <c r="I172" s="22"/>
      <c r="J172" s="22"/>
      <c r="K172" s="37"/>
      <c r="L172" s="14"/>
      <c r="M172" s="218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</row>
    <row r="173" spans="1:43" ht="15.75" customHeight="1">
      <c r="A173" s="65"/>
      <c r="B173" s="17"/>
      <c r="C173" s="153"/>
      <c r="D173" s="152"/>
      <c r="E173" s="152"/>
      <c r="F173" s="152"/>
      <c r="G173" s="396"/>
      <c r="H173" s="316"/>
      <c r="I173" s="22"/>
      <c r="J173" s="22"/>
      <c r="K173" s="37"/>
      <c r="L173" s="14"/>
      <c r="M173" s="218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</row>
    <row r="174" spans="1:43" ht="15.75" customHeight="1">
      <c r="A174" s="65"/>
      <c r="B174" s="17"/>
      <c r="C174" s="153"/>
      <c r="D174" s="152"/>
      <c r="E174" s="152"/>
      <c r="F174" s="152"/>
      <c r="G174" s="396"/>
      <c r="H174" s="316"/>
      <c r="I174" s="22"/>
      <c r="J174" s="22"/>
      <c r="K174" s="37"/>
      <c r="L174" s="14"/>
      <c r="M174" s="218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</row>
    <row r="175" spans="1:43" ht="15.75" customHeight="1">
      <c r="A175" s="65"/>
      <c r="B175" s="17"/>
      <c r="C175" s="153"/>
      <c r="D175" s="152"/>
      <c r="E175" s="152"/>
      <c r="F175" s="152"/>
      <c r="G175" s="396"/>
      <c r="H175" s="316"/>
      <c r="I175" s="22"/>
      <c r="J175" s="22"/>
      <c r="K175" s="37"/>
      <c r="L175" s="14"/>
      <c r="M175" s="218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</row>
    <row r="176" spans="1:43" ht="15.75" customHeight="1">
      <c r="A176" s="65"/>
      <c r="B176" s="17"/>
      <c r="C176" s="153"/>
      <c r="D176" s="152"/>
      <c r="E176" s="152"/>
      <c r="F176" s="152"/>
      <c r="G176" s="396"/>
      <c r="H176" s="316"/>
      <c r="I176" s="22"/>
      <c r="J176" s="22"/>
      <c r="K176" s="37"/>
      <c r="L176" s="14"/>
      <c r="M176" s="218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</row>
    <row r="177" spans="1:43" ht="15.75" customHeight="1">
      <c r="A177" s="65"/>
      <c r="B177" s="17"/>
      <c r="C177" s="153"/>
      <c r="D177" s="152"/>
      <c r="E177" s="152"/>
      <c r="F177" s="152"/>
      <c r="G177" s="396"/>
      <c r="H177" s="316"/>
      <c r="I177" s="22"/>
      <c r="J177" s="22"/>
      <c r="K177" s="37"/>
      <c r="L177" s="14"/>
      <c r="M177" s="218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</row>
    <row r="178" spans="1:43" ht="15.75" customHeight="1">
      <c r="A178" s="65"/>
      <c r="B178" s="17"/>
      <c r="C178" s="153"/>
      <c r="D178" s="152"/>
      <c r="E178" s="152"/>
      <c r="F178" s="152"/>
      <c r="G178" s="396"/>
      <c r="H178" s="316"/>
      <c r="I178" s="22"/>
      <c r="J178" s="22"/>
      <c r="K178" s="37"/>
      <c r="L178" s="14"/>
      <c r="M178" s="218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</row>
    <row r="179" spans="1:43" ht="15.75" customHeight="1">
      <c r="A179" s="65"/>
      <c r="B179" s="17"/>
      <c r="C179" s="153"/>
      <c r="D179" s="152"/>
      <c r="E179" s="152"/>
      <c r="F179" s="152"/>
      <c r="G179" s="396"/>
      <c r="H179" s="316"/>
      <c r="I179" s="22"/>
      <c r="J179" s="22"/>
      <c r="K179" s="37"/>
      <c r="L179" s="14"/>
      <c r="M179" s="218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</row>
    <row r="180" spans="1:43" ht="15.75" customHeight="1">
      <c r="A180" s="65"/>
      <c r="B180" s="17"/>
      <c r="C180" s="153"/>
      <c r="D180" s="152"/>
      <c r="E180" s="152"/>
      <c r="F180" s="152"/>
      <c r="G180" s="396"/>
      <c r="H180" s="316"/>
      <c r="I180" s="22"/>
      <c r="J180" s="22"/>
      <c r="K180" s="37"/>
      <c r="L180" s="14"/>
      <c r="M180" s="218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</row>
    <row r="181" spans="1:43" ht="15.75" customHeight="1">
      <c r="A181" s="65"/>
      <c r="B181" s="17"/>
      <c r="C181" s="153"/>
      <c r="D181" s="152"/>
      <c r="E181" s="152"/>
      <c r="F181" s="152"/>
      <c r="G181" s="396"/>
      <c r="H181" s="316"/>
      <c r="I181" s="14"/>
      <c r="J181" s="22"/>
      <c r="K181" s="37"/>
      <c r="L181" s="14"/>
      <c r="M181" s="218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</row>
    <row r="182" spans="1:43" ht="15.75" customHeight="1">
      <c r="A182" s="65"/>
      <c r="B182" s="17"/>
      <c r="C182" s="153"/>
      <c r="D182" s="152"/>
      <c r="E182" s="152"/>
      <c r="F182" s="152"/>
      <c r="G182" s="396"/>
      <c r="H182" s="316"/>
      <c r="I182" s="14"/>
      <c r="J182" s="22"/>
      <c r="K182" s="37"/>
      <c r="L182" s="14"/>
      <c r="M182" s="218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</row>
    <row r="183" spans="1:43" ht="15.75" customHeight="1">
      <c r="A183" s="65"/>
      <c r="B183" s="17"/>
      <c r="C183" s="153"/>
      <c r="D183" s="152"/>
      <c r="E183" s="152"/>
      <c r="F183" s="152"/>
      <c r="G183" s="396"/>
      <c r="H183" s="316"/>
      <c r="I183" s="14"/>
      <c r="J183" s="22"/>
      <c r="K183" s="37"/>
      <c r="L183" s="14"/>
      <c r="M183" s="218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</row>
    <row r="184" spans="1:43" ht="15.75" customHeight="1">
      <c r="A184" s="65"/>
      <c r="B184" s="17"/>
      <c r="C184" s="153"/>
      <c r="D184" s="152"/>
      <c r="E184" s="152"/>
      <c r="F184" s="152"/>
      <c r="G184" s="396"/>
      <c r="H184" s="316"/>
      <c r="I184" s="14"/>
      <c r="J184" s="22"/>
      <c r="K184" s="37"/>
      <c r="L184" s="14"/>
      <c r="M184" s="218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</row>
    <row r="185" spans="1:43" ht="15.75" customHeight="1">
      <c r="A185" s="65"/>
      <c r="B185" s="17"/>
      <c r="C185" s="153"/>
      <c r="D185" s="152"/>
      <c r="E185" s="152"/>
      <c r="F185" s="152"/>
      <c r="G185" s="396"/>
      <c r="H185" s="316"/>
      <c r="I185" s="14"/>
      <c r="J185" s="22"/>
      <c r="K185" s="37"/>
      <c r="L185" s="14"/>
      <c r="M185" s="218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</row>
    <row r="186" spans="1:43" ht="15.75" customHeight="1">
      <c r="A186" s="65"/>
      <c r="B186" s="17"/>
      <c r="C186" s="153"/>
      <c r="D186" s="152"/>
      <c r="E186" s="152"/>
      <c r="F186" s="152"/>
      <c r="G186" s="396"/>
      <c r="H186" s="316"/>
      <c r="I186" s="14"/>
      <c r="J186" s="22"/>
      <c r="K186" s="37"/>
      <c r="L186" s="14"/>
      <c r="M186" s="218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</row>
    <row r="187" spans="1:43" ht="15.75" customHeight="1">
      <c r="A187" s="65"/>
      <c r="B187" s="17"/>
      <c r="C187" s="153"/>
      <c r="D187" s="152"/>
      <c r="E187" s="152"/>
      <c r="F187" s="152"/>
      <c r="G187" s="396"/>
      <c r="H187" s="316"/>
      <c r="I187" s="14"/>
      <c r="J187" s="22"/>
      <c r="K187" s="37"/>
      <c r="L187" s="14"/>
      <c r="M187" s="218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</row>
    <row r="188" spans="1:43" ht="15.75" customHeight="1">
      <c r="A188" s="65"/>
      <c r="B188" s="17"/>
      <c r="C188" s="153"/>
      <c r="D188" s="152"/>
      <c r="E188" s="152"/>
      <c r="F188" s="152"/>
      <c r="G188" s="396"/>
      <c r="H188" s="316"/>
      <c r="I188" s="14"/>
      <c r="J188" s="22"/>
      <c r="K188" s="37"/>
      <c r="L188" s="14"/>
      <c r="M188" s="218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</row>
    <row r="189" spans="1:43" ht="15.75" customHeight="1">
      <c r="A189" s="65"/>
      <c r="B189" s="17"/>
      <c r="C189" s="153"/>
      <c r="D189" s="152"/>
      <c r="E189" s="152"/>
      <c r="F189" s="152"/>
      <c r="G189" s="396"/>
      <c r="H189" s="316"/>
      <c r="I189" s="14"/>
      <c r="J189" s="22"/>
      <c r="K189" s="37"/>
      <c r="L189" s="14"/>
      <c r="M189" s="218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</row>
    <row r="190" spans="1:43" ht="15.75" customHeight="1">
      <c r="A190" s="65"/>
      <c r="B190" s="17"/>
      <c r="C190" s="153"/>
      <c r="D190" s="152"/>
      <c r="E190" s="152"/>
      <c r="F190" s="152"/>
      <c r="G190" s="396"/>
      <c r="H190" s="316"/>
      <c r="I190" s="14"/>
      <c r="J190" s="22"/>
      <c r="K190" s="37"/>
      <c r="L190" s="14"/>
      <c r="M190" s="218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</row>
    <row r="191" spans="1:43" ht="15.75" customHeight="1">
      <c r="A191" s="65"/>
      <c r="B191" s="17"/>
      <c r="C191" s="153"/>
      <c r="D191" s="152"/>
      <c r="E191" s="152"/>
      <c r="F191" s="152"/>
      <c r="G191" s="396"/>
      <c r="H191" s="316"/>
      <c r="I191" s="14"/>
      <c r="J191" s="22"/>
      <c r="K191" s="37"/>
      <c r="L191" s="14"/>
      <c r="M191" s="218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</row>
    <row r="192" spans="1:43" ht="15.75" customHeight="1">
      <c r="A192" s="65"/>
      <c r="B192" s="17"/>
      <c r="C192" s="153"/>
      <c r="D192" s="152"/>
      <c r="E192" s="152"/>
      <c r="F192" s="152"/>
      <c r="G192" s="396"/>
      <c r="H192" s="316"/>
      <c r="I192" s="14"/>
      <c r="J192" s="22"/>
      <c r="K192" s="37"/>
      <c r="L192" s="14"/>
      <c r="M192" s="218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</row>
    <row r="193" spans="1:43" ht="15.75" customHeight="1">
      <c r="A193" s="65"/>
      <c r="B193" s="17"/>
      <c r="C193" s="153"/>
      <c r="D193" s="152"/>
      <c r="E193" s="152"/>
      <c r="F193" s="152"/>
      <c r="G193" s="396"/>
      <c r="H193" s="316"/>
      <c r="I193" s="14"/>
      <c r="J193" s="22"/>
      <c r="K193" s="37"/>
      <c r="L193" s="14"/>
      <c r="M193" s="218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</row>
    <row r="194" spans="1:43" ht="15.75" customHeight="1">
      <c r="A194" s="65"/>
      <c r="B194" s="17"/>
      <c r="C194" s="153"/>
      <c r="D194" s="152"/>
      <c r="E194" s="152"/>
      <c r="F194" s="152"/>
      <c r="G194" s="396"/>
      <c r="H194" s="316"/>
      <c r="I194" s="14"/>
      <c r="J194" s="22"/>
      <c r="K194" s="37"/>
      <c r="L194" s="14"/>
      <c r="M194" s="218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</row>
    <row r="195" spans="1:43" ht="15.75" customHeight="1">
      <c r="A195" s="65"/>
      <c r="B195" s="17"/>
      <c r="C195" s="153"/>
      <c r="D195" s="152"/>
      <c r="E195" s="152"/>
      <c r="F195" s="152"/>
      <c r="G195" s="396"/>
      <c r="H195" s="316"/>
      <c r="I195" s="14"/>
      <c r="J195" s="22"/>
      <c r="K195" s="37"/>
      <c r="L195" s="14"/>
      <c r="M195" s="218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</row>
    <row r="196" spans="1:43" ht="15.75" customHeight="1">
      <c r="A196" s="65"/>
      <c r="B196" s="17"/>
      <c r="C196" s="153"/>
      <c r="D196" s="152"/>
      <c r="E196" s="152"/>
      <c r="F196" s="152"/>
      <c r="G196" s="396"/>
      <c r="H196" s="316"/>
      <c r="I196" s="14"/>
      <c r="J196" s="22"/>
      <c r="K196" s="37"/>
      <c r="L196" s="14"/>
      <c r="M196" s="218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</row>
    <row r="197" spans="1:43" ht="15.75" customHeight="1">
      <c r="A197" s="65"/>
      <c r="B197" s="17"/>
      <c r="C197" s="153"/>
      <c r="D197" s="152"/>
      <c r="E197" s="152"/>
      <c r="F197" s="152"/>
      <c r="G197" s="396"/>
      <c r="H197" s="316"/>
      <c r="I197" s="14"/>
      <c r="J197" s="22"/>
      <c r="K197" s="37"/>
      <c r="L197" s="14"/>
      <c r="M197" s="218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</row>
    <row r="198" spans="1:43" ht="15.75" customHeight="1">
      <c r="A198" s="65"/>
      <c r="B198" s="17"/>
      <c r="C198" s="438"/>
      <c r="D198" s="317"/>
      <c r="E198" s="318"/>
      <c r="F198" s="318"/>
      <c r="G198" s="439"/>
      <c r="H198" s="320"/>
      <c r="I198" s="15"/>
      <c r="J198" s="22"/>
      <c r="K198" s="184"/>
      <c r="L198" s="14"/>
      <c r="M198" s="218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</row>
    <row r="199" spans="1:43" ht="15.75" customHeight="1">
      <c r="A199" s="65"/>
      <c r="B199" s="17"/>
      <c r="C199" s="440"/>
      <c r="D199" s="321"/>
      <c r="E199" s="322"/>
      <c r="F199" s="322"/>
      <c r="G199" s="441"/>
      <c r="H199" s="320"/>
      <c r="I199" s="15"/>
      <c r="J199" s="22"/>
      <c r="K199" s="204"/>
      <c r="L199" s="14"/>
      <c r="M199" s="218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</row>
    <row r="200" spans="1:43" ht="15.75" customHeight="1">
      <c r="A200" s="65"/>
      <c r="B200" s="17"/>
      <c r="C200" s="440"/>
      <c r="D200" s="321"/>
      <c r="E200" s="322"/>
      <c r="F200" s="322"/>
      <c r="G200" s="441"/>
      <c r="H200" s="320"/>
      <c r="I200" s="15"/>
      <c r="J200" s="22"/>
      <c r="K200" s="204"/>
      <c r="L200" s="14"/>
      <c r="M200" s="218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</row>
    <row r="201" spans="1:43" ht="15.75" customHeight="1">
      <c r="A201" s="65"/>
      <c r="B201" s="17"/>
      <c r="C201" s="440"/>
      <c r="D201" s="321"/>
      <c r="E201" s="322"/>
      <c r="F201" s="322"/>
      <c r="G201" s="441"/>
      <c r="H201" s="320"/>
      <c r="I201" s="15"/>
      <c r="J201" s="22"/>
      <c r="K201" s="204"/>
      <c r="L201" s="14"/>
      <c r="M201" s="218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</row>
    <row r="202" spans="1:43" ht="15.75" customHeight="1">
      <c r="A202" s="65"/>
      <c r="B202" s="17"/>
      <c r="C202" s="440"/>
      <c r="D202" s="321"/>
      <c r="E202" s="322"/>
      <c r="F202" s="322"/>
      <c r="G202" s="441"/>
      <c r="H202" s="320"/>
      <c r="I202" s="15"/>
      <c r="J202" s="22"/>
      <c r="K202" s="204"/>
      <c r="L202" s="14"/>
      <c r="M202" s="218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</row>
    <row r="203" spans="1:43" ht="15.75" customHeight="1">
      <c r="A203" s="65"/>
      <c r="B203" s="17"/>
      <c r="C203" s="440"/>
      <c r="D203" s="321"/>
      <c r="E203" s="322"/>
      <c r="F203" s="322"/>
      <c r="G203" s="441"/>
      <c r="H203" s="320"/>
      <c r="I203" s="15"/>
      <c r="J203" s="22"/>
      <c r="K203" s="204"/>
      <c r="L203" s="14"/>
      <c r="M203" s="218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</row>
    <row r="204" spans="1:43" ht="15.75" customHeight="1">
      <c r="A204" s="65"/>
      <c r="B204" s="17"/>
      <c r="C204" s="440"/>
      <c r="D204" s="321"/>
      <c r="E204" s="322"/>
      <c r="F204" s="322"/>
      <c r="G204" s="441"/>
      <c r="H204" s="320"/>
      <c r="I204" s="15"/>
      <c r="J204" s="22"/>
      <c r="K204" s="204"/>
      <c r="L204" s="14"/>
      <c r="M204" s="218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</row>
    <row r="205" spans="1:43" ht="15.75" customHeight="1">
      <c r="A205" s="65"/>
      <c r="B205" s="17"/>
      <c r="C205" s="440"/>
      <c r="D205" s="321"/>
      <c r="E205" s="322"/>
      <c r="F205" s="322"/>
      <c r="G205" s="441"/>
      <c r="H205" s="320"/>
      <c r="I205" s="15"/>
      <c r="J205" s="22"/>
      <c r="K205" s="204"/>
      <c r="L205" s="14"/>
      <c r="M205" s="218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</row>
    <row r="206" spans="1:43" ht="15.75" customHeight="1">
      <c r="A206" s="65"/>
      <c r="B206" s="17"/>
      <c r="C206" s="440"/>
      <c r="D206" s="321"/>
      <c r="E206" s="322"/>
      <c r="F206" s="322"/>
      <c r="G206" s="441"/>
      <c r="H206" s="320"/>
      <c r="I206" s="15"/>
      <c r="J206" s="22"/>
      <c r="K206" s="204"/>
      <c r="L206" s="14"/>
      <c r="M206" s="218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</row>
    <row r="207" spans="1:43" ht="15.75" customHeight="1">
      <c r="A207" s="65"/>
      <c r="B207" s="17"/>
      <c r="C207" s="440"/>
      <c r="D207" s="321"/>
      <c r="E207" s="322"/>
      <c r="F207" s="322"/>
      <c r="G207" s="441"/>
      <c r="H207" s="320"/>
      <c r="I207" s="15"/>
      <c r="J207" s="22"/>
      <c r="K207" s="204"/>
      <c r="L207" s="14"/>
      <c r="M207" s="218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</row>
    <row r="208" spans="1:43" ht="15.75" customHeight="1">
      <c r="A208" s="65"/>
      <c r="B208" s="17"/>
      <c r="C208" s="440"/>
      <c r="D208" s="321"/>
      <c r="E208" s="322"/>
      <c r="F208" s="322"/>
      <c r="G208" s="441"/>
      <c r="H208" s="320"/>
      <c r="I208" s="15"/>
      <c r="J208" s="22"/>
      <c r="K208" s="204"/>
      <c r="L208" s="14"/>
      <c r="M208" s="218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</row>
    <row r="209" spans="1:43" ht="15.75" customHeight="1">
      <c r="A209" s="65"/>
      <c r="B209" s="17"/>
      <c r="C209" s="440"/>
      <c r="D209" s="321"/>
      <c r="E209" s="322"/>
      <c r="F209" s="322"/>
      <c r="G209" s="441"/>
      <c r="H209" s="320"/>
      <c r="I209" s="15"/>
      <c r="J209" s="22"/>
      <c r="K209" s="204"/>
      <c r="L209" s="14"/>
      <c r="M209" s="218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</row>
    <row r="210" spans="1:43" ht="15.75" customHeight="1">
      <c r="A210" s="65"/>
      <c r="B210" s="17"/>
      <c r="C210" s="440"/>
      <c r="D210" s="321"/>
      <c r="E210" s="322"/>
      <c r="F210" s="322"/>
      <c r="G210" s="441"/>
      <c r="H210" s="320"/>
      <c r="I210" s="15"/>
      <c r="J210" s="22"/>
      <c r="K210" s="204"/>
      <c r="L210" s="14"/>
      <c r="M210" s="218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</row>
    <row r="211" spans="1:43" ht="15.75" customHeight="1">
      <c r="A211" s="65"/>
      <c r="B211" s="17"/>
      <c r="C211" s="440"/>
      <c r="D211" s="321"/>
      <c r="E211" s="322"/>
      <c r="F211" s="322"/>
      <c r="G211" s="441"/>
      <c r="H211" s="320"/>
      <c r="I211" s="15"/>
      <c r="J211" s="22"/>
      <c r="K211" s="204"/>
      <c r="L211" s="14"/>
      <c r="M211" s="218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</row>
    <row r="212" spans="1:43" ht="15.75" customHeight="1">
      <c r="A212" s="65"/>
      <c r="B212" s="17"/>
      <c r="C212" s="440"/>
      <c r="D212" s="321"/>
      <c r="E212" s="322"/>
      <c r="F212" s="322"/>
      <c r="G212" s="441"/>
      <c r="H212" s="320"/>
      <c r="I212" s="15"/>
      <c r="J212" s="22"/>
      <c r="K212" s="204"/>
      <c r="L212" s="14"/>
      <c r="M212" s="218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</row>
    <row r="213" spans="1:43" ht="15.75" customHeight="1">
      <c r="A213" s="65"/>
      <c r="B213" s="17"/>
      <c r="C213" s="440"/>
      <c r="D213" s="321"/>
      <c r="E213" s="322"/>
      <c r="F213" s="322"/>
      <c r="G213" s="441"/>
      <c r="H213" s="320"/>
      <c r="I213" s="15"/>
      <c r="J213" s="22"/>
      <c r="K213" s="204"/>
      <c r="L213" s="14"/>
      <c r="M213" s="218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</row>
    <row r="214" spans="1:43" ht="15.75" customHeight="1">
      <c r="A214" s="65"/>
      <c r="B214" s="17"/>
      <c r="C214" s="440"/>
      <c r="D214" s="321"/>
      <c r="E214" s="322"/>
      <c r="F214" s="322"/>
      <c r="G214" s="441"/>
      <c r="H214" s="320"/>
      <c r="I214" s="15"/>
      <c r="J214" s="22"/>
      <c r="K214" s="204"/>
      <c r="L214" s="14"/>
      <c r="M214" s="218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</row>
    <row r="215" spans="1:43" ht="15.75" customHeight="1">
      <c r="A215" s="65"/>
      <c r="B215" s="17"/>
      <c r="C215" s="440"/>
      <c r="D215" s="321"/>
      <c r="E215" s="322"/>
      <c r="F215" s="322"/>
      <c r="G215" s="441"/>
      <c r="H215" s="320"/>
      <c r="I215" s="15"/>
      <c r="J215" s="22"/>
      <c r="K215" s="204"/>
      <c r="L215" s="14"/>
      <c r="M215" s="218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</row>
    <row r="216" spans="1:43" ht="15.75" customHeight="1">
      <c r="A216" s="65"/>
      <c r="B216" s="17"/>
      <c r="C216" s="440"/>
      <c r="D216" s="321"/>
      <c r="E216" s="322"/>
      <c r="F216" s="322"/>
      <c r="G216" s="441"/>
      <c r="H216" s="320"/>
      <c r="I216" s="15"/>
      <c r="J216" s="22"/>
      <c r="K216" s="204"/>
      <c r="L216" s="14"/>
      <c r="M216" s="218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</row>
    <row r="217" spans="1:43" ht="15.75" customHeight="1">
      <c r="A217" s="65"/>
      <c r="B217" s="17"/>
      <c r="C217" s="440"/>
      <c r="D217" s="321"/>
      <c r="E217" s="322"/>
      <c r="F217" s="322"/>
      <c r="G217" s="441"/>
      <c r="H217" s="320"/>
      <c r="I217" s="15"/>
      <c r="J217" s="22"/>
      <c r="K217" s="204"/>
      <c r="L217" s="14"/>
      <c r="M217" s="218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</row>
    <row r="218" spans="1:43" ht="15.75" customHeight="1">
      <c r="A218" s="65"/>
      <c r="B218" s="17"/>
      <c r="C218" s="440"/>
      <c r="D218" s="321"/>
      <c r="E218" s="322"/>
      <c r="F218" s="322"/>
      <c r="G218" s="441"/>
      <c r="H218" s="320"/>
      <c r="I218" s="15"/>
      <c r="J218" s="22"/>
      <c r="K218" s="204"/>
      <c r="L218" s="14"/>
      <c r="M218" s="218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</row>
    <row r="219" spans="1:43" ht="15.75" customHeight="1">
      <c r="A219" s="65"/>
      <c r="B219" s="17"/>
      <c r="C219" s="440"/>
      <c r="D219" s="321"/>
      <c r="E219" s="322"/>
      <c r="F219" s="322"/>
      <c r="G219" s="441"/>
      <c r="H219" s="320"/>
      <c r="I219" s="15"/>
      <c r="J219" s="22"/>
      <c r="K219" s="204"/>
      <c r="L219" s="14"/>
      <c r="M219" s="218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</row>
    <row r="220" spans="1:43" ht="15.75" customHeight="1">
      <c r="A220" s="65"/>
      <c r="B220" s="17"/>
      <c r="C220" s="440"/>
      <c r="D220" s="321"/>
      <c r="E220" s="322"/>
      <c r="F220" s="322"/>
      <c r="G220" s="441"/>
      <c r="H220" s="320"/>
      <c r="I220" s="15"/>
      <c r="J220" s="22"/>
      <c r="K220" s="204"/>
      <c r="L220" s="14"/>
      <c r="M220" s="218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</row>
    <row r="221" spans="1:43" ht="15.75" customHeight="1">
      <c r="A221" s="65"/>
      <c r="B221" s="17"/>
      <c r="C221" s="440"/>
      <c r="D221" s="321"/>
      <c r="E221" s="322"/>
      <c r="F221" s="322"/>
      <c r="G221" s="441"/>
      <c r="H221" s="320"/>
      <c r="I221" s="15"/>
      <c r="J221" s="22"/>
      <c r="K221" s="204"/>
      <c r="L221" s="14"/>
      <c r="M221" s="218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</row>
    <row r="222" spans="1:43" ht="15.75" customHeight="1">
      <c r="A222" s="65"/>
      <c r="B222" s="17"/>
      <c r="C222" s="440"/>
      <c r="D222" s="321"/>
      <c r="E222" s="322"/>
      <c r="F222" s="322"/>
      <c r="G222" s="441"/>
      <c r="H222" s="320"/>
      <c r="I222" s="15"/>
      <c r="J222" s="22"/>
      <c r="K222" s="204"/>
      <c r="L222" s="14"/>
      <c r="M222" s="218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</row>
    <row r="223" spans="1:43" ht="15.75" customHeight="1">
      <c r="A223" s="65"/>
      <c r="B223" s="17"/>
      <c r="C223" s="440"/>
      <c r="D223" s="321"/>
      <c r="E223" s="322"/>
      <c r="F223" s="322"/>
      <c r="G223" s="441"/>
      <c r="H223" s="320"/>
      <c r="I223" s="15"/>
      <c r="J223" s="22"/>
      <c r="K223" s="204"/>
      <c r="L223" s="14"/>
      <c r="M223" s="218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</row>
    <row r="224" spans="1:43" ht="15.75" customHeight="1">
      <c r="A224" s="65"/>
      <c r="B224" s="17"/>
      <c r="C224" s="440"/>
      <c r="D224" s="321"/>
      <c r="E224" s="322"/>
      <c r="F224" s="322"/>
      <c r="G224" s="441"/>
      <c r="H224" s="320"/>
      <c r="I224" s="15"/>
      <c r="J224" s="22"/>
      <c r="K224" s="204"/>
      <c r="L224" s="14"/>
      <c r="M224" s="218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</row>
    <row r="225" spans="1:43" ht="15.75" customHeight="1">
      <c r="A225" s="65"/>
      <c r="B225" s="17"/>
      <c r="C225" s="440"/>
      <c r="D225" s="321"/>
      <c r="E225" s="322"/>
      <c r="F225" s="322"/>
      <c r="G225" s="441"/>
      <c r="H225" s="320"/>
      <c r="I225" s="15"/>
      <c r="J225" s="22"/>
      <c r="K225" s="204"/>
      <c r="L225" s="14"/>
      <c r="M225" s="218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</row>
    <row r="226" spans="1:43" ht="15.75" customHeight="1">
      <c r="A226" s="65"/>
      <c r="B226" s="17"/>
      <c r="C226" s="440"/>
      <c r="D226" s="321"/>
      <c r="E226" s="322"/>
      <c r="F226" s="322"/>
      <c r="G226" s="441"/>
      <c r="H226" s="320"/>
      <c r="I226" s="15"/>
      <c r="J226" s="22"/>
      <c r="K226" s="204"/>
      <c r="L226" s="14"/>
      <c r="M226" s="218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</row>
    <row r="227" spans="1:43" ht="15.75" customHeight="1">
      <c r="A227" s="65"/>
      <c r="B227" s="17"/>
      <c r="C227" s="440"/>
      <c r="D227" s="321"/>
      <c r="E227" s="322"/>
      <c r="F227" s="322"/>
      <c r="G227" s="441"/>
      <c r="H227" s="320"/>
      <c r="I227" s="15"/>
      <c r="J227" s="22"/>
      <c r="K227" s="204"/>
      <c r="L227" s="14"/>
      <c r="M227" s="218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</row>
    <row r="228" spans="1:43" ht="15.75" customHeight="1">
      <c r="A228" s="65"/>
      <c r="B228" s="17"/>
      <c r="C228" s="440"/>
      <c r="D228" s="321"/>
      <c r="E228" s="322"/>
      <c r="F228" s="322"/>
      <c r="G228" s="441"/>
      <c r="H228" s="320"/>
      <c r="I228" s="15"/>
      <c r="J228" s="22"/>
      <c r="K228" s="204"/>
      <c r="L228" s="14"/>
      <c r="M228" s="218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</row>
    <row r="229" spans="1:43" ht="15.75" customHeight="1">
      <c r="A229" s="65"/>
      <c r="B229" s="17"/>
      <c r="C229" s="440"/>
      <c r="D229" s="321"/>
      <c r="E229" s="322"/>
      <c r="F229" s="322"/>
      <c r="G229" s="441"/>
      <c r="H229" s="320"/>
      <c r="I229" s="15"/>
      <c r="J229" s="22"/>
      <c r="K229" s="204"/>
      <c r="L229" s="14"/>
      <c r="M229" s="218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</row>
    <row r="230" spans="1:43" ht="15.75" customHeight="1">
      <c r="A230" s="65"/>
      <c r="B230" s="17"/>
      <c r="C230" s="440"/>
      <c r="D230" s="321"/>
      <c r="E230" s="322"/>
      <c r="F230" s="322"/>
      <c r="G230" s="441"/>
      <c r="H230" s="320"/>
      <c r="I230" s="15"/>
      <c r="J230" s="22"/>
      <c r="K230" s="204"/>
      <c r="L230" s="14"/>
      <c r="M230" s="218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</row>
    <row r="231" spans="1:43" ht="15.75" customHeight="1">
      <c r="A231" s="65"/>
      <c r="B231" s="17"/>
      <c r="C231" s="440"/>
      <c r="D231" s="321"/>
      <c r="E231" s="322"/>
      <c r="F231" s="322"/>
      <c r="G231" s="441"/>
      <c r="H231" s="320"/>
      <c r="I231" s="15"/>
      <c r="J231" s="14"/>
      <c r="K231" s="204"/>
      <c r="L231" s="14"/>
      <c r="M231" s="218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</row>
    <row r="232" spans="1:43" ht="15.75" customHeight="1">
      <c r="A232" s="65"/>
      <c r="B232" s="17"/>
      <c r="C232" s="440"/>
      <c r="D232" s="321"/>
      <c r="E232" s="322"/>
      <c r="F232" s="322"/>
      <c r="G232" s="441"/>
      <c r="H232" s="320"/>
      <c r="I232" s="15"/>
      <c r="J232" s="14"/>
      <c r="K232" s="204"/>
      <c r="L232" s="14"/>
      <c r="M232" s="218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</row>
    <row r="233" spans="1:43" ht="15.75" customHeight="1">
      <c r="A233" s="65"/>
      <c r="B233" s="17"/>
      <c r="C233" s="440"/>
      <c r="D233" s="321"/>
      <c r="E233" s="322"/>
      <c r="F233" s="322"/>
      <c r="G233" s="441"/>
      <c r="H233" s="320"/>
      <c r="I233" s="15"/>
      <c r="J233" s="14"/>
      <c r="K233" s="204"/>
      <c r="L233" s="14"/>
      <c r="M233" s="218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</row>
    <row r="234" spans="1:43" ht="15.75" customHeight="1">
      <c r="A234" s="65"/>
      <c r="B234" s="17"/>
      <c r="C234" s="440"/>
      <c r="D234" s="321"/>
      <c r="E234" s="322"/>
      <c r="F234" s="322"/>
      <c r="G234" s="441"/>
      <c r="H234" s="320"/>
      <c r="I234" s="15"/>
      <c r="J234" s="14"/>
      <c r="K234" s="204"/>
      <c r="L234" s="14"/>
      <c r="M234" s="218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</row>
    <row r="235" spans="1:43" ht="15.75" customHeight="1">
      <c r="A235" s="65"/>
      <c r="B235" s="17"/>
      <c r="C235" s="440"/>
      <c r="D235" s="321"/>
      <c r="E235" s="322"/>
      <c r="F235" s="322"/>
      <c r="G235" s="441"/>
      <c r="H235" s="320"/>
      <c r="I235" s="15"/>
      <c r="J235" s="14"/>
      <c r="K235" s="204"/>
      <c r="L235" s="14"/>
      <c r="M235" s="218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</row>
    <row r="236" spans="1:43" ht="15.75" customHeight="1">
      <c r="A236" s="65"/>
      <c r="B236" s="17"/>
      <c r="C236" s="440"/>
      <c r="D236" s="321"/>
      <c r="E236" s="322"/>
      <c r="F236" s="322"/>
      <c r="G236" s="441"/>
      <c r="H236" s="320"/>
      <c r="I236" s="15"/>
      <c r="J236" s="14"/>
      <c r="K236" s="204"/>
      <c r="L236" s="14"/>
      <c r="M236" s="218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</row>
    <row r="237" spans="1:43" ht="15.75" customHeight="1">
      <c r="A237" s="65"/>
      <c r="B237" s="17"/>
      <c r="C237" s="440"/>
      <c r="D237" s="321"/>
      <c r="E237" s="322"/>
      <c r="F237" s="322"/>
      <c r="G237" s="441"/>
      <c r="H237" s="320"/>
      <c r="I237" s="15"/>
      <c r="J237" s="14"/>
      <c r="K237" s="204"/>
      <c r="L237" s="14"/>
      <c r="M237" s="218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</row>
    <row r="238" spans="1:43" ht="15.75" customHeight="1">
      <c r="A238" s="65"/>
      <c r="B238" s="17"/>
      <c r="C238" s="440"/>
      <c r="D238" s="321"/>
      <c r="E238" s="322"/>
      <c r="F238" s="322"/>
      <c r="G238" s="441"/>
      <c r="H238" s="320"/>
      <c r="I238" s="15"/>
      <c r="J238" s="14"/>
      <c r="K238" s="204"/>
      <c r="L238" s="14"/>
      <c r="M238" s="218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</row>
    <row r="239" spans="1:43" ht="15.75" customHeight="1">
      <c r="A239" s="65"/>
      <c r="B239" s="17"/>
      <c r="C239" s="440"/>
      <c r="D239" s="321"/>
      <c r="E239" s="322"/>
      <c r="F239" s="322"/>
      <c r="G239" s="441"/>
      <c r="H239" s="320"/>
      <c r="I239" s="15"/>
      <c r="J239" s="14"/>
      <c r="K239" s="204"/>
      <c r="L239" s="14"/>
      <c r="M239" s="218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</row>
    <row r="240" spans="1:43" ht="15.75" customHeight="1">
      <c r="A240" s="65"/>
      <c r="B240" s="17"/>
      <c r="C240" s="440"/>
      <c r="D240" s="321"/>
      <c r="E240" s="322"/>
      <c r="F240" s="322"/>
      <c r="G240" s="441"/>
      <c r="H240" s="320"/>
      <c r="I240" s="15"/>
      <c r="J240" s="14"/>
      <c r="K240" s="204"/>
      <c r="L240" s="14"/>
      <c r="M240" s="218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</row>
    <row r="241" spans="1:43" ht="15.75" customHeight="1">
      <c r="A241" s="65"/>
      <c r="B241" s="17"/>
      <c r="C241" s="440"/>
      <c r="D241" s="321"/>
      <c r="E241" s="322"/>
      <c r="F241" s="322"/>
      <c r="G241" s="441"/>
      <c r="H241" s="320"/>
      <c r="I241" s="15"/>
      <c r="J241" s="14"/>
      <c r="K241" s="204"/>
      <c r="L241" s="14"/>
      <c r="M241" s="218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</row>
    <row r="242" spans="1:43" ht="15.75" customHeight="1">
      <c r="A242" s="65"/>
      <c r="B242" s="17"/>
      <c r="C242" s="440"/>
      <c r="D242" s="321"/>
      <c r="E242" s="322"/>
      <c r="F242" s="322"/>
      <c r="G242" s="441"/>
      <c r="H242" s="320"/>
      <c r="I242" s="15"/>
      <c r="J242" s="14"/>
      <c r="K242" s="204"/>
      <c r="L242" s="14"/>
      <c r="M242" s="218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</row>
    <row r="243" spans="1:43" ht="15.75" customHeight="1">
      <c r="A243" s="65"/>
      <c r="B243" s="17"/>
      <c r="C243" s="440"/>
      <c r="D243" s="321"/>
      <c r="E243" s="322"/>
      <c r="F243" s="322"/>
      <c r="G243" s="441"/>
      <c r="H243" s="320"/>
      <c r="I243" s="15"/>
      <c r="J243" s="14"/>
      <c r="K243" s="204"/>
      <c r="L243" s="14"/>
      <c r="M243" s="218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</row>
    <row r="244" spans="1:43" ht="15.75" customHeight="1">
      <c r="A244" s="65"/>
      <c r="B244" s="17"/>
      <c r="C244" s="440"/>
      <c r="D244" s="321"/>
      <c r="E244" s="322"/>
      <c r="F244" s="322"/>
      <c r="G244" s="441"/>
      <c r="H244" s="320"/>
      <c r="I244" s="15"/>
      <c r="J244" s="14"/>
      <c r="K244" s="204"/>
      <c r="L244" s="14"/>
      <c r="M244" s="218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</row>
    <row r="245" spans="1:43" ht="15.75" customHeight="1">
      <c r="A245" s="65"/>
      <c r="B245" s="17"/>
      <c r="C245" s="440"/>
      <c r="D245" s="321"/>
      <c r="E245" s="322"/>
      <c r="F245" s="322"/>
      <c r="G245" s="441"/>
      <c r="H245" s="320"/>
      <c r="I245" s="15"/>
      <c r="J245" s="14"/>
      <c r="K245" s="204"/>
      <c r="L245" s="14"/>
      <c r="M245" s="218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</row>
    <row r="246" spans="1:43" ht="15.75" customHeight="1">
      <c r="A246" s="65"/>
      <c r="B246" s="17"/>
      <c r="C246" s="440"/>
      <c r="D246" s="321"/>
      <c r="E246" s="322"/>
      <c r="F246" s="322"/>
      <c r="G246" s="441"/>
      <c r="H246" s="320"/>
      <c r="I246" s="15"/>
      <c r="J246" s="14"/>
      <c r="K246" s="204"/>
      <c r="L246" s="14"/>
      <c r="M246" s="218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</row>
    <row r="247" spans="1:43" ht="15.75" customHeight="1">
      <c r="A247" s="65"/>
      <c r="B247" s="17"/>
      <c r="C247" s="440"/>
      <c r="D247" s="321"/>
      <c r="E247" s="322"/>
      <c r="F247" s="322"/>
      <c r="G247" s="441"/>
      <c r="H247" s="320"/>
      <c r="I247" s="15"/>
      <c r="J247" s="14"/>
      <c r="K247" s="204"/>
      <c r="L247" s="14"/>
      <c r="M247" s="218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</row>
    <row r="248" spans="1:43" ht="15.75" customHeight="1">
      <c r="A248" s="65"/>
      <c r="B248" s="17"/>
      <c r="C248" s="440"/>
      <c r="D248" s="321"/>
      <c r="E248" s="322"/>
      <c r="F248" s="322"/>
      <c r="G248" s="441"/>
      <c r="H248" s="320"/>
      <c r="I248" s="15"/>
      <c r="J248" s="14"/>
      <c r="K248" s="204"/>
      <c r="L248" s="14"/>
      <c r="M248" s="218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</row>
    <row r="249" spans="1:43" ht="15.75" customHeight="1">
      <c r="A249" s="65"/>
      <c r="B249" s="17"/>
      <c r="C249" s="440"/>
      <c r="D249" s="321"/>
      <c r="E249" s="322"/>
      <c r="F249" s="322"/>
      <c r="G249" s="441"/>
      <c r="H249" s="320"/>
      <c r="I249" s="15"/>
      <c r="J249" s="14"/>
      <c r="K249" s="204"/>
      <c r="L249" s="14"/>
      <c r="M249" s="218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</row>
    <row r="250" spans="1:43" ht="15.75" customHeight="1">
      <c r="A250" s="65"/>
      <c r="B250" s="17"/>
      <c r="C250" s="442"/>
      <c r="D250" s="194"/>
      <c r="E250" s="324"/>
      <c r="F250" s="324"/>
      <c r="G250" s="443"/>
      <c r="H250" s="201"/>
      <c r="I250" s="202"/>
      <c r="J250" s="199"/>
      <c r="K250" s="204"/>
      <c r="L250" s="14"/>
      <c r="M250" s="218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</row>
    <row r="251" spans="1:43" ht="15.75" customHeight="1">
      <c r="A251" s="65"/>
      <c r="B251" s="17"/>
      <c r="C251" s="442"/>
      <c r="D251" s="194"/>
      <c r="E251" s="324"/>
      <c r="F251" s="324"/>
      <c r="G251" s="443"/>
      <c r="H251" s="201"/>
      <c r="I251" s="202"/>
      <c r="J251" s="199"/>
      <c r="K251" s="204"/>
      <c r="L251" s="14"/>
      <c r="M251" s="218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</row>
    <row r="252" spans="1:43" ht="15.75" customHeight="1">
      <c r="A252" s="65"/>
      <c r="B252" s="17"/>
      <c r="C252" s="442"/>
      <c r="D252" s="194"/>
      <c r="E252" s="324"/>
      <c r="F252" s="324"/>
      <c r="G252" s="443"/>
      <c r="H252" s="201"/>
      <c r="I252" s="202"/>
      <c r="J252" s="199"/>
      <c r="K252" s="204"/>
      <c r="L252" s="14"/>
      <c r="M252" s="218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</row>
    <row r="253" spans="1:43" ht="15.75" customHeight="1">
      <c r="A253" s="65"/>
      <c r="B253" s="17"/>
      <c r="C253" s="442"/>
      <c r="D253" s="194"/>
      <c r="E253" s="324"/>
      <c r="F253" s="324"/>
      <c r="G253" s="443"/>
      <c r="H253" s="201"/>
      <c r="I253" s="202"/>
      <c r="J253" s="199"/>
      <c r="K253" s="204"/>
      <c r="L253" s="14"/>
      <c r="M253" s="218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</row>
    <row r="254" spans="1:43" ht="15.75" customHeight="1">
      <c r="A254" s="65"/>
      <c r="B254" s="17"/>
      <c r="C254" s="442"/>
      <c r="D254" s="194"/>
      <c r="E254" s="324"/>
      <c r="F254" s="324"/>
      <c r="G254" s="443"/>
      <c r="H254" s="201"/>
      <c r="I254" s="202"/>
      <c r="J254" s="199"/>
      <c r="K254" s="204"/>
      <c r="L254" s="14"/>
      <c r="M254" s="218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</row>
    <row r="255" spans="1:43" ht="15.75" customHeight="1">
      <c r="A255" s="65"/>
      <c r="B255" s="17"/>
      <c r="C255" s="442"/>
      <c r="D255" s="194"/>
      <c r="E255" s="324"/>
      <c r="F255" s="324"/>
      <c r="G255" s="443"/>
      <c r="H255" s="201"/>
      <c r="I255" s="202"/>
      <c r="J255" s="199"/>
      <c r="K255" s="204"/>
      <c r="L255" s="14"/>
      <c r="M255" s="218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</row>
    <row r="256" spans="1:43" ht="15.75" customHeight="1">
      <c r="A256" s="65"/>
      <c r="B256" s="17"/>
      <c r="C256" s="442"/>
      <c r="D256" s="194"/>
      <c r="E256" s="324"/>
      <c r="F256" s="324"/>
      <c r="G256" s="443"/>
      <c r="H256" s="201"/>
      <c r="I256" s="202"/>
      <c r="J256" s="199"/>
      <c r="K256" s="204"/>
      <c r="L256" s="14"/>
      <c r="M256" s="218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</row>
    <row r="257" spans="1:43" ht="15.75" customHeight="1">
      <c r="A257" s="65"/>
      <c r="B257" s="17"/>
      <c r="C257" s="442"/>
      <c r="D257" s="194"/>
      <c r="E257" s="324"/>
      <c r="F257" s="324"/>
      <c r="G257" s="443"/>
      <c r="H257" s="201"/>
      <c r="I257" s="202"/>
      <c r="J257" s="199"/>
      <c r="K257" s="204"/>
      <c r="L257" s="14"/>
      <c r="M257" s="218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</row>
    <row r="258" spans="1:43" ht="15.75" customHeight="1">
      <c r="A258" s="65"/>
      <c r="B258" s="17"/>
      <c r="C258" s="442"/>
      <c r="D258" s="194"/>
      <c r="E258" s="324"/>
      <c r="F258" s="324"/>
      <c r="G258" s="443"/>
      <c r="H258" s="201"/>
      <c r="I258" s="202"/>
      <c r="J258" s="199"/>
      <c r="K258" s="204"/>
      <c r="L258" s="14"/>
      <c r="M258" s="218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</row>
    <row r="259" spans="1:43" ht="15.75" customHeight="1">
      <c r="A259" s="65"/>
      <c r="B259" s="17"/>
      <c r="C259" s="442"/>
      <c r="D259" s="194"/>
      <c r="E259" s="324"/>
      <c r="F259" s="324"/>
      <c r="G259" s="443"/>
      <c r="H259" s="201"/>
      <c r="I259" s="202"/>
      <c r="J259" s="199"/>
      <c r="K259" s="204"/>
      <c r="L259" s="14"/>
      <c r="M259" s="218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</row>
    <row r="260" spans="1:43" ht="15.75" customHeight="1">
      <c r="A260" s="65"/>
      <c r="B260" s="17"/>
      <c r="C260" s="442"/>
      <c r="D260" s="194"/>
      <c r="E260" s="324"/>
      <c r="F260" s="324"/>
      <c r="G260" s="443"/>
      <c r="H260" s="201"/>
      <c r="I260" s="202"/>
      <c r="J260" s="199"/>
      <c r="K260" s="204"/>
      <c r="L260" s="14"/>
      <c r="M260" s="218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</row>
    <row r="261" spans="1:43" ht="15.75" customHeight="1">
      <c r="A261" s="65"/>
      <c r="B261" s="17"/>
      <c r="C261" s="442"/>
      <c r="D261" s="194"/>
      <c r="E261" s="324"/>
      <c r="F261" s="324"/>
      <c r="G261" s="443"/>
      <c r="H261" s="201"/>
      <c r="I261" s="202"/>
      <c r="J261" s="199"/>
      <c r="K261" s="204"/>
      <c r="L261" s="14"/>
      <c r="M261" s="218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</row>
    <row r="262" spans="1:43" ht="15.75" customHeight="1">
      <c r="A262" s="65"/>
      <c r="B262" s="17"/>
      <c r="C262" s="442"/>
      <c r="D262" s="194"/>
      <c r="E262" s="324"/>
      <c r="F262" s="324"/>
      <c r="G262" s="443"/>
      <c r="H262" s="201"/>
      <c r="I262" s="202"/>
      <c r="J262" s="199"/>
      <c r="K262" s="204"/>
      <c r="L262" s="14"/>
      <c r="M262" s="218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</row>
    <row r="263" spans="1:43" ht="15.75" customHeight="1">
      <c r="A263" s="65"/>
      <c r="B263" s="17"/>
      <c r="C263" s="442"/>
      <c r="D263" s="194"/>
      <c r="E263" s="324"/>
      <c r="F263" s="324"/>
      <c r="G263" s="443"/>
      <c r="H263" s="201"/>
      <c r="I263" s="202"/>
      <c r="J263" s="199"/>
      <c r="K263" s="204"/>
      <c r="L263" s="14"/>
      <c r="M263" s="218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</row>
    <row r="264" spans="1:43" ht="15.75" customHeight="1">
      <c r="A264" s="65"/>
      <c r="B264" s="17"/>
      <c r="C264" s="442"/>
      <c r="D264" s="194"/>
      <c r="E264" s="324"/>
      <c r="F264" s="324"/>
      <c r="G264" s="443"/>
      <c r="H264" s="201"/>
      <c r="I264" s="202"/>
      <c r="J264" s="199"/>
      <c r="K264" s="204"/>
      <c r="L264" s="14"/>
      <c r="M264" s="218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</row>
    <row r="265" spans="1:43" ht="15.75" customHeight="1">
      <c r="A265" s="65"/>
      <c r="B265" s="17"/>
      <c r="C265" s="442"/>
      <c r="D265" s="194"/>
      <c r="E265" s="324"/>
      <c r="F265" s="324"/>
      <c r="G265" s="443"/>
      <c r="H265" s="201"/>
      <c r="I265" s="202"/>
      <c r="J265" s="199"/>
      <c r="K265" s="204"/>
      <c r="L265" s="14"/>
      <c r="M265" s="218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</row>
    <row r="266" spans="1:43" ht="15.75" customHeight="1">
      <c r="A266" s="65"/>
      <c r="B266" s="17"/>
      <c r="C266" s="442"/>
      <c r="D266" s="194"/>
      <c r="E266" s="324"/>
      <c r="F266" s="324"/>
      <c r="G266" s="443"/>
      <c r="H266" s="201"/>
      <c r="I266" s="202"/>
      <c r="J266" s="199"/>
      <c r="K266" s="204"/>
      <c r="L266" s="14"/>
      <c r="M266" s="218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</row>
    <row r="267" spans="1:43" ht="15.75" customHeight="1">
      <c r="A267" s="65"/>
      <c r="B267" s="17"/>
      <c r="C267" s="442"/>
      <c r="D267" s="194"/>
      <c r="E267" s="324"/>
      <c r="F267" s="324"/>
      <c r="G267" s="443"/>
      <c r="H267" s="201"/>
      <c r="I267" s="202"/>
      <c r="J267" s="199"/>
      <c r="K267" s="204"/>
      <c r="L267" s="14"/>
      <c r="M267" s="218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</row>
    <row r="268" spans="1:43" ht="15.75" customHeight="1">
      <c r="A268" s="65"/>
      <c r="B268" s="17"/>
      <c r="C268" s="442"/>
      <c r="D268" s="194"/>
      <c r="E268" s="324"/>
      <c r="F268" s="324"/>
      <c r="G268" s="443"/>
      <c r="H268" s="201"/>
      <c r="I268" s="202"/>
      <c r="J268" s="199"/>
      <c r="K268" s="204"/>
      <c r="L268" s="14"/>
      <c r="M268" s="218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</row>
    <row r="269" spans="1:43" ht="15.75" customHeight="1">
      <c r="A269" s="65"/>
      <c r="B269" s="17"/>
      <c r="C269" s="442"/>
      <c r="D269" s="194"/>
      <c r="E269" s="324"/>
      <c r="F269" s="324"/>
      <c r="G269" s="443"/>
      <c r="H269" s="201"/>
      <c r="I269" s="202"/>
      <c r="J269" s="199"/>
      <c r="K269" s="204"/>
      <c r="L269" s="14"/>
      <c r="M269" s="218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</row>
    <row r="270" spans="1:43" ht="15.75" customHeight="1">
      <c r="A270" s="65"/>
      <c r="B270" s="17"/>
      <c r="C270" s="442"/>
      <c r="D270" s="194"/>
      <c r="E270" s="324"/>
      <c r="F270" s="324"/>
      <c r="G270" s="443"/>
      <c r="H270" s="201"/>
      <c r="I270" s="202"/>
      <c r="J270" s="199"/>
      <c r="K270" s="204"/>
      <c r="L270" s="14"/>
      <c r="M270" s="218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</row>
    <row r="271" spans="1:43" ht="15.75" customHeight="1">
      <c r="A271" s="65"/>
      <c r="B271" s="17"/>
      <c r="C271" s="442"/>
      <c r="D271" s="194"/>
      <c r="E271" s="324"/>
      <c r="F271" s="324"/>
      <c r="G271" s="443"/>
      <c r="H271" s="201"/>
      <c r="I271" s="202"/>
      <c r="J271" s="199"/>
      <c r="K271" s="204"/>
      <c r="L271" s="14"/>
      <c r="M271" s="218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</row>
    <row r="272" spans="1:43" ht="15.75" customHeight="1">
      <c r="A272" s="65"/>
      <c r="B272" s="17"/>
      <c r="C272" s="442"/>
      <c r="D272" s="194"/>
      <c r="E272" s="324"/>
      <c r="F272" s="324"/>
      <c r="G272" s="443"/>
      <c r="H272" s="201"/>
      <c r="I272" s="202"/>
      <c r="J272" s="199"/>
      <c r="K272" s="204"/>
      <c r="L272" s="14"/>
      <c r="M272" s="218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</row>
    <row r="273" spans="1:43" ht="15.75" customHeight="1">
      <c r="A273" s="65"/>
      <c r="B273" s="17"/>
      <c r="C273" s="442"/>
      <c r="D273" s="194"/>
      <c r="E273" s="324"/>
      <c r="F273" s="324"/>
      <c r="G273" s="443"/>
      <c r="H273" s="201"/>
      <c r="I273" s="202"/>
      <c r="J273" s="199"/>
      <c r="K273" s="204"/>
      <c r="L273" s="14"/>
      <c r="M273" s="218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</row>
    <row r="274" spans="1:43" ht="15.75" customHeight="1">
      <c r="A274" s="65"/>
      <c r="B274" s="17"/>
      <c r="C274" s="442"/>
      <c r="D274" s="194"/>
      <c r="E274" s="324"/>
      <c r="F274" s="324"/>
      <c r="G274" s="443"/>
      <c r="H274" s="201"/>
      <c r="I274" s="202"/>
      <c r="J274" s="199"/>
      <c r="K274" s="204"/>
      <c r="L274" s="14"/>
      <c r="M274" s="218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</row>
    <row r="275" spans="1:43" ht="15.75" customHeight="1">
      <c r="A275" s="65"/>
      <c r="B275" s="17"/>
      <c r="C275" s="442"/>
      <c r="D275" s="194"/>
      <c r="E275" s="324"/>
      <c r="F275" s="324"/>
      <c r="G275" s="443"/>
      <c r="H275" s="201"/>
      <c r="I275" s="202"/>
      <c r="J275" s="199"/>
      <c r="K275" s="204"/>
      <c r="L275" s="14"/>
      <c r="M275" s="218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</row>
    <row r="276" spans="1:43" ht="15.75" customHeight="1">
      <c r="A276" s="65"/>
      <c r="B276" s="17"/>
      <c r="C276" s="442"/>
      <c r="D276" s="194"/>
      <c r="E276" s="324"/>
      <c r="F276" s="324"/>
      <c r="G276" s="443"/>
      <c r="H276" s="201"/>
      <c r="I276" s="202"/>
      <c r="J276" s="199"/>
      <c r="K276" s="204"/>
      <c r="L276" s="14"/>
      <c r="M276" s="218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</row>
    <row r="277" spans="1:43" ht="15.75" customHeight="1">
      <c r="A277" s="65"/>
      <c r="B277" s="17"/>
      <c r="C277" s="442"/>
      <c r="D277" s="194"/>
      <c r="E277" s="324"/>
      <c r="F277" s="324"/>
      <c r="G277" s="443"/>
      <c r="H277" s="201"/>
      <c r="I277" s="202"/>
      <c r="J277" s="199"/>
      <c r="K277" s="204"/>
      <c r="L277" s="14"/>
      <c r="M277" s="218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</row>
    <row r="278" spans="1:43" ht="15.75" customHeight="1">
      <c r="A278" s="65"/>
      <c r="B278" s="17"/>
      <c r="C278" s="442"/>
      <c r="D278" s="194"/>
      <c r="E278" s="324"/>
      <c r="F278" s="324"/>
      <c r="G278" s="443"/>
      <c r="H278" s="201"/>
      <c r="I278" s="202"/>
      <c r="J278" s="199"/>
      <c r="K278" s="204"/>
      <c r="L278" s="14"/>
      <c r="M278" s="218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</row>
    <row r="279" spans="1:43" ht="15.75" customHeight="1">
      <c r="A279" s="65"/>
      <c r="B279" s="17"/>
      <c r="C279" s="442"/>
      <c r="D279" s="194"/>
      <c r="E279" s="324"/>
      <c r="F279" s="324"/>
      <c r="G279" s="443"/>
      <c r="H279" s="201"/>
      <c r="I279" s="202"/>
      <c r="J279" s="199"/>
      <c r="K279" s="204"/>
      <c r="L279" s="14"/>
      <c r="M279" s="218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</row>
    <row r="280" spans="1:43" ht="15.75" customHeight="1">
      <c r="A280" s="65"/>
      <c r="B280" s="17"/>
      <c r="C280" s="442"/>
      <c r="D280" s="194"/>
      <c r="E280" s="324"/>
      <c r="F280" s="324"/>
      <c r="G280" s="443"/>
      <c r="H280" s="201"/>
      <c r="I280" s="202"/>
      <c r="J280" s="199"/>
      <c r="K280" s="204"/>
      <c r="L280" s="14"/>
      <c r="M280" s="218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</row>
    <row r="281" spans="1:43" ht="15.75" customHeight="1">
      <c r="A281" s="65"/>
      <c r="B281" s="17"/>
      <c r="C281" s="442"/>
      <c r="D281" s="194"/>
      <c r="E281" s="324"/>
      <c r="F281" s="324"/>
      <c r="G281" s="443"/>
      <c r="H281" s="201"/>
      <c r="I281" s="202"/>
      <c r="J281" s="199"/>
      <c r="K281" s="204"/>
      <c r="L281" s="14"/>
      <c r="M281" s="218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</row>
    <row r="282" spans="1:43" ht="15.75" customHeight="1">
      <c r="A282" s="65"/>
      <c r="B282" s="17"/>
      <c r="C282" s="442"/>
      <c r="D282" s="194"/>
      <c r="E282" s="324"/>
      <c r="F282" s="324"/>
      <c r="G282" s="443"/>
      <c r="H282" s="201"/>
      <c r="I282" s="202"/>
      <c r="J282" s="199"/>
      <c r="K282" s="204"/>
      <c r="L282" s="14"/>
      <c r="M282" s="218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</row>
    <row r="283" spans="1:43" ht="15.75" customHeight="1">
      <c r="A283" s="65"/>
      <c r="B283" s="17"/>
      <c r="C283" s="442"/>
      <c r="D283" s="194"/>
      <c r="E283" s="324"/>
      <c r="F283" s="324"/>
      <c r="G283" s="443"/>
      <c r="H283" s="201"/>
      <c r="I283" s="202"/>
      <c r="J283" s="199"/>
      <c r="K283" s="204"/>
      <c r="L283" s="14"/>
      <c r="M283" s="218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</row>
    <row r="284" spans="1:43" ht="15.75" customHeight="1">
      <c r="A284" s="65"/>
      <c r="B284" s="17"/>
      <c r="C284" s="442"/>
      <c r="D284" s="194"/>
      <c r="E284" s="324"/>
      <c r="F284" s="324"/>
      <c r="G284" s="443"/>
      <c r="H284" s="201"/>
      <c r="I284" s="202"/>
      <c r="J284" s="199"/>
      <c r="K284" s="204"/>
      <c r="L284" s="14"/>
      <c r="M284" s="218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</row>
    <row r="285" spans="1:43" ht="15.75" customHeight="1">
      <c r="A285" s="65"/>
      <c r="B285" s="17"/>
      <c r="C285" s="442"/>
      <c r="D285" s="194"/>
      <c r="E285" s="324"/>
      <c r="F285" s="324"/>
      <c r="G285" s="443"/>
      <c r="H285" s="201"/>
      <c r="I285" s="202"/>
      <c r="J285" s="199"/>
      <c r="K285" s="204"/>
      <c r="L285" s="14"/>
      <c r="M285" s="218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</row>
    <row r="286" spans="1:43" ht="15.75" customHeight="1">
      <c r="A286" s="65"/>
      <c r="B286" s="17"/>
      <c r="C286" s="442"/>
      <c r="D286" s="194"/>
      <c r="E286" s="324"/>
      <c r="F286" s="324"/>
      <c r="G286" s="443"/>
      <c r="H286" s="201"/>
      <c r="I286" s="202"/>
      <c r="J286" s="199"/>
      <c r="K286" s="204"/>
      <c r="L286" s="14"/>
      <c r="M286" s="218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</row>
    <row r="287" spans="1:43" ht="15.75" customHeight="1">
      <c r="A287" s="65"/>
      <c r="B287" s="17"/>
      <c r="C287" s="442"/>
      <c r="D287" s="194"/>
      <c r="E287" s="324"/>
      <c r="F287" s="324"/>
      <c r="G287" s="443"/>
      <c r="H287" s="201"/>
      <c r="I287" s="202"/>
      <c r="J287" s="199"/>
      <c r="K287" s="204"/>
      <c r="L287" s="14"/>
      <c r="M287" s="218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</row>
    <row r="288" spans="1:43" ht="15.75" customHeight="1">
      <c r="A288" s="65"/>
      <c r="B288" s="17"/>
      <c r="C288" s="442"/>
      <c r="D288" s="194"/>
      <c r="E288" s="324"/>
      <c r="F288" s="324"/>
      <c r="G288" s="443"/>
      <c r="H288" s="201"/>
      <c r="I288" s="202"/>
      <c r="J288" s="199"/>
      <c r="K288" s="204"/>
      <c r="L288" s="14"/>
      <c r="M288" s="218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</row>
    <row r="289" spans="1:43" ht="15.75" customHeight="1">
      <c r="A289" s="65"/>
      <c r="B289" s="17"/>
      <c r="C289" s="442"/>
      <c r="D289" s="194"/>
      <c r="E289" s="324"/>
      <c r="F289" s="324"/>
      <c r="G289" s="443"/>
      <c r="H289" s="201"/>
      <c r="I289" s="202"/>
      <c r="J289" s="199"/>
      <c r="K289" s="204"/>
      <c r="L289" s="14"/>
      <c r="M289" s="218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</row>
    <row r="290" spans="1:43" ht="15.75" customHeight="1">
      <c r="A290" s="65"/>
      <c r="B290" s="17"/>
      <c r="C290" s="442"/>
      <c r="D290" s="194"/>
      <c r="E290" s="324"/>
      <c r="F290" s="324"/>
      <c r="G290" s="443"/>
      <c r="H290" s="201"/>
      <c r="I290" s="202"/>
      <c r="J290" s="199"/>
      <c r="K290" s="204"/>
      <c r="L290" s="14"/>
      <c r="M290" s="218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</row>
    <row r="291" spans="1:43" ht="15.75" customHeight="1">
      <c r="A291" s="65"/>
      <c r="B291" s="17"/>
      <c r="C291" s="442"/>
      <c r="D291" s="194"/>
      <c r="E291" s="324"/>
      <c r="F291" s="324"/>
      <c r="G291" s="443"/>
      <c r="H291" s="201"/>
      <c r="I291" s="202"/>
      <c r="J291" s="199"/>
      <c r="K291" s="204"/>
      <c r="L291" s="14"/>
      <c r="M291" s="218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</row>
    <row r="292" spans="1:43" ht="15.75" customHeight="1">
      <c r="A292" s="65"/>
      <c r="B292" s="17"/>
      <c r="C292" s="442"/>
      <c r="D292" s="194"/>
      <c r="E292" s="324"/>
      <c r="F292" s="324"/>
      <c r="G292" s="443"/>
      <c r="H292" s="201"/>
      <c r="I292" s="202"/>
      <c r="J292" s="199"/>
      <c r="K292" s="204"/>
      <c r="L292" s="14"/>
      <c r="M292" s="218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</row>
    <row r="293" spans="1:43" ht="15.75" customHeight="1">
      <c r="A293" s="65"/>
      <c r="B293" s="17"/>
      <c r="C293" s="442"/>
      <c r="D293" s="194"/>
      <c r="E293" s="324"/>
      <c r="F293" s="324"/>
      <c r="G293" s="443"/>
      <c r="H293" s="201"/>
      <c r="I293" s="202"/>
      <c r="J293" s="199"/>
      <c r="K293" s="204"/>
      <c r="L293" s="14"/>
      <c r="M293" s="218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</row>
    <row r="294" spans="1:43" ht="15.75" customHeight="1">
      <c r="A294" s="65"/>
      <c r="B294" s="17"/>
      <c r="C294" s="442"/>
      <c r="D294" s="194"/>
      <c r="E294" s="324"/>
      <c r="F294" s="324"/>
      <c r="G294" s="443"/>
      <c r="H294" s="201"/>
      <c r="I294" s="202"/>
      <c r="J294" s="199"/>
      <c r="K294" s="204"/>
      <c r="L294" s="14"/>
      <c r="M294" s="218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</row>
    <row r="295" spans="1:43" ht="15.75" customHeight="1">
      <c r="A295" s="65"/>
      <c r="B295" s="17"/>
      <c r="C295" s="442"/>
      <c r="D295" s="194"/>
      <c r="E295" s="324"/>
      <c r="F295" s="324"/>
      <c r="G295" s="443"/>
      <c r="H295" s="201"/>
      <c r="I295" s="202"/>
      <c r="J295" s="199"/>
      <c r="K295" s="204"/>
      <c r="L295" s="14"/>
      <c r="M295" s="218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</row>
    <row r="296" spans="1:43" ht="15.75" customHeight="1">
      <c r="A296" s="65"/>
      <c r="B296" s="17"/>
      <c r="C296" s="442"/>
      <c r="D296" s="194"/>
      <c r="E296" s="324"/>
      <c r="F296" s="324"/>
      <c r="G296" s="443"/>
      <c r="H296" s="201"/>
      <c r="I296" s="202"/>
      <c r="J296" s="199"/>
      <c r="K296" s="204"/>
      <c r="L296" s="14"/>
      <c r="M296" s="218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</row>
    <row r="297" spans="1:43" ht="15.75" customHeight="1">
      <c r="A297" s="65"/>
      <c r="B297" s="17"/>
      <c r="C297" s="442"/>
      <c r="D297" s="194"/>
      <c r="E297" s="324"/>
      <c r="F297" s="324"/>
      <c r="G297" s="443"/>
      <c r="H297" s="201"/>
      <c r="I297" s="202"/>
      <c r="J297" s="199"/>
      <c r="K297" s="204"/>
      <c r="L297" s="14"/>
      <c r="M297" s="218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</row>
    <row r="298" spans="1:43" ht="15.75" customHeight="1">
      <c r="A298" s="65"/>
      <c r="B298" s="17"/>
      <c r="C298" s="442"/>
      <c r="D298" s="194"/>
      <c r="E298" s="324"/>
      <c r="F298" s="324"/>
      <c r="G298" s="443"/>
      <c r="H298" s="201"/>
      <c r="I298" s="202"/>
      <c r="J298" s="199"/>
      <c r="K298" s="204"/>
      <c r="L298" s="14"/>
      <c r="M298" s="218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</row>
    <row r="299" spans="1:43" ht="15.75" customHeight="1">
      <c r="A299" s="65"/>
      <c r="B299" s="17"/>
      <c r="C299" s="442"/>
      <c r="D299" s="194"/>
      <c r="E299" s="324"/>
      <c r="F299" s="324"/>
      <c r="G299" s="443"/>
      <c r="H299" s="201"/>
      <c r="I299" s="202"/>
      <c r="J299" s="199"/>
      <c r="K299" s="204"/>
      <c r="L299" s="14"/>
      <c r="M299" s="218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</row>
    <row r="300" spans="1:43" ht="15.75" customHeight="1">
      <c r="A300" s="65"/>
      <c r="B300" s="17"/>
      <c r="C300" s="442"/>
      <c r="D300" s="194"/>
      <c r="E300" s="324"/>
      <c r="F300" s="324"/>
      <c r="G300" s="443"/>
      <c r="H300" s="201"/>
      <c r="I300" s="202"/>
      <c r="J300" s="199"/>
      <c r="K300" s="204"/>
      <c r="L300" s="14"/>
      <c r="M300" s="218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</row>
    <row r="301" spans="1:43" ht="15.75" customHeight="1">
      <c r="A301" s="65"/>
      <c r="B301" s="17"/>
      <c r="C301" s="442"/>
      <c r="D301" s="194"/>
      <c r="E301" s="324"/>
      <c r="F301" s="324"/>
      <c r="G301" s="443"/>
      <c r="H301" s="201"/>
      <c r="I301" s="202"/>
      <c r="J301" s="199"/>
      <c r="K301" s="204"/>
      <c r="L301" s="14"/>
      <c r="M301" s="218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</row>
    <row r="302" spans="1:43" ht="15.75" customHeight="1">
      <c r="A302" s="65"/>
      <c r="B302" s="17"/>
      <c r="C302" s="442"/>
      <c r="D302" s="194"/>
      <c r="E302" s="324"/>
      <c r="F302" s="324"/>
      <c r="G302" s="443"/>
      <c r="H302" s="201"/>
      <c r="I302" s="202"/>
      <c r="J302" s="199"/>
      <c r="K302" s="204"/>
      <c r="L302" s="14"/>
      <c r="M302" s="218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</row>
    <row r="303" spans="1:43" ht="15.75" customHeight="1">
      <c r="A303" s="65"/>
      <c r="B303" s="17"/>
      <c r="C303" s="442"/>
      <c r="D303" s="194"/>
      <c r="E303" s="324"/>
      <c r="F303" s="324"/>
      <c r="G303" s="443"/>
      <c r="H303" s="201"/>
      <c r="I303" s="202"/>
      <c r="J303" s="199"/>
      <c r="K303" s="204"/>
      <c r="L303" s="14"/>
      <c r="M303" s="218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</row>
    <row r="304" spans="1:43" ht="15.75" customHeight="1">
      <c r="A304" s="65"/>
      <c r="B304" s="17"/>
      <c r="C304" s="442"/>
      <c r="D304" s="194"/>
      <c r="E304" s="324"/>
      <c r="F304" s="324"/>
      <c r="G304" s="443"/>
      <c r="H304" s="201"/>
      <c r="I304" s="202"/>
      <c r="J304" s="199"/>
      <c r="K304" s="204"/>
      <c r="L304" s="14"/>
      <c r="M304" s="218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</row>
    <row r="305" spans="1:43" ht="15.75" customHeight="1">
      <c r="A305" s="65"/>
      <c r="B305" s="17"/>
      <c r="C305" s="442"/>
      <c r="D305" s="194"/>
      <c r="E305" s="324"/>
      <c r="F305" s="324"/>
      <c r="G305" s="443"/>
      <c r="H305" s="201"/>
      <c r="I305" s="202"/>
      <c r="J305" s="199"/>
      <c r="K305" s="204"/>
      <c r="L305" s="14"/>
      <c r="M305" s="218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</row>
    <row r="306" spans="1:43" ht="15.75" customHeight="1">
      <c r="A306" s="65"/>
      <c r="B306" s="17"/>
      <c r="C306" s="442"/>
      <c r="D306" s="194"/>
      <c r="E306" s="324"/>
      <c r="F306" s="324"/>
      <c r="G306" s="443"/>
      <c r="H306" s="201"/>
      <c r="I306" s="202"/>
      <c r="J306" s="199"/>
      <c r="K306" s="204"/>
      <c r="L306" s="14"/>
      <c r="M306" s="218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</row>
    <row r="307" spans="1:43" ht="15.75" customHeight="1">
      <c r="A307" s="65"/>
      <c r="B307" s="17"/>
      <c r="C307" s="442"/>
      <c r="D307" s="194"/>
      <c r="E307" s="324"/>
      <c r="F307" s="324"/>
      <c r="G307" s="443"/>
      <c r="H307" s="201"/>
      <c r="I307" s="202"/>
      <c r="J307" s="199"/>
      <c r="K307" s="204"/>
      <c r="L307" s="14"/>
      <c r="M307" s="218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</row>
    <row r="308" spans="1:43" ht="15.75" customHeight="1">
      <c r="A308" s="65"/>
      <c r="B308" s="17"/>
      <c r="C308" s="442"/>
      <c r="D308" s="194"/>
      <c r="E308" s="324"/>
      <c r="F308" s="324"/>
      <c r="G308" s="443"/>
      <c r="H308" s="201"/>
      <c r="I308" s="202"/>
      <c r="J308" s="199"/>
      <c r="K308" s="204"/>
      <c r="L308" s="14"/>
      <c r="M308" s="218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</row>
    <row r="309" spans="1:43" ht="15.75" customHeight="1">
      <c r="A309" s="65"/>
      <c r="B309" s="17"/>
      <c r="C309" s="442"/>
      <c r="D309" s="194"/>
      <c r="E309" s="324"/>
      <c r="F309" s="324"/>
      <c r="G309" s="443"/>
      <c r="H309" s="201"/>
      <c r="I309" s="202"/>
      <c r="J309" s="199"/>
      <c r="K309" s="204"/>
      <c r="L309" s="14"/>
      <c r="M309" s="218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</row>
    <row r="310" spans="1:43" ht="15.75" customHeight="1">
      <c r="A310" s="65"/>
      <c r="B310" s="17"/>
      <c r="C310" s="442"/>
      <c r="D310" s="194"/>
      <c r="E310" s="324"/>
      <c r="F310" s="324"/>
      <c r="G310" s="443"/>
      <c r="H310" s="201"/>
      <c r="I310" s="202"/>
      <c r="J310" s="199"/>
      <c r="K310" s="204"/>
      <c r="L310" s="14"/>
      <c r="M310" s="218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</row>
    <row r="311" spans="1:43" ht="15.75" customHeight="1">
      <c r="A311" s="65"/>
      <c r="B311" s="17"/>
      <c r="C311" s="442"/>
      <c r="D311" s="194"/>
      <c r="E311" s="324"/>
      <c r="F311" s="324"/>
      <c r="G311" s="443"/>
      <c r="H311" s="201"/>
      <c r="I311" s="202"/>
      <c r="J311" s="199"/>
      <c r="K311" s="204"/>
      <c r="L311" s="14"/>
      <c r="M311" s="218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</row>
    <row r="312" spans="1:43" ht="15.75" customHeight="1">
      <c r="A312" s="65"/>
      <c r="B312" s="17"/>
      <c r="C312" s="442"/>
      <c r="D312" s="194"/>
      <c r="E312" s="324"/>
      <c r="F312" s="324"/>
      <c r="G312" s="443"/>
      <c r="H312" s="201"/>
      <c r="I312" s="202"/>
      <c r="J312" s="199"/>
      <c r="K312" s="204"/>
      <c r="L312" s="14"/>
      <c r="M312" s="218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</row>
    <row r="313" spans="1:43" ht="15.75" customHeight="1">
      <c r="A313" s="65"/>
      <c r="B313" s="17"/>
      <c r="C313" s="442"/>
      <c r="D313" s="194"/>
      <c r="E313" s="324"/>
      <c r="F313" s="324"/>
      <c r="G313" s="443"/>
      <c r="H313" s="201"/>
      <c r="I313" s="202"/>
      <c r="J313" s="199"/>
      <c r="K313" s="204"/>
      <c r="L313" s="14"/>
      <c r="M313" s="218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</row>
    <row r="314" spans="1:43" ht="15.75" customHeight="1">
      <c r="A314" s="65"/>
      <c r="B314" s="17"/>
      <c r="C314" s="442"/>
      <c r="D314" s="194"/>
      <c r="E314" s="324"/>
      <c r="F314" s="324"/>
      <c r="G314" s="443"/>
      <c r="H314" s="201"/>
      <c r="I314" s="202"/>
      <c r="J314" s="199"/>
      <c r="K314" s="204"/>
      <c r="L314" s="14"/>
      <c r="M314" s="218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</row>
    <row r="315" spans="1:43" ht="15.75" customHeight="1">
      <c r="A315" s="65"/>
      <c r="B315" s="17"/>
      <c r="C315" s="442"/>
      <c r="D315" s="194"/>
      <c r="E315" s="324"/>
      <c r="F315" s="324"/>
      <c r="G315" s="443"/>
      <c r="H315" s="201"/>
      <c r="I315" s="202"/>
      <c r="J315" s="199"/>
      <c r="K315" s="204"/>
      <c r="L315" s="14"/>
      <c r="M315" s="218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</row>
    <row r="316" spans="1:43" ht="15.75" customHeight="1">
      <c r="A316" s="65"/>
      <c r="B316" s="17"/>
      <c r="C316" s="442"/>
      <c r="D316" s="194"/>
      <c r="E316" s="324"/>
      <c r="F316" s="324"/>
      <c r="G316" s="443"/>
      <c r="H316" s="201"/>
      <c r="I316" s="202"/>
      <c r="J316" s="199"/>
      <c r="K316" s="204"/>
      <c r="L316" s="14"/>
      <c r="M316" s="218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</row>
    <row r="317" spans="1:43" ht="15.75" customHeight="1">
      <c r="A317" s="65"/>
      <c r="B317" s="17"/>
      <c r="C317" s="442"/>
      <c r="D317" s="194"/>
      <c r="E317" s="324"/>
      <c r="F317" s="324"/>
      <c r="G317" s="443"/>
      <c r="H317" s="201"/>
      <c r="I317" s="202"/>
      <c r="J317" s="199"/>
      <c r="K317" s="204"/>
      <c r="L317" s="14"/>
      <c r="M317" s="218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</row>
    <row r="318" spans="1:43" ht="15.75" customHeight="1">
      <c r="A318" s="65"/>
      <c r="B318" s="17"/>
      <c r="C318" s="442"/>
      <c r="D318" s="194"/>
      <c r="E318" s="324"/>
      <c r="F318" s="324"/>
      <c r="G318" s="443"/>
      <c r="H318" s="201"/>
      <c r="I318" s="202"/>
      <c r="J318" s="199"/>
      <c r="K318" s="204"/>
      <c r="L318" s="14"/>
      <c r="M318" s="218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</row>
    <row r="319" spans="1:43" ht="15.75" customHeight="1">
      <c r="A319" s="65"/>
      <c r="B319" s="17"/>
      <c r="C319" s="442"/>
      <c r="D319" s="194"/>
      <c r="E319" s="324"/>
      <c r="F319" s="324"/>
      <c r="G319" s="443"/>
      <c r="H319" s="201"/>
      <c r="I319" s="202"/>
      <c r="J319" s="199"/>
      <c r="K319" s="204"/>
      <c r="L319" s="14"/>
      <c r="M319" s="218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</row>
    <row r="320" spans="1:43" ht="15.75" customHeight="1">
      <c r="A320" s="65"/>
      <c r="B320" s="17"/>
      <c r="C320" s="442"/>
      <c r="D320" s="194"/>
      <c r="E320" s="324"/>
      <c r="F320" s="324"/>
      <c r="G320" s="443"/>
      <c r="H320" s="201"/>
      <c r="I320" s="202"/>
      <c r="J320" s="199"/>
      <c r="K320" s="204"/>
      <c r="L320" s="14"/>
      <c r="M320" s="218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</row>
    <row r="321" spans="1:43" ht="15.75" customHeight="1">
      <c r="A321" s="65"/>
      <c r="B321" s="17"/>
      <c r="C321" s="442"/>
      <c r="D321" s="194"/>
      <c r="E321" s="324"/>
      <c r="F321" s="324"/>
      <c r="G321" s="443"/>
      <c r="H321" s="201"/>
      <c r="I321" s="202"/>
      <c r="J321" s="199"/>
      <c r="K321" s="204"/>
      <c r="L321" s="14"/>
      <c r="M321" s="218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</row>
    <row r="322" spans="1:43" ht="15.75" customHeight="1">
      <c r="A322" s="65"/>
      <c r="B322" s="17"/>
      <c r="C322" s="442"/>
      <c r="D322" s="194"/>
      <c r="E322" s="324"/>
      <c r="F322" s="324"/>
      <c r="G322" s="443"/>
      <c r="H322" s="201"/>
      <c r="I322" s="202"/>
      <c r="J322" s="199"/>
      <c r="K322" s="204"/>
      <c r="L322" s="14"/>
      <c r="M322" s="218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</row>
    <row r="323" spans="1:43" ht="15.75" customHeight="1">
      <c r="A323" s="65"/>
      <c r="B323" s="17"/>
      <c r="C323" s="442"/>
      <c r="D323" s="194"/>
      <c r="E323" s="324"/>
      <c r="F323" s="324"/>
      <c r="G323" s="443"/>
      <c r="H323" s="201"/>
      <c r="I323" s="202"/>
      <c r="J323" s="199"/>
      <c r="K323" s="204"/>
      <c r="L323" s="14"/>
      <c r="M323" s="218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</row>
    <row r="324" spans="1:43" ht="15.75" customHeight="1">
      <c r="A324" s="65"/>
      <c r="B324" s="17"/>
      <c r="C324" s="442"/>
      <c r="D324" s="194"/>
      <c r="E324" s="324"/>
      <c r="F324" s="324"/>
      <c r="G324" s="443"/>
      <c r="H324" s="201"/>
      <c r="I324" s="202"/>
      <c r="J324" s="199"/>
      <c r="K324" s="204"/>
      <c r="L324" s="14"/>
      <c r="M324" s="218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</row>
    <row r="325" spans="1:43" ht="15.75" customHeight="1">
      <c r="A325" s="65"/>
      <c r="B325" s="17"/>
      <c r="C325" s="442"/>
      <c r="D325" s="194"/>
      <c r="E325" s="324"/>
      <c r="F325" s="324"/>
      <c r="G325" s="443"/>
      <c r="H325" s="201"/>
      <c r="I325" s="202"/>
      <c r="J325" s="199"/>
      <c r="K325" s="204"/>
      <c r="L325" s="14"/>
      <c r="M325" s="218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</row>
    <row r="326" spans="1:43" ht="15.75" customHeight="1">
      <c r="A326" s="65"/>
      <c r="B326" s="17"/>
      <c r="C326" s="442"/>
      <c r="D326" s="194"/>
      <c r="E326" s="324"/>
      <c r="F326" s="324"/>
      <c r="G326" s="443"/>
      <c r="H326" s="201"/>
      <c r="I326" s="202"/>
      <c r="J326" s="199"/>
      <c r="K326" s="204"/>
      <c r="L326" s="14"/>
      <c r="M326" s="218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</row>
    <row r="327" spans="1:43" ht="15.75" customHeight="1">
      <c r="A327" s="65"/>
      <c r="B327" s="17"/>
      <c r="C327" s="442"/>
      <c r="D327" s="194"/>
      <c r="E327" s="324"/>
      <c r="F327" s="324"/>
      <c r="G327" s="443"/>
      <c r="H327" s="201"/>
      <c r="I327" s="202"/>
      <c r="J327" s="199"/>
      <c r="K327" s="204"/>
      <c r="L327" s="14"/>
      <c r="M327" s="218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</row>
    <row r="328" spans="1:43" ht="15.75" customHeight="1">
      <c r="A328" s="65"/>
      <c r="B328" s="17"/>
      <c r="C328" s="442"/>
      <c r="D328" s="194"/>
      <c r="E328" s="324"/>
      <c r="F328" s="324"/>
      <c r="G328" s="443"/>
      <c r="H328" s="201"/>
      <c r="I328" s="202"/>
      <c r="J328" s="199"/>
      <c r="K328" s="204"/>
      <c r="L328" s="14"/>
      <c r="M328" s="218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</row>
    <row r="329" spans="1:43" ht="15.75" customHeight="1">
      <c r="A329" s="65"/>
      <c r="B329" s="17"/>
      <c r="C329" s="442"/>
      <c r="D329" s="194"/>
      <c r="E329" s="324"/>
      <c r="F329" s="324"/>
      <c r="G329" s="443"/>
      <c r="H329" s="201"/>
      <c r="I329" s="202"/>
      <c r="J329" s="199"/>
      <c r="K329" s="204"/>
      <c r="L329" s="14"/>
      <c r="M329" s="218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</row>
    <row r="330" spans="1:43" ht="15.75" customHeight="1">
      <c r="A330" s="65"/>
      <c r="B330" s="17"/>
      <c r="C330" s="442"/>
      <c r="D330" s="194"/>
      <c r="E330" s="324"/>
      <c r="F330" s="324"/>
      <c r="G330" s="443"/>
      <c r="H330" s="201"/>
      <c r="I330" s="202"/>
      <c r="J330" s="199"/>
      <c r="K330" s="204"/>
      <c r="L330" s="14"/>
      <c r="M330" s="218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</row>
    <row r="331" spans="1:43" ht="15.75" customHeight="1">
      <c r="A331" s="65"/>
      <c r="B331" s="17"/>
      <c r="C331" s="442"/>
      <c r="D331" s="194"/>
      <c r="E331" s="324"/>
      <c r="F331" s="324"/>
      <c r="G331" s="443"/>
      <c r="H331" s="201"/>
      <c r="I331" s="202"/>
      <c r="J331" s="199"/>
      <c r="K331" s="204"/>
      <c r="L331" s="14"/>
      <c r="M331" s="218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</row>
    <row r="332" spans="1:43" ht="15.75" customHeight="1">
      <c r="A332" s="65"/>
      <c r="B332" s="17"/>
      <c r="C332" s="442"/>
      <c r="D332" s="194"/>
      <c r="E332" s="324"/>
      <c r="F332" s="324"/>
      <c r="G332" s="443"/>
      <c r="H332" s="201"/>
      <c r="I332" s="202"/>
      <c r="J332" s="199"/>
      <c r="K332" s="204"/>
      <c r="L332" s="14"/>
      <c r="M332" s="218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</row>
    <row r="333" spans="1:43" ht="15.75" customHeight="1">
      <c r="A333" s="65"/>
      <c r="B333" s="17"/>
      <c r="C333" s="442"/>
      <c r="D333" s="194"/>
      <c r="E333" s="324"/>
      <c r="F333" s="324"/>
      <c r="G333" s="443"/>
      <c r="H333" s="201"/>
      <c r="I333" s="202"/>
      <c r="J333" s="199"/>
      <c r="K333" s="204"/>
      <c r="L333" s="14"/>
      <c r="M333" s="218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</row>
    <row r="334" spans="1:43" ht="15.75" customHeight="1">
      <c r="A334" s="65"/>
      <c r="B334" s="17"/>
      <c r="C334" s="442"/>
      <c r="D334" s="194"/>
      <c r="E334" s="324"/>
      <c r="F334" s="324"/>
      <c r="G334" s="443"/>
      <c r="H334" s="201"/>
      <c r="I334" s="202"/>
      <c r="J334" s="199"/>
      <c r="K334" s="204"/>
      <c r="L334" s="14"/>
      <c r="M334" s="218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</row>
    <row r="335" spans="1:43" ht="15.75" customHeight="1">
      <c r="A335" s="65"/>
      <c r="B335" s="17"/>
      <c r="C335" s="442"/>
      <c r="D335" s="194"/>
      <c r="E335" s="324"/>
      <c r="F335" s="324"/>
      <c r="G335" s="443"/>
      <c r="H335" s="201"/>
      <c r="I335" s="202"/>
      <c r="J335" s="199"/>
      <c r="K335" s="204"/>
      <c r="L335" s="14"/>
      <c r="M335" s="218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</row>
    <row r="336" spans="1:43" ht="15.75" customHeight="1">
      <c r="C336" s="206"/>
      <c r="G336" s="444"/>
      <c r="H336" s="208"/>
      <c r="M336" s="327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3:23" ht="15.75" customHeight="1">
      <c r="C337" s="206"/>
      <c r="G337" s="444"/>
      <c r="H337" s="208"/>
      <c r="M337" s="327"/>
      <c r="O337" s="14"/>
      <c r="P337" s="14"/>
      <c r="Q337" s="14"/>
      <c r="R337" s="14"/>
      <c r="S337" s="14"/>
      <c r="T337" s="14"/>
      <c r="U337" s="14"/>
      <c r="V337" s="14"/>
      <c r="W337" s="14"/>
    </row>
    <row r="338" spans="3:23" ht="15.75" customHeight="1">
      <c r="C338" s="206"/>
      <c r="G338" s="444"/>
      <c r="H338" s="208"/>
      <c r="M338" s="327"/>
      <c r="O338" s="14"/>
      <c r="P338" s="14"/>
      <c r="Q338" s="14"/>
      <c r="R338" s="14"/>
      <c r="S338" s="14"/>
      <c r="T338" s="14"/>
      <c r="U338" s="14"/>
    </row>
    <row r="339" spans="3:23" ht="15.75" customHeight="1">
      <c r="C339" s="206"/>
      <c r="G339" s="444"/>
      <c r="H339" s="208"/>
      <c r="M339" s="327"/>
    </row>
    <row r="340" spans="3:23" ht="15.75" customHeight="1">
      <c r="C340" s="206"/>
      <c r="G340" s="444"/>
      <c r="H340" s="208"/>
      <c r="M340" s="327"/>
    </row>
    <row r="341" spans="3:23" ht="15.75" customHeight="1">
      <c r="C341" s="206"/>
      <c r="G341" s="444"/>
      <c r="H341" s="208"/>
      <c r="M341" s="327"/>
    </row>
    <row r="342" spans="3:23" ht="15.75" customHeight="1">
      <c r="C342" s="206"/>
      <c r="G342" s="444"/>
      <c r="H342" s="208"/>
      <c r="M342" s="327"/>
    </row>
    <row r="343" spans="3:23" ht="15.75" customHeight="1">
      <c r="C343" s="206"/>
      <c r="G343" s="444"/>
      <c r="H343" s="208"/>
      <c r="M343" s="327"/>
    </row>
    <row r="344" spans="3:23" ht="15.75" customHeight="1">
      <c r="C344" s="206"/>
      <c r="G344" s="444"/>
      <c r="H344" s="208"/>
      <c r="M344" s="327"/>
    </row>
    <row r="345" spans="3:23" ht="15.75" customHeight="1">
      <c r="C345" s="206"/>
      <c r="G345" s="444"/>
      <c r="H345" s="208"/>
      <c r="M345" s="327"/>
    </row>
    <row r="346" spans="3:23" ht="15.75" customHeight="1">
      <c r="C346" s="206"/>
      <c r="G346" s="444"/>
      <c r="H346" s="208"/>
      <c r="M346" s="327"/>
    </row>
    <row r="347" spans="3:23" ht="15.75" customHeight="1">
      <c r="C347" s="206"/>
      <c r="G347" s="444"/>
      <c r="H347" s="208"/>
      <c r="M347" s="327"/>
    </row>
    <row r="348" spans="3:23" ht="15.75" customHeight="1">
      <c r="C348" s="206"/>
      <c r="G348" s="444"/>
      <c r="H348" s="208"/>
      <c r="M348" s="327"/>
    </row>
    <row r="349" spans="3:23" ht="15.75" customHeight="1">
      <c r="C349" s="206"/>
      <c r="G349" s="444"/>
      <c r="H349" s="208"/>
      <c r="M349" s="327"/>
    </row>
    <row r="350" spans="3:23" ht="15.75" customHeight="1">
      <c r="C350" s="206"/>
      <c r="G350" s="444"/>
      <c r="H350" s="208"/>
      <c r="M350" s="327"/>
    </row>
    <row r="351" spans="3:23" ht="15.75" customHeight="1">
      <c r="C351" s="206"/>
      <c r="G351" s="444"/>
      <c r="H351" s="208"/>
      <c r="M351" s="327"/>
    </row>
    <row r="352" spans="3:23" ht="15.75" customHeight="1">
      <c r="C352" s="206"/>
      <c r="G352" s="444"/>
      <c r="H352" s="208"/>
      <c r="M352" s="327"/>
    </row>
    <row r="353" spans="3:13" ht="15.75" customHeight="1">
      <c r="C353" s="206"/>
      <c r="G353" s="444"/>
      <c r="H353" s="208"/>
      <c r="M353" s="327"/>
    </row>
    <row r="354" spans="3:13" ht="15.75" customHeight="1">
      <c r="C354" s="206"/>
      <c r="G354" s="444"/>
      <c r="H354" s="208"/>
      <c r="M354" s="327"/>
    </row>
    <row r="355" spans="3:13" ht="15.75" customHeight="1">
      <c r="C355" s="206"/>
      <c r="G355" s="444"/>
      <c r="H355" s="208"/>
      <c r="M355" s="327"/>
    </row>
    <row r="356" spans="3:13" ht="15.75" customHeight="1">
      <c r="C356" s="206"/>
      <c r="G356" s="444"/>
      <c r="H356" s="208"/>
      <c r="M356" s="327"/>
    </row>
    <row r="357" spans="3:13" ht="15.75" customHeight="1">
      <c r="C357" s="206"/>
      <c r="G357" s="444"/>
      <c r="H357" s="208"/>
      <c r="M357" s="327"/>
    </row>
    <row r="358" spans="3:13" ht="15.75" customHeight="1">
      <c r="C358" s="206"/>
      <c r="G358" s="444"/>
      <c r="H358" s="208"/>
      <c r="M358" s="327"/>
    </row>
    <row r="359" spans="3:13" ht="15.75" customHeight="1">
      <c r="C359" s="206"/>
      <c r="G359" s="444"/>
      <c r="H359" s="208"/>
      <c r="M359" s="327"/>
    </row>
    <row r="360" spans="3:13" ht="15.75" customHeight="1">
      <c r="C360" s="206"/>
      <c r="G360" s="444"/>
      <c r="H360" s="208"/>
      <c r="M360" s="327"/>
    </row>
    <row r="361" spans="3:13" ht="15.75" customHeight="1">
      <c r="C361" s="206"/>
      <c r="G361" s="444"/>
      <c r="H361" s="208"/>
      <c r="M361" s="327"/>
    </row>
    <row r="362" spans="3:13" ht="15.75" customHeight="1">
      <c r="C362" s="206"/>
      <c r="G362" s="444"/>
      <c r="H362" s="208"/>
      <c r="M362" s="327"/>
    </row>
    <row r="363" spans="3:13" ht="15.75" customHeight="1">
      <c r="C363" s="206"/>
      <c r="G363" s="444"/>
      <c r="H363" s="208"/>
      <c r="M363" s="327"/>
    </row>
    <row r="364" spans="3:13" ht="15.75" customHeight="1">
      <c r="C364" s="206"/>
      <c r="G364" s="444"/>
      <c r="H364" s="208"/>
      <c r="M364" s="327"/>
    </row>
    <row r="365" spans="3:13" ht="15.75" customHeight="1">
      <c r="C365" s="206"/>
      <c r="G365" s="444"/>
      <c r="H365" s="208"/>
      <c r="M365" s="327"/>
    </row>
    <row r="366" spans="3:13" ht="15.75" customHeight="1">
      <c r="C366" s="206"/>
      <c r="G366" s="444"/>
      <c r="H366" s="208"/>
      <c r="M366" s="327"/>
    </row>
    <row r="367" spans="3:13" ht="15.75" customHeight="1">
      <c r="C367" s="206"/>
      <c r="G367" s="444"/>
      <c r="H367" s="208"/>
      <c r="M367" s="327"/>
    </row>
    <row r="368" spans="3:13" ht="15.75" customHeight="1">
      <c r="C368" s="206"/>
      <c r="G368" s="444"/>
      <c r="H368" s="208"/>
      <c r="M368" s="327"/>
    </row>
    <row r="369" spans="3:13" ht="15.75" customHeight="1">
      <c r="C369" s="206"/>
      <c r="G369" s="444"/>
      <c r="H369" s="208"/>
      <c r="M369" s="327"/>
    </row>
    <row r="370" spans="3:13" ht="15.75" customHeight="1">
      <c r="C370" s="206"/>
      <c r="G370" s="444"/>
      <c r="H370" s="208"/>
      <c r="M370" s="327"/>
    </row>
    <row r="371" spans="3:13" ht="15.75" customHeight="1">
      <c r="C371" s="206"/>
      <c r="G371" s="444"/>
      <c r="H371" s="208"/>
      <c r="M371" s="327"/>
    </row>
    <row r="372" spans="3:13" ht="15.75" customHeight="1">
      <c r="C372" s="206"/>
      <c r="G372" s="444"/>
      <c r="H372" s="208"/>
      <c r="M372" s="327"/>
    </row>
    <row r="373" spans="3:13" ht="15.75" customHeight="1">
      <c r="C373" s="206"/>
      <c r="G373" s="444"/>
      <c r="H373" s="208"/>
      <c r="M373" s="327"/>
    </row>
    <row r="374" spans="3:13" ht="15.75" customHeight="1">
      <c r="C374" s="206"/>
      <c r="G374" s="444"/>
      <c r="H374" s="208"/>
      <c r="M374" s="327"/>
    </row>
    <row r="375" spans="3:13" ht="15.75" customHeight="1">
      <c r="C375" s="206"/>
      <c r="G375" s="444"/>
      <c r="H375" s="208"/>
      <c r="M375" s="327"/>
    </row>
    <row r="376" spans="3:13" ht="15.75" customHeight="1">
      <c r="C376" s="206"/>
      <c r="G376" s="444"/>
      <c r="H376" s="208"/>
      <c r="M376" s="327"/>
    </row>
    <row r="377" spans="3:13" ht="15.75" customHeight="1">
      <c r="C377" s="206"/>
      <c r="G377" s="444"/>
      <c r="H377" s="208"/>
      <c r="M377" s="327"/>
    </row>
    <row r="378" spans="3:13" ht="15.75" customHeight="1">
      <c r="C378" s="206"/>
      <c r="G378" s="444"/>
      <c r="H378" s="208"/>
      <c r="M378" s="327"/>
    </row>
    <row r="379" spans="3:13" ht="15.75" customHeight="1">
      <c r="C379" s="206"/>
      <c r="G379" s="444"/>
      <c r="H379" s="208"/>
      <c r="M379" s="327"/>
    </row>
    <row r="380" spans="3:13" ht="15.75" customHeight="1">
      <c r="C380" s="206"/>
      <c r="G380" s="444"/>
      <c r="H380" s="208"/>
      <c r="M380" s="327"/>
    </row>
    <row r="381" spans="3:13" ht="15.75" customHeight="1">
      <c r="C381" s="206"/>
      <c r="G381" s="444"/>
      <c r="H381" s="208"/>
      <c r="M381" s="327"/>
    </row>
    <row r="382" spans="3:13" ht="15.75" customHeight="1">
      <c r="C382" s="206"/>
      <c r="G382" s="444"/>
      <c r="H382" s="208"/>
      <c r="M382" s="327"/>
    </row>
    <row r="383" spans="3:13" ht="15.75" customHeight="1">
      <c r="C383" s="206"/>
      <c r="G383" s="444"/>
      <c r="H383" s="208"/>
      <c r="M383" s="327"/>
    </row>
    <row r="384" spans="3:13" ht="15.75" customHeight="1">
      <c r="C384" s="206"/>
      <c r="G384" s="444"/>
      <c r="H384" s="208"/>
      <c r="M384" s="327"/>
    </row>
    <row r="385" spans="3:13" ht="15.75" customHeight="1">
      <c r="C385" s="206"/>
      <c r="G385" s="444"/>
      <c r="H385" s="208"/>
      <c r="M385" s="327"/>
    </row>
    <row r="386" spans="3:13" ht="15.75" customHeight="1">
      <c r="C386" s="206"/>
      <c r="G386" s="444"/>
      <c r="H386" s="208"/>
      <c r="M386" s="327"/>
    </row>
    <row r="387" spans="3:13" ht="15.75" customHeight="1">
      <c r="C387" s="206"/>
      <c r="G387" s="444"/>
      <c r="H387" s="208"/>
      <c r="M387" s="327"/>
    </row>
    <row r="388" spans="3:13" ht="15.75" customHeight="1">
      <c r="C388" s="206"/>
      <c r="G388" s="444"/>
      <c r="H388" s="208"/>
      <c r="M388" s="327"/>
    </row>
    <row r="389" spans="3:13" ht="15.75" customHeight="1">
      <c r="C389" s="206"/>
      <c r="G389" s="444"/>
      <c r="H389" s="208"/>
      <c r="M389" s="327"/>
    </row>
    <row r="390" spans="3:13" ht="15.75" customHeight="1">
      <c r="C390" s="206"/>
      <c r="G390" s="444"/>
      <c r="H390" s="208"/>
      <c r="M390" s="327"/>
    </row>
    <row r="391" spans="3:13" ht="15.75" customHeight="1">
      <c r="C391" s="206"/>
      <c r="G391" s="444"/>
      <c r="H391" s="208"/>
      <c r="M391" s="327"/>
    </row>
    <row r="392" spans="3:13" ht="15.75" customHeight="1">
      <c r="C392" s="206"/>
      <c r="G392" s="444"/>
      <c r="H392" s="208"/>
      <c r="M392" s="327"/>
    </row>
    <row r="393" spans="3:13" ht="15.75" customHeight="1">
      <c r="C393" s="206"/>
      <c r="G393" s="444"/>
      <c r="H393" s="208"/>
      <c r="M393" s="327"/>
    </row>
    <row r="394" spans="3:13" ht="15.75" customHeight="1">
      <c r="C394" s="206"/>
      <c r="G394" s="444"/>
      <c r="H394" s="208"/>
      <c r="M394" s="327"/>
    </row>
    <row r="395" spans="3:13" ht="15.75" customHeight="1">
      <c r="C395" s="206"/>
      <c r="G395" s="444"/>
      <c r="H395" s="208"/>
      <c r="M395" s="327"/>
    </row>
    <row r="396" spans="3:13" ht="15.75" customHeight="1">
      <c r="C396" s="206"/>
      <c r="G396" s="444"/>
      <c r="H396" s="208"/>
      <c r="M396" s="327"/>
    </row>
    <row r="397" spans="3:13" ht="15.75" customHeight="1">
      <c r="C397" s="206"/>
      <c r="G397" s="444"/>
      <c r="H397" s="208"/>
      <c r="M397" s="327"/>
    </row>
    <row r="398" spans="3:13" ht="15.75" customHeight="1">
      <c r="C398" s="206"/>
      <c r="G398" s="444"/>
      <c r="H398" s="208"/>
      <c r="M398" s="327"/>
    </row>
    <row r="399" spans="3:13" ht="15.75" customHeight="1">
      <c r="C399" s="206"/>
      <c r="G399" s="444"/>
      <c r="H399" s="208"/>
      <c r="M399" s="327"/>
    </row>
    <row r="400" spans="3:13" ht="15.75" customHeight="1">
      <c r="C400" s="206"/>
      <c r="G400" s="444"/>
      <c r="H400" s="208"/>
      <c r="M400" s="327"/>
    </row>
    <row r="401" spans="3:13" ht="15.75" customHeight="1">
      <c r="C401" s="206"/>
      <c r="G401" s="444"/>
      <c r="H401" s="208"/>
      <c r="M401" s="327"/>
    </row>
    <row r="402" spans="3:13" ht="15.75" customHeight="1">
      <c r="C402" s="206"/>
      <c r="G402" s="444"/>
      <c r="H402" s="208"/>
      <c r="M402" s="327"/>
    </row>
    <row r="403" spans="3:13" ht="15.75" customHeight="1">
      <c r="C403" s="206"/>
      <c r="G403" s="444"/>
      <c r="H403" s="208"/>
      <c r="M403" s="327"/>
    </row>
    <row r="404" spans="3:13" ht="15.75" customHeight="1">
      <c r="C404" s="206"/>
      <c r="G404" s="444"/>
      <c r="H404" s="208"/>
      <c r="M404" s="327"/>
    </row>
    <row r="405" spans="3:13" ht="15.75" customHeight="1">
      <c r="C405" s="206"/>
      <c r="G405" s="444"/>
      <c r="H405" s="208"/>
      <c r="M405" s="327"/>
    </row>
    <row r="406" spans="3:13" ht="15.75" customHeight="1">
      <c r="C406" s="206"/>
      <c r="G406" s="444"/>
      <c r="H406" s="208"/>
      <c r="M406" s="327"/>
    </row>
    <row r="407" spans="3:13" ht="15.75" customHeight="1">
      <c r="C407" s="206"/>
      <c r="G407" s="444"/>
      <c r="H407" s="208"/>
      <c r="M407" s="327"/>
    </row>
    <row r="408" spans="3:13" ht="15.75" customHeight="1">
      <c r="C408" s="206"/>
      <c r="G408" s="444"/>
      <c r="H408" s="208"/>
      <c r="M408" s="327"/>
    </row>
    <row r="409" spans="3:13" ht="15.75" customHeight="1">
      <c r="C409" s="206"/>
      <c r="G409" s="444"/>
      <c r="H409" s="208"/>
      <c r="M409" s="327"/>
    </row>
    <row r="410" spans="3:13" ht="15.75" customHeight="1">
      <c r="C410" s="206"/>
      <c r="G410" s="444"/>
      <c r="H410" s="208"/>
      <c r="M410" s="327"/>
    </row>
    <row r="411" spans="3:13" ht="15.75" customHeight="1">
      <c r="C411" s="206"/>
      <c r="G411" s="444"/>
      <c r="H411" s="208"/>
      <c r="M411" s="327"/>
    </row>
    <row r="412" spans="3:13" ht="15.75" customHeight="1">
      <c r="C412" s="206"/>
      <c r="G412" s="444"/>
      <c r="H412" s="208"/>
      <c r="M412" s="327"/>
    </row>
    <row r="413" spans="3:13" ht="15.75" customHeight="1">
      <c r="C413" s="206"/>
      <c r="G413" s="444"/>
      <c r="H413" s="208"/>
      <c r="M413" s="327"/>
    </row>
    <row r="414" spans="3:13" ht="15.75" customHeight="1">
      <c r="C414" s="206"/>
      <c r="G414" s="444"/>
      <c r="H414" s="208"/>
      <c r="M414" s="327"/>
    </row>
    <row r="415" spans="3:13" ht="15.75" customHeight="1">
      <c r="C415" s="206"/>
      <c r="G415" s="444"/>
      <c r="H415" s="208"/>
      <c r="M415" s="327"/>
    </row>
    <row r="416" spans="3:13" ht="15.75" customHeight="1">
      <c r="C416" s="206"/>
      <c r="G416" s="444"/>
      <c r="H416" s="208"/>
      <c r="M416" s="327"/>
    </row>
    <row r="417" spans="3:13" ht="15.75" customHeight="1">
      <c r="C417" s="206"/>
      <c r="G417" s="444"/>
      <c r="H417" s="208"/>
      <c r="M417" s="327"/>
    </row>
    <row r="418" spans="3:13" ht="15.75" customHeight="1">
      <c r="C418" s="206"/>
      <c r="G418" s="444"/>
      <c r="H418" s="208"/>
      <c r="M418" s="327"/>
    </row>
    <row r="419" spans="3:13" ht="15.75" customHeight="1">
      <c r="C419" s="206"/>
      <c r="G419" s="444"/>
      <c r="H419" s="208"/>
      <c r="M419" s="327"/>
    </row>
    <row r="420" spans="3:13" ht="15.75" customHeight="1">
      <c r="C420" s="206"/>
      <c r="G420" s="444"/>
      <c r="H420" s="208"/>
      <c r="M420" s="327"/>
    </row>
    <row r="421" spans="3:13" ht="15.75" customHeight="1">
      <c r="C421" s="206"/>
      <c r="G421" s="444"/>
      <c r="H421" s="208"/>
      <c r="M421" s="327"/>
    </row>
    <row r="422" spans="3:13" ht="15.75" customHeight="1">
      <c r="C422" s="206"/>
      <c r="G422" s="444"/>
      <c r="H422" s="208"/>
      <c r="M422" s="327"/>
    </row>
    <row r="423" spans="3:13" ht="15.75" customHeight="1">
      <c r="C423" s="206"/>
      <c r="G423" s="444"/>
      <c r="H423" s="208"/>
      <c r="M423" s="327"/>
    </row>
    <row r="424" spans="3:13" ht="15.75" customHeight="1">
      <c r="C424" s="206"/>
      <c r="G424" s="444"/>
      <c r="H424" s="208"/>
      <c r="M424" s="327"/>
    </row>
    <row r="425" spans="3:13" ht="15.75" customHeight="1">
      <c r="C425" s="206"/>
      <c r="G425" s="444"/>
      <c r="H425" s="208"/>
      <c r="M425" s="327"/>
    </row>
    <row r="426" spans="3:13" ht="15.75" customHeight="1">
      <c r="C426" s="206"/>
      <c r="G426" s="444"/>
      <c r="H426" s="208"/>
      <c r="M426" s="327"/>
    </row>
    <row r="427" spans="3:13" ht="15.75" customHeight="1">
      <c r="C427" s="206"/>
      <c r="G427" s="444"/>
      <c r="H427" s="208"/>
      <c r="M427" s="327"/>
    </row>
    <row r="428" spans="3:13" ht="15.75" customHeight="1">
      <c r="C428" s="206"/>
      <c r="G428" s="444"/>
      <c r="H428" s="208"/>
      <c r="M428" s="327"/>
    </row>
    <row r="429" spans="3:13" ht="15.75" customHeight="1">
      <c r="C429" s="206"/>
      <c r="G429" s="444"/>
      <c r="H429" s="208"/>
      <c r="M429" s="327"/>
    </row>
    <row r="430" spans="3:13" ht="15.75" customHeight="1">
      <c r="C430" s="206"/>
      <c r="G430" s="444"/>
      <c r="H430" s="208"/>
      <c r="M430" s="327"/>
    </row>
    <row r="431" spans="3:13" ht="15.75" customHeight="1">
      <c r="C431" s="206"/>
      <c r="G431" s="444"/>
      <c r="H431" s="208"/>
      <c r="M431" s="327"/>
    </row>
    <row r="432" spans="3:13" ht="15.75" customHeight="1">
      <c r="C432" s="206"/>
      <c r="G432" s="444"/>
      <c r="H432" s="208"/>
      <c r="M432" s="327"/>
    </row>
    <row r="433" spans="3:13" ht="15.75" customHeight="1">
      <c r="C433" s="206"/>
      <c r="G433" s="444"/>
      <c r="H433" s="208"/>
      <c r="M433" s="327"/>
    </row>
    <row r="434" spans="3:13" ht="15.75" customHeight="1">
      <c r="C434" s="206"/>
      <c r="G434" s="444"/>
      <c r="H434" s="208"/>
      <c r="M434" s="327"/>
    </row>
    <row r="435" spans="3:13" ht="15.75" customHeight="1">
      <c r="C435" s="206"/>
      <c r="G435" s="444"/>
      <c r="H435" s="208"/>
      <c r="M435" s="327"/>
    </row>
    <row r="436" spans="3:13" ht="15.75" customHeight="1">
      <c r="C436" s="206"/>
      <c r="G436" s="444"/>
      <c r="H436" s="208"/>
      <c r="M436" s="327"/>
    </row>
    <row r="437" spans="3:13" ht="15.75" customHeight="1">
      <c r="C437" s="206"/>
      <c r="G437" s="444"/>
      <c r="H437" s="208"/>
      <c r="M437" s="327"/>
    </row>
    <row r="438" spans="3:13" ht="15.75" customHeight="1">
      <c r="C438" s="206"/>
      <c r="G438" s="444"/>
      <c r="H438" s="208"/>
      <c r="M438" s="327"/>
    </row>
    <row r="439" spans="3:13" ht="15.75" customHeight="1">
      <c r="C439" s="206"/>
      <c r="G439" s="444"/>
      <c r="H439" s="208"/>
      <c r="M439" s="327"/>
    </row>
    <row r="440" spans="3:13" ht="15.75" customHeight="1">
      <c r="C440" s="206"/>
      <c r="G440" s="444"/>
      <c r="H440" s="208"/>
      <c r="M440" s="327"/>
    </row>
    <row r="441" spans="3:13" ht="15.75" customHeight="1">
      <c r="C441" s="206"/>
      <c r="G441" s="444"/>
      <c r="H441" s="208"/>
      <c r="M441" s="327"/>
    </row>
    <row r="442" spans="3:13" ht="15.75" customHeight="1">
      <c r="C442" s="206"/>
      <c r="G442" s="444"/>
      <c r="H442" s="208"/>
      <c r="M442" s="327"/>
    </row>
    <row r="443" spans="3:13" ht="15.75" customHeight="1">
      <c r="C443" s="206"/>
      <c r="G443" s="444"/>
      <c r="H443" s="208"/>
      <c r="M443" s="327"/>
    </row>
    <row r="444" spans="3:13" ht="15.75" customHeight="1">
      <c r="C444" s="206"/>
      <c r="G444" s="444"/>
      <c r="H444" s="208"/>
      <c r="M444" s="327"/>
    </row>
    <row r="445" spans="3:13" ht="15.75" customHeight="1">
      <c r="C445" s="206"/>
      <c r="G445" s="444"/>
      <c r="H445" s="208"/>
      <c r="M445" s="327"/>
    </row>
    <row r="446" spans="3:13" ht="15.75" customHeight="1">
      <c r="C446" s="206"/>
      <c r="G446" s="444"/>
      <c r="H446" s="208"/>
      <c r="M446" s="327"/>
    </row>
    <row r="447" spans="3:13" ht="15.75" customHeight="1">
      <c r="C447" s="206"/>
      <c r="G447" s="444"/>
      <c r="H447" s="208"/>
      <c r="M447" s="327"/>
    </row>
    <row r="448" spans="3:13" ht="15.75" customHeight="1">
      <c r="C448" s="206"/>
      <c r="G448" s="444"/>
      <c r="H448" s="208"/>
      <c r="M448" s="327"/>
    </row>
    <row r="449" spans="3:13" ht="15.75" customHeight="1">
      <c r="C449" s="206"/>
      <c r="G449" s="444"/>
      <c r="H449" s="208"/>
      <c r="M449" s="327"/>
    </row>
    <row r="450" spans="3:13" ht="15.75" customHeight="1">
      <c r="C450" s="206"/>
      <c r="G450" s="444"/>
      <c r="H450" s="208"/>
      <c r="M450" s="327"/>
    </row>
    <row r="451" spans="3:13" ht="15.75" customHeight="1">
      <c r="C451" s="206"/>
      <c r="G451" s="444"/>
      <c r="H451" s="208"/>
      <c r="M451" s="327"/>
    </row>
    <row r="452" spans="3:13" ht="15.75" customHeight="1">
      <c r="C452" s="206"/>
      <c r="G452" s="444"/>
      <c r="H452" s="208"/>
      <c r="M452" s="327"/>
    </row>
    <row r="453" spans="3:13" ht="15.75" customHeight="1">
      <c r="C453" s="206"/>
      <c r="G453" s="444"/>
      <c r="H453" s="208"/>
      <c r="M453" s="327"/>
    </row>
    <row r="454" spans="3:13" ht="15.75" customHeight="1">
      <c r="C454" s="206"/>
      <c r="G454" s="444"/>
      <c r="H454" s="208"/>
      <c r="M454" s="327"/>
    </row>
    <row r="455" spans="3:13" ht="15.75" customHeight="1">
      <c r="C455" s="206"/>
      <c r="G455" s="444"/>
      <c r="H455" s="208"/>
      <c r="M455" s="327"/>
    </row>
    <row r="456" spans="3:13" ht="15.75" customHeight="1">
      <c r="C456" s="206"/>
      <c r="G456" s="444"/>
      <c r="H456" s="208"/>
      <c r="M456" s="327"/>
    </row>
    <row r="457" spans="3:13" ht="15.75" customHeight="1">
      <c r="C457" s="206"/>
      <c r="G457" s="444"/>
      <c r="H457" s="208"/>
      <c r="M457" s="327"/>
    </row>
    <row r="458" spans="3:13" ht="15.75" customHeight="1">
      <c r="C458" s="206"/>
      <c r="G458" s="444"/>
      <c r="H458" s="208"/>
      <c r="M458" s="327"/>
    </row>
    <row r="459" spans="3:13" ht="15.75" customHeight="1">
      <c r="C459" s="206"/>
      <c r="G459" s="444"/>
      <c r="H459" s="208"/>
      <c r="M459" s="327"/>
    </row>
    <row r="460" spans="3:13" ht="15.75" customHeight="1">
      <c r="C460" s="206"/>
      <c r="G460" s="444"/>
      <c r="H460" s="208"/>
      <c r="M460" s="327"/>
    </row>
    <row r="461" spans="3:13" ht="15.75" customHeight="1">
      <c r="C461" s="206"/>
      <c r="G461" s="444"/>
      <c r="H461" s="208"/>
      <c r="M461" s="327"/>
    </row>
    <row r="462" spans="3:13" ht="15.75" customHeight="1">
      <c r="C462" s="206"/>
      <c r="G462" s="444"/>
      <c r="H462" s="208"/>
      <c r="M462" s="327"/>
    </row>
    <row r="463" spans="3:13" ht="15.75" customHeight="1">
      <c r="C463" s="206"/>
      <c r="G463" s="444"/>
      <c r="H463" s="208"/>
      <c r="M463" s="327"/>
    </row>
    <row r="464" spans="3:13" ht="15.75" customHeight="1">
      <c r="C464" s="206"/>
      <c r="G464" s="444"/>
      <c r="H464" s="208"/>
      <c r="M464" s="327"/>
    </row>
    <row r="465" spans="3:13" ht="15.75" customHeight="1">
      <c r="C465" s="206"/>
      <c r="G465" s="444"/>
      <c r="H465" s="208"/>
      <c r="M465" s="327"/>
    </row>
    <row r="466" spans="3:13" ht="15.75" customHeight="1">
      <c r="C466" s="206"/>
      <c r="G466" s="444"/>
      <c r="H466" s="208"/>
      <c r="M466" s="327"/>
    </row>
    <row r="467" spans="3:13" ht="15.75" customHeight="1">
      <c r="C467" s="206"/>
      <c r="G467" s="444"/>
      <c r="H467" s="208"/>
      <c r="M467" s="327"/>
    </row>
    <row r="468" spans="3:13" ht="15.75" customHeight="1">
      <c r="C468" s="206"/>
      <c r="G468" s="444"/>
      <c r="H468" s="208"/>
      <c r="M468" s="327"/>
    </row>
    <row r="469" spans="3:13" ht="15.75" customHeight="1">
      <c r="C469" s="206"/>
      <c r="G469" s="444"/>
      <c r="H469" s="208"/>
      <c r="M469" s="327"/>
    </row>
    <row r="470" spans="3:13" ht="15.75" customHeight="1">
      <c r="C470" s="206"/>
      <c r="G470" s="444"/>
      <c r="H470" s="208"/>
      <c r="M470" s="327"/>
    </row>
    <row r="471" spans="3:13" ht="15.75" customHeight="1">
      <c r="C471" s="206"/>
      <c r="G471" s="444"/>
      <c r="H471" s="208"/>
      <c r="M471" s="327"/>
    </row>
    <row r="472" spans="3:13" ht="15.75" customHeight="1">
      <c r="C472" s="206"/>
      <c r="G472" s="444"/>
      <c r="H472" s="208"/>
      <c r="M472" s="327"/>
    </row>
    <row r="473" spans="3:13" ht="15.75" customHeight="1">
      <c r="C473" s="206"/>
      <c r="G473" s="444"/>
      <c r="H473" s="208"/>
      <c r="M473" s="327"/>
    </row>
    <row r="474" spans="3:13" ht="15.75" customHeight="1">
      <c r="C474" s="206"/>
      <c r="G474" s="444"/>
      <c r="H474" s="208"/>
      <c r="M474" s="327"/>
    </row>
    <row r="475" spans="3:13" ht="15.75" customHeight="1">
      <c r="C475" s="206"/>
      <c r="G475" s="444"/>
      <c r="H475" s="208"/>
      <c r="M475" s="327"/>
    </row>
    <row r="476" spans="3:13" ht="15.75" customHeight="1">
      <c r="C476" s="206"/>
      <c r="G476" s="444"/>
      <c r="H476" s="208"/>
      <c r="M476" s="327"/>
    </row>
    <row r="477" spans="3:13" ht="15.75" customHeight="1">
      <c r="C477" s="206"/>
      <c r="G477" s="444"/>
      <c r="H477" s="208"/>
      <c r="M477" s="327"/>
    </row>
    <row r="478" spans="3:13" ht="15.75" customHeight="1">
      <c r="C478" s="206"/>
      <c r="G478" s="444"/>
      <c r="H478" s="208"/>
      <c r="M478" s="327"/>
    </row>
    <row r="479" spans="3:13" ht="15.75" customHeight="1">
      <c r="C479" s="206"/>
      <c r="G479" s="444"/>
      <c r="H479" s="208"/>
      <c r="M479" s="327"/>
    </row>
    <row r="480" spans="3:13" ht="15.75" customHeight="1">
      <c r="C480" s="206"/>
      <c r="G480" s="444"/>
      <c r="H480" s="208"/>
      <c r="M480" s="327"/>
    </row>
    <row r="481" spans="3:13" ht="15.75" customHeight="1">
      <c r="C481" s="206"/>
      <c r="G481" s="444"/>
      <c r="H481" s="208"/>
      <c r="M481" s="327"/>
    </row>
    <row r="482" spans="3:13" ht="15.75" customHeight="1">
      <c r="C482" s="206"/>
      <c r="G482" s="444"/>
      <c r="H482" s="208"/>
      <c r="M482" s="327"/>
    </row>
    <row r="483" spans="3:13" ht="15.75" customHeight="1">
      <c r="C483" s="206"/>
      <c r="G483" s="444"/>
      <c r="H483" s="208"/>
      <c r="M483" s="327"/>
    </row>
    <row r="484" spans="3:13" ht="15.75" customHeight="1">
      <c r="C484" s="206"/>
      <c r="G484" s="444"/>
      <c r="H484" s="208"/>
      <c r="M484" s="327"/>
    </row>
    <row r="485" spans="3:13" ht="15.75" customHeight="1">
      <c r="C485" s="206"/>
      <c r="G485" s="444"/>
      <c r="H485" s="208"/>
      <c r="M485" s="327"/>
    </row>
    <row r="486" spans="3:13" ht="15.75" customHeight="1">
      <c r="C486" s="206"/>
      <c r="G486" s="444"/>
      <c r="H486" s="208"/>
      <c r="M486" s="327"/>
    </row>
    <row r="487" spans="3:13" ht="15.75" customHeight="1">
      <c r="C487" s="206"/>
      <c r="G487" s="444"/>
      <c r="H487" s="208"/>
      <c r="M487" s="327"/>
    </row>
    <row r="488" spans="3:13" ht="15.75" customHeight="1">
      <c r="C488" s="206"/>
      <c r="G488" s="444"/>
      <c r="H488" s="208"/>
      <c r="M488" s="327"/>
    </row>
    <row r="489" spans="3:13" ht="15.75" customHeight="1">
      <c r="C489" s="206"/>
      <c r="G489" s="444"/>
      <c r="H489" s="208"/>
      <c r="M489" s="327"/>
    </row>
    <row r="490" spans="3:13" ht="15.75" customHeight="1">
      <c r="C490" s="206"/>
      <c r="G490" s="444"/>
      <c r="H490" s="208"/>
      <c r="M490" s="327"/>
    </row>
    <row r="491" spans="3:13" ht="15.75" customHeight="1">
      <c r="C491" s="206"/>
      <c r="G491" s="444"/>
      <c r="H491" s="208"/>
      <c r="M491" s="327"/>
    </row>
    <row r="492" spans="3:13" ht="15.75" customHeight="1">
      <c r="C492" s="206"/>
      <c r="G492" s="444"/>
      <c r="H492" s="208"/>
      <c r="M492" s="327"/>
    </row>
    <row r="493" spans="3:13" ht="15.75" customHeight="1">
      <c r="C493" s="206"/>
      <c r="G493" s="444"/>
      <c r="H493" s="208"/>
      <c r="M493" s="327"/>
    </row>
    <row r="494" spans="3:13" ht="15.75" customHeight="1">
      <c r="C494" s="206"/>
      <c r="G494" s="444"/>
      <c r="H494" s="208"/>
      <c r="M494" s="327"/>
    </row>
    <row r="495" spans="3:13" ht="15.75" customHeight="1">
      <c r="C495" s="206"/>
      <c r="G495" s="444"/>
      <c r="H495" s="208"/>
      <c r="M495" s="327"/>
    </row>
    <row r="496" spans="3:13" ht="15.75" customHeight="1">
      <c r="C496" s="206"/>
      <c r="G496" s="444"/>
      <c r="H496" s="208"/>
      <c r="M496" s="327"/>
    </row>
    <row r="497" spans="3:13" ht="15.75" customHeight="1">
      <c r="C497" s="206"/>
      <c r="G497" s="444"/>
      <c r="H497" s="208"/>
      <c r="M497" s="327"/>
    </row>
    <row r="498" spans="3:13" ht="15.75" customHeight="1">
      <c r="C498" s="206"/>
      <c r="G498" s="444"/>
      <c r="H498" s="208"/>
      <c r="M498" s="327"/>
    </row>
    <row r="499" spans="3:13" ht="15.75" customHeight="1">
      <c r="C499" s="206"/>
      <c r="G499" s="444"/>
      <c r="H499" s="208"/>
      <c r="M499" s="327"/>
    </row>
    <row r="500" spans="3:13" ht="15.75" customHeight="1">
      <c r="C500" s="206"/>
      <c r="G500" s="444"/>
      <c r="H500" s="208"/>
      <c r="M500" s="327"/>
    </row>
    <row r="501" spans="3:13" ht="15.75" customHeight="1">
      <c r="C501" s="206"/>
      <c r="G501" s="444"/>
      <c r="H501" s="208"/>
      <c r="M501" s="327"/>
    </row>
    <row r="502" spans="3:13" ht="15.75" customHeight="1">
      <c r="C502" s="206"/>
      <c r="G502" s="444"/>
      <c r="H502" s="208"/>
      <c r="M502" s="327"/>
    </row>
    <row r="503" spans="3:13" ht="15.75" customHeight="1">
      <c r="C503" s="206"/>
      <c r="G503" s="444"/>
      <c r="H503" s="208"/>
      <c r="M503" s="327"/>
    </row>
    <row r="504" spans="3:13" ht="15.75" customHeight="1">
      <c r="C504" s="206"/>
      <c r="G504" s="444"/>
      <c r="H504" s="208"/>
      <c r="M504" s="327"/>
    </row>
    <row r="505" spans="3:13" ht="15.75" customHeight="1">
      <c r="C505" s="206"/>
      <c r="G505" s="444"/>
      <c r="H505" s="208"/>
      <c r="M505" s="327"/>
    </row>
    <row r="506" spans="3:13" ht="15.75" customHeight="1">
      <c r="C506" s="206"/>
      <c r="G506" s="444"/>
      <c r="H506" s="208"/>
      <c r="M506" s="327"/>
    </row>
    <row r="507" spans="3:13" ht="15.75" customHeight="1">
      <c r="C507" s="206"/>
      <c r="G507" s="444"/>
      <c r="H507" s="208"/>
      <c r="M507" s="327"/>
    </row>
    <row r="508" spans="3:13" ht="15.75" customHeight="1">
      <c r="C508" s="206"/>
      <c r="G508" s="444"/>
      <c r="H508" s="208"/>
      <c r="M508" s="327"/>
    </row>
    <row r="509" spans="3:13" ht="15.75" customHeight="1">
      <c r="C509" s="206"/>
      <c r="G509" s="444"/>
      <c r="H509" s="208"/>
      <c r="M509" s="327"/>
    </row>
    <row r="510" spans="3:13" ht="15.75" customHeight="1">
      <c r="C510" s="206"/>
      <c r="G510" s="444"/>
      <c r="H510" s="208"/>
      <c r="M510" s="327"/>
    </row>
    <row r="511" spans="3:13" ht="15.75" customHeight="1">
      <c r="C511" s="206"/>
      <c r="G511" s="444"/>
      <c r="H511" s="208"/>
      <c r="M511" s="327"/>
    </row>
    <row r="512" spans="3:13" ht="15.75" customHeight="1">
      <c r="C512" s="206"/>
      <c r="G512" s="444"/>
      <c r="H512" s="208"/>
      <c r="M512" s="327"/>
    </row>
    <row r="513" spans="3:13" ht="15.75" customHeight="1">
      <c r="C513" s="206"/>
      <c r="G513" s="444"/>
      <c r="H513" s="208"/>
      <c r="M513" s="327"/>
    </row>
    <row r="514" spans="3:13" ht="15.75" customHeight="1">
      <c r="C514" s="206"/>
      <c r="G514" s="444"/>
      <c r="H514" s="208"/>
      <c r="M514" s="327"/>
    </row>
    <row r="515" spans="3:13" ht="15.75" customHeight="1">
      <c r="C515" s="206"/>
      <c r="G515" s="444"/>
      <c r="H515" s="208"/>
      <c r="M515" s="327"/>
    </row>
    <row r="516" spans="3:13" ht="15.75" customHeight="1">
      <c r="C516" s="206"/>
      <c r="G516" s="444"/>
      <c r="H516" s="208"/>
      <c r="M516" s="327"/>
    </row>
    <row r="517" spans="3:13" ht="15.75" customHeight="1">
      <c r="C517" s="206"/>
      <c r="G517" s="444"/>
      <c r="H517" s="208"/>
      <c r="M517" s="327"/>
    </row>
    <row r="518" spans="3:13" ht="15.75" customHeight="1">
      <c r="C518" s="206"/>
      <c r="G518" s="444"/>
      <c r="H518" s="208"/>
      <c r="M518" s="327"/>
    </row>
    <row r="519" spans="3:13" ht="15.75" customHeight="1">
      <c r="C519" s="206"/>
      <c r="G519" s="444"/>
      <c r="H519" s="208"/>
      <c r="M519" s="327"/>
    </row>
    <row r="520" spans="3:13" ht="15.75" customHeight="1">
      <c r="C520" s="206"/>
      <c r="G520" s="444"/>
      <c r="H520" s="208"/>
      <c r="M520" s="327"/>
    </row>
    <row r="521" spans="3:13" ht="15.75" customHeight="1">
      <c r="C521" s="206"/>
      <c r="G521" s="444"/>
      <c r="H521" s="208"/>
      <c r="M521" s="327"/>
    </row>
    <row r="522" spans="3:13" ht="15.75" customHeight="1">
      <c r="C522" s="206"/>
      <c r="G522" s="444"/>
      <c r="H522" s="208"/>
      <c r="M522" s="327"/>
    </row>
    <row r="523" spans="3:13" ht="15.75" customHeight="1">
      <c r="C523" s="206"/>
      <c r="G523" s="444"/>
      <c r="H523" s="208"/>
      <c r="M523" s="327"/>
    </row>
    <row r="524" spans="3:13" ht="15.75" customHeight="1">
      <c r="C524" s="206"/>
      <c r="G524" s="444"/>
      <c r="H524" s="208"/>
      <c r="M524" s="327"/>
    </row>
    <row r="525" spans="3:13" ht="15.75" customHeight="1">
      <c r="C525" s="206"/>
      <c r="G525" s="444"/>
      <c r="H525" s="208"/>
      <c r="M525" s="327"/>
    </row>
    <row r="526" spans="3:13" ht="15.75" customHeight="1">
      <c r="C526" s="206"/>
      <c r="G526" s="444"/>
      <c r="H526" s="208"/>
      <c r="M526" s="327"/>
    </row>
    <row r="527" spans="3:13" ht="15.75" customHeight="1">
      <c r="C527" s="206"/>
      <c r="G527" s="444"/>
      <c r="H527" s="208"/>
      <c r="M527" s="327"/>
    </row>
    <row r="528" spans="3:13" ht="15.75" customHeight="1">
      <c r="C528" s="206"/>
      <c r="G528" s="444"/>
      <c r="H528" s="208"/>
      <c r="M528" s="327"/>
    </row>
    <row r="529" spans="3:13" ht="15.75" customHeight="1">
      <c r="C529" s="206"/>
      <c r="G529" s="444"/>
      <c r="H529" s="208"/>
      <c r="M529" s="327"/>
    </row>
    <row r="530" spans="3:13" ht="15.75" customHeight="1">
      <c r="C530" s="206"/>
      <c r="G530" s="444"/>
      <c r="H530" s="208"/>
      <c r="M530" s="327"/>
    </row>
    <row r="531" spans="3:13" ht="15.75" customHeight="1">
      <c r="C531" s="206"/>
      <c r="G531" s="444"/>
      <c r="H531" s="208"/>
      <c r="M531" s="327"/>
    </row>
    <row r="532" spans="3:13" ht="15.75" customHeight="1">
      <c r="C532" s="206"/>
      <c r="G532" s="444"/>
      <c r="H532" s="208"/>
      <c r="M532" s="327"/>
    </row>
    <row r="533" spans="3:13" ht="15.75" customHeight="1">
      <c r="C533" s="206"/>
      <c r="G533" s="444"/>
      <c r="H533" s="208"/>
      <c r="M533" s="327"/>
    </row>
    <row r="534" spans="3:13" ht="15.75" customHeight="1">
      <c r="C534" s="206"/>
      <c r="G534" s="444"/>
      <c r="H534" s="208"/>
      <c r="M534" s="327"/>
    </row>
    <row r="535" spans="3:13" ht="15.75" customHeight="1">
      <c r="C535" s="206"/>
      <c r="G535" s="444"/>
      <c r="H535" s="208"/>
      <c r="M535" s="327"/>
    </row>
    <row r="536" spans="3:13" ht="15.75" customHeight="1">
      <c r="C536" s="206"/>
      <c r="G536" s="444"/>
      <c r="H536" s="208"/>
      <c r="M536" s="327"/>
    </row>
    <row r="537" spans="3:13" ht="15.75" customHeight="1">
      <c r="C537" s="206"/>
      <c r="G537" s="444"/>
      <c r="H537" s="208"/>
      <c r="M537" s="327"/>
    </row>
    <row r="538" spans="3:13" ht="15.75" customHeight="1">
      <c r="C538" s="206"/>
      <c r="G538" s="444"/>
      <c r="H538" s="208"/>
      <c r="M538" s="327"/>
    </row>
    <row r="539" spans="3:13" ht="15.75" customHeight="1">
      <c r="C539" s="206"/>
      <c r="G539" s="444"/>
      <c r="H539" s="208"/>
      <c r="M539" s="327"/>
    </row>
    <row r="540" spans="3:13" ht="15.75" customHeight="1">
      <c r="C540" s="206"/>
      <c r="G540" s="444"/>
      <c r="H540" s="208"/>
      <c r="M540" s="327"/>
    </row>
    <row r="541" spans="3:13" ht="15.75" customHeight="1">
      <c r="C541" s="206"/>
      <c r="G541" s="444"/>
      <c r="H541" s="208"/>
      <c r="M541" s="327"/>
    </row>
    <row r="542" spans="3:13" ht="15.75" customHeight="1">
      <c r="C542" s="206"/>
      <c r="G542" s="444"/>
      <c r="H542" s="208"/>
      <c r="M542" s="327"/>
    </row>
    <row r="543" spans="3:13" ht="15.75" customHeight="1">
      <c r="C543" s="206"/>
      <c r="G543" s="444"/>
      <c r="H543" s="208"/>
      <c r="M543" s="327"/>
    </row>
    <row r="544" spans="3:13" ht="15.75" customHeight="1">
      <c r="C544" s="206"/>
      <c r="G544" s="444"/>
      <c r="H544" s="208"/>
      <c r="M544" s="327"/>
    </row>
    <row r="545" spans="3:13" ht="15.75" customHeight="1">
      <c r="C545" s="206"/>
      <c r="G545" s="444"/>
      <c r="H545" s="208"/>
      <c r="M545" s="327"/>
    </row>
    <row r="546" spans="3:13" ht="15.75" customHeight="1">
      <c r="C546" s="206"/>
      <c r="G546" s="444"/>
      <c r="H546" s="208"/>
      <c r="M546" s="327"/>
    </row>
    <row r="547" spans="3:13" ht="15.75" customHeight="1">
      <c r="C547" s="206"/>
      <c r="G547" s="444"/>
      <c r="H547" s="208"/>
      <c r="M547" s="327"/>
    </row>
    <row r="548" spans="3:13" ht="15.75" customHeight="1">
      <c r="C548" s="206"/>
      <c r="G548" s="444"/>
      <c r="H548" s="208"/>
      <c r="M548" s="327"/>
    </row>
    <row r="549" spans="3:13" ht="15.75" customHeight="1">
      <c r="C549" s="206"/>
      <c r="G549" s="444"/>
      <c r="H549" s="208"/>
      <c r="M549" s="327"/>
    </row>
    <row r="550" spans="3:13" ht="15.75" customHeight="1">
      <c r="C550" s="206"/>
      <c r="G550" s="444"/>
      <c r="H550" s="208"/>
      <c r="M550" s="327"/>
    </row>
    <row r="551" spans="3:13" ht="15.75" customHeight="1">
      <c r="C551" s="206"/>
      <c r="G551" s="444"/>
      <c r="H551" s="208"/>
      <c r="M551" s="327"/>
    </row>
    <row r="552" spans="3:13" ht="15.75" customHeight="1">
      <c r="C552" s="206"/>
      <c r="G552" s="444"/>
      <c r="H552" s="208"/>
      <c r="M552" s="327"/>
    </row>
    <row r="553" spans="3:13" ht="15.75" customHeight="1">
      <c r="C553" s="206"/>
      <c r="G553" s="444"/>
      <c r="H553" s="208"/>
      <c r="M553" s="327"/>
    </row>
    <row r="554" spans="3:13" ht="15.75" customHeight="1">
      <c r="C554" s="206"/>
      <c r="G554" s="444"/>
      <c r="H554" s="208"/>
      <c r="M554" s="327"/>
    </row>
    <row r="555" spans="3:13" ht="15.75" customHeight="1">
      <c r="C555" s="206"/>
      <c r="G555" s="444"/>
      <c r="H555" s="208"/>
      <c r="M555" s="327"/>
    </row>
    <row r="556" spans="3:13" ht="15.75" customHeight="1">
      <c r="C556" s="206"/>
      <c r="G556" s="444"/>
      <c r="H556" s="208"/>
      <c r="M556" s="327"/>
    </row>
    <row r="557" spans="3:13" ht="15.75" customHeight="1">
      <c r="C557" s="206"/>
      <c r="G557" s="444"/>
      <c r="H557" s="208"/>
      <c r="M557" s="327"/>
    </row>
    <row r="558" spans="3:13" ht="15.75" customHeight="1">
      <c r="C558" s="206"/>
      <c r="G558" s="444"/>
      <c r="H558" s="208"/>
      <c r="M558" s="327"/>
    </row>
    <row r="559" spans="3:13" ht="15.75" customHeight="1">
      <c r="C559" s="206"/>
      <c r="G559" s="444"/>
      <c r="H559" s="208"/>
      <c r="M559" s="327"/>
    </row>
    <row r="560" spans="3:13" ht="15.75" customHeight="1">
      <c r="C560" s="206"/>
      <c r="G560" s="444"/>
      <c r="H560" s="208"/>
      <c r="M560" s="327"/>
    </row>
    <row r="561" spans="3:13" ht="15.75" customHeight="1">
      <c r="C561" s="206"/>
      <c r="G561" s="444"/>
      <c r="H561" s="208"/>
      <c r="M561" s="327"/>
    </row>
    <row r="562" spans="3:13" ht="15.75" customHeight="1">
      <c r="C562" s="206"/>
      <c r="G562" s="444"/>
      <c r="H562" s="208"/>
      <c r="M562" s="327"/>
    </row>
    <row r="563" spans="3:13" ht="15.75" customHeight="1">
      <c r="C563" s="206"/>
      <c r="G563" s="444"/>
      <c r="H563" s="208"/>
      <c r="M563" s="327"/>
    </row>
    <row r="564" spans="3:13" ht="15.75" customHeight="1">
      <c r="C564" s="206"/>
      <c r="G564" s="444"/>
      <c r="H564" s="208"/>
      <c r="M564" s="327"/>
    </row>
    <row r="565" spans="3:13" ht="15.75" customHeight="1">
      <c r="C565" s="206"/>
      <c r="G565" s="444"/>
      <c r="H565" s="208"/>
      <c r="M565" s="327"/>
    </row>
    <row r="566" spans="3:13" ht="15.75" customHeight="1">
      <c r="C566" s="206"/>
      <c r="G566" s="444"/>
      <c r="H566" s="208"/>
      <c r="M566" s="327"/>
    </row>
    <row r="567" spans="3:13" ht="15.75" customHeight="1">
      <c r="C567" s="206"/>
      <c r="G567" s="444"/>
      <c r="H567" s="208"/>
      <c r="M567" s="327"/>
    </row>
    <row r="568" spans="3:13" ht="15.75" customHeight="1">
      <c r="C568" s="206"/>
      <c r="G568" s="444"/>
      <c r="H568" s="208"/>
      <c r="M568" s="327"/>
    </row>
    <row r="569" spans="3:13" ht="15.75" customHeight="1">
      <c r="C569" s="206"/>
      <c r="G569" s="444"/>
      <c r="H569" s="208"/>
      <c r="M569" s="327"/>
    </row>
    <row r="570" spans="3:13" ht="15.75" customHeight="1">
      <c r="C570" s="206"/>
      <c r="G570" s="444"/>
      <c r="H570" s="208"/>
      <c r="M570" s="327"/>
    </row>
    <row r="571" spans="3:13" ht="15.75" customHeight="1">
      <c r="C571" s="206"/>
      <c r="G571" s="444"/>
      <c r="H571" s="208"/>
      <c r="M571" s="327"/>
    </row>
    <row r="572" spans="3:13" ht="15.75" customHeight="1">
      <c r="C572" s="206"/>
      <c r="G572" s="444"/>
      <c r="H572" s="208"/>
      <c r="M572" s="327"/>
    </row>
    <row r="573" spans="3:13" ht="15.75" customHeight="1">
      <c r="C573" s="206"/>
      <c r="G573" s="444"/>
      <c r="H573" s="208"/>
      <c r="M573" s="327"/>
    </row>
    <row r="574" spans="3:13" ht="15.75" customHeight="1">
      <c r="C574" s="206"/>
      <c r="G574" s="444"/>
      <c r="H574" s="208"/>
      <c r="M574" s="327"/>
    </row>
    <row r="575" spans="3:13" ht="15.75" customHeight="1">
      <c r="C575" s="206"/>
      <c r="G575" s="444"/>
      <c r="H575" s="208"/>
      <c r="M575" s="327"/>
    </row>
    <row r="576" spans="3:13" ht="15.75" customHeight="1">
      <c r="C576" s="206"/>
      <c r="G576" s="444"/>
      <c r="H576" s="208"/>
      <c r="M576" s="327"/>
    </row>
    <row r="577" spans="3:13" ht="15.75" customHeight="1">
      <c r="C577" s="206"/>
      <c r="G577" s="444"/>
      <c r="H577" s="208"/>
      <c r="M577" s="327"/>
    </row>
    <row r="578" spans="3:13" ht="15.75" customHeight="1">
      <c r="C578" s="206"/>
      <c r="G578" s="444"/>
      <c r="H578" s="208"/>
      <c r="M578" s="327"/>
    </row>
    <row r="579" spans="3:13" ht="15.75" customHeight="1">
      <c r="C579" s="206"/>
      <c r="G579" s="444"/>
      <c r="H579" s="208"/>
      <c r="M579" s="327"/>
    </row>
    <row r="580" spans="3:13" ht="15.75" customHeight="1">
      <c r="C580" s="206"/>
      <c r="G580" s="444"/>
      <c r="H580" s="208"/>
      <c r="M580" s="327"/>
    </row>
    <row r="581" spans="3:13" ht="15.75" customHeight="1">
      <c r="C581" s="206"/>
      <c r="G581" s="444"/>
      <c r="H581" s="208"/>
      <c r="M581" s="327"/>
    </row>
    <row r="582" spans="3:13" ht="15.75" customHeight="1">
      <c r="C582" s="206"/>
      <c r="G582" s="444"/>
      <c r="H582" s="208"/>
      <c r="M582" s="327"/>
    </row>
    <row r="583" spans="3:13" ht="15.75" customHeight="1">
      <c r="C583" s="206"/>
      <c r="G583" s="444"/>
      <c r="H583" s="208"/>
      <c r="M583" s="327"/>
    </row>
    <row r="584" spans="3:13" ht="15.75" customHeight="1">
      <c r="C584" s="206"/>
      <c r="G584" s="444"/>
      <c r="H584" s="208"/>
      <c r="M584" s="327"/>
    </row>
    <row r="585" spans="3:13" ht="15.75" customHeight="1">
      <c r="C585" s="206"/>
      <c r="G585" s="444"/>
      <c r="H585" s="208"/>
      <c r="M585" s="327"/>
    </row>
    <row r="586" spans="3:13" ht="15.75" customHeight="1">
      <c r="C586" s="206"/>
      <c r="G586" s="444"/>
      <c r="H586" s="208"/>
      <c r="M586" s="327"/>
    </row>
    <row r="587" spans="3:13" ht="15.75" customHeight="1">
      <c r="C587" s="206"/>
      <c r="G587" s="444"/>
      <c r="H587" s="208"/>
      <c r="M587" s="327"/>
    </row>
    <row r="588" spans="3:13" ht="15.75" customHeight="1">
      <c r="C588" s="206"/>
      <c r="G588" s="444"/>
      <c r="H588" s="208"/>
      <c r="M588" s="327"/>
    </row>
    <row r="589" spans="3:13" ht="15.75" customHeight="1">
      <c r="C589" s="206"/>
      <c r="G589" s="444"/>
      <c r="H589" s="208"/>
      <c r="M589" s="327"/>
    </row>
    <row r="590" spans="3:13" ht="15.75" customHeight="1">
      <c r="C590" s="206"/>
      <c r="G590" s="444"/>
      <c r="H590" s="208"/>
      <c r="M590" s="327"/>
    </row>
    <row r="591" spans="3:13" ht="15.75" customHeight="1">
      <c r="C591" s="206"/>
      <c r="G591" s="444"/>
      <c r="H591" s="208"/>
      <c r="M591" s="327"/>
    </row>
    <row r="592" spans="3:13" ht="15.75" customHeight="1">
      <c r="C592" s="206"/>
      <c r="G592" s="444"/>
      <c r="H592" s="208"/>
      <c r="M592" s="327"/>
    </row>
    <row r="593" spans="3:13" ht="15.75" customHeight="1">
      <c r="C593" s="206"/>
      <c r="G593" s="444"/>
      <c r="H593" s="208"/>
      <c r="M593" s="327"/>
    </row>
    <row r="594" spans="3:13" ht="15.75" customHeight="1">
      <c r="C594" s="206"/>
      <c r="G594" s="444"/>
      <c r="H594" s="208"/>
      <c r="M594" s="327"/>
    </row>
    <row r="595" spans="3:13" ht="15.75" customHeight="1">
      <c r="C595" s="206"/>
      <c r="G595" s="444"/>
      <c r="H595" s="208"/>
      <c r="M595" s="327"/>
    </row>
    <row r="596" spans="3:13" ht="15.75" customHeight="1">
      <c r="C596" s="206"/>
      <c r="G596" s="444"/>
      <c r="H596" s="208"/>
      <c r="M596" s="327"/>
    </row>
    <row r="597" spans="3:13" ht="15.75" customHeight="1">
      <c r="C597" s="206"/>
      <c r="G597" s="444"/>
      <c r="H597" s="208"/>
      <c r="M597" s="327"/>
    </row>
    <row r="598" spans="3:13" ht="15.75" customHeight="1">
      <c r="C598" s="206"/>
      <c r="G598" s="444"/>
      <c r="H598" s="208"/>
      <c r="M598" s="327"/>
    </row>
    <row r="599" spans="3:13" ht="15.75" customHeight="1">
      <c r="C599" s="206"/>
      <c r="G599" s="444"/>
      <c r="H599" s="208"/>
      <c r="M599" s="327"/>
    </row>
    <row r="600" spans="3:13" ht="15.75" customHeight="1">
      <c r="C600" s="206"/>
      <c r="G600" s="444"/>
      <c r="H600" s="208"/>
      <c r="M600" s="327"/>
    </row>
    <row r="601" spans="3:13" ht="15.75" customHeight="1">
      <c r="C601" s="206"/>
      <c r="G601" s="444"/>
      <c r="H601" s="208"/>
      <c r="M601" s="327"/>
    </row>
    <row r="602" spans="3:13" ht="15.75" customHeight="1">
      <c r="C602" s="206"/>
      <c r="G602" s="444"/>
      <c r="H602" s="208"/>
      <c r="M602" s="327"/>
    </row>
    <row r="603" spans="3:13" ht="15.75" customHeight="1">
      <c r="C603" s="206"/>
      <c r="G603" s="444"/>
      <c r="H603" s="208"/>
      <c r="M603" s="327"/>
    </row>
    <row r="604" spans="3:13" ht="15.75" customHeight="1">
      <c r="C604" s="206"/>
      <c r="G604" s="444"/>
      <c r="H604" s="208"/>
      <c r="M604" s="327"/>
    </row>
    <row r="605" spans="3:13" ht="15.75" customHeight="1">
      <c r="C605" s="206"/>
      <c r="G605" s="444"/>
      <c r="H605" s="208"/>
      <c r="M605" s="327"/>
    </row>
    <row r="606" spans="3:13" ht="15.75" customHeight="1">
      <c r="C606" s="206"/>
      <c r="G606" s="444"/>
      <c r="H606" s="208"/>
      <c r="M606" s="327"/>
    </row>
    <row r="607" spans="3:13" ht="15.75" customHeight="1">
      <c r="C607" s="206"/>
      <c r="G607" s="444"/>
      <c r="H607" s="208"/>
      <c r="M607" s="327"/>
    </row>
    <row r="608" spans="3:13" ht="15.75" customHeight="1">
      <c r="C608" s="206"/>
      <c r="G608" s="444"/>
      <c r="H608" s="208"/>
      <c r="M608" s="327"/>
    </row>
    <row r="609" spans="3:13" ht="15.75" customHeight="1">
      <c r="C609" s="206"/>
      <c r="G609" s="444"/>
      <c r="H609" s="208"/>
      <c r="M609" s="327"/>
    </row>
    <row r="610" spans="3:13" ht="15.75" customHeight="1">
      <c r="C610" s="206"/>
      <c r="G610" s="444"/>
      <c r="H610" s="208"/>
      <c r="M610" s="327"/>
    </row>
    <row r="611" spans="3:13" ht="15.75" customHeight="1">
      <c r="C611" s="206"/>
      <c r="G611" s="444"/>
      <c r="H611" s="208"/>
      <c r="M611" s="327"/>
    </row>
    <row r="612" spans="3:13" ht="15.75" customHeight="1">
      <c r="C612" s="206"/>
      <c r="G612" s="444"/>
      <c r="H612" s="208"/>
      <c r="M612" s="327"/>
    </row>
    <row r="613" spans="3:13" ht="15.75" customHeight="1">
      <c r="C613" s="206"/>
      <c r="G613" s="444"/>
      <c r="H613" s="208"/>
      <c r="M613" s="327"/>
    </row>
    <row r="614" spans="3:13" ht="15.75" customHeight="1">
      <c r="C614" s="206"/>
      <c r="G614" s="444"/>
      <c r="H614" s="208"/>
      <c r="M614" s="327"/>
    </row>
    <row r="615" spans="3:13" ht="15.75" customHeight="1">
      <c r="C615" s="206"/>
      <c r="G615" s="444"/>
      <c r="H615" s="208"/>
      <c r="M615" s="327"/>
    </row>
    <row r="616" spans="3:13" ht="15.75" customHeight="1">
      <c r="C616" s="206"/>
      <c r="G616" s="444"/>
      <c r="H616" s="208"/>
      <c r="M616" s="327"/>
    </row>
    <row r="617" spans="3:13" ht="15.75" customHeight="1">
      <c r="C617" s="206"/>
      <c r="G617" s="444"/>
      <c r="H617" s="208"/>
      <c r="M617" s="327"/>
    </row>
    <row r="618" spans="3:13" ht="15.75" customHeight="1">
      <c r="C618" s="206"/>
      <c r="G618" s="444"/>
      <c r="H618" s="208"/>
      <c r="M618" s="327"/>
    </row>
    <row r="619" spans="3:13" ht="15.75" customHeight="1">
      <c r="C619" s="206"/>
      <c r="G619" s="444"/>
      <c r="H619" s="208"/>
      <c r="M619" s="327"/>
    </row>
    <row r="620" spans="3:13" ht="15.75" customHeight="1">
      <c r="C620" s="206"/>
      <c r="G620" s="444"/>
      <c r="H620" s="208"/>
      <c r="M620" s="327"/>
    </row>
    <row r="621" spans="3:13" ht="15.75" customHeight="1">
      <c r="C621" s="206"/>
      <c r="G621" s="444"/>
      <c r="H621" s="208"/>
      <c r="M621" s="327"/>
    </row>
    <row r="622" spans="3:13" ht="15.75" customHeight="1">
      <c r="C622" s="206"/>
      <c r="G622" s="444"/>
      <c r="H622" s="208"/>
      <c r="M622" s="327"/>
    </row>
    <row r="623" spans="3:13" ht="15.75" customHeight="1">
      <c r="C623" s="206"/>
      <c r="G623" s="444"/>
      <c r="H623" s="208"/>
      <c r="M623" s="327"/>
    </row>
    <row r="624" spans="3:13" ht="15.75" customHeight="1">
      <c r="C624" s="206"/>
      <c r="G624" s="444"/>
      <c r="H624" s="208"/>
      <c r="M624" s="327"/>
    </row>
    <row r="625" spans="3:13" ht="15.75" customHeight="1">
      <c r="C625" s="206"/>
      <c r="G625" s="444"/>
      <c r="H625" s="208"/>
      <c r="M625" s="327"/>
    </row>
    <row r="626" spans="3:13" ht="15.75" customHeight="1">
      <c r="C626" s="206"/>
      <c r="G626" s="444"/>
      <c r="H626" s="208"/>
      <c r="M626" s="327"/>
    </row>
    <row r="627" spans="3:13" ht="15.75" customHeight="1">
      <c r="C627" s="206"/>
      <c r="G627" s="444"/>
      <c r="H627" s="208"/>
      <c r="M627" s="327"/>
    </row>
    <row r="628" spans="3:13" ht="15.75" customHeight="1">
      <c r="C628" s="206"/>
      <c r="G628" s="444"/>
      <c r="H628" s="208"/>
      <c r="M628" s="327"/>
    </row>
    <row r="629" spans="3:13" ht="15.75" customHeight="1">
      <c r="C629" s="206"/>
      <c r="G629" s="444"/>
      <c r="H629" s="208"/>
      <c r="M629" s="327"/>
    </row>
    <row r="630" spans="3:13" ht="15.75" customHeight="1">
      <c r="C630" s="206"/>
      <c r="G630" s="444"/>
      <c r="H630" s="208"/>
      <c r="M630" s="327"/>
    </row>
    <row r="631" spans="3:13" ht="15.75" customHeight="1">
      <c r="C631" s="206"/>
      <c r="G631" s="444"/>
      <c r="H631" s="208"/>
      <c r="M631" s="327"/>
    </row>
    <row r="632" spans="3:13" ht="15.75" customHeight="1">
      <c r="C632" s="206"/>
      <c r="G632" s="444"/>
      <c r="H632" s="208"/>
      <c r="M632" s="327"/>
    </row>
    <row r="633" spans="3:13" ht="15.75" customHeight="1">
      <c r="C633" s="206"/>
      <c r="G633" s="444"/>
      <c r="H633" s="208"/>
      <c r="M633" s="327"/>
    </row>
    <row r="634" spans="3:13" ht="15.75" customHeight="1">
      <c r="C634" s="206"/>
      <c r="G634" s="444"/>
      <c r="H634" s="208"/>
      <c r="M634" s="327"/>
    </row>
    <row r="635" spans="3:13" ht="15.75" customHeight="1">
      <c r="C635" s="206"/>
      <c r="G635" s="444"/>
      <c r="H635" s="208"/>
      <c r="M635" s="327"/>
    </row>
    <row r="636" spans="3:13" ht="15.75" customHeight="1">
      <c r="C636" s="206"/>
      <c r="G636" s="444"/>
      <c r="H636" s="208"/>
      <c r="M636" s="327"/>
    </row>
    <row r="637" spans="3:13" ht="15.75" customHeight="1">
      <c r="C637" s="206"/>
      <c r="G637" s="444"/>
      <c r="H637" s="208"/>
      <c r="M637" s="327"/>
    </row>
    <row r="638" spans="3:13" ht="15.75" customHeight="1">
      <c r="C638" s="206"/>
      <c r="G638" s="444"/>
      <c r="H638" s="208"/>
      <c r="M638" s="327"/>
    </row>
    <row r="639" spans="3:13" ht="15.75" customHeight="1">
      <c r="C639" s="206"/>
      <c r="G639" s="444"/>
      <c r="H639" s="208"/>
      <c r="M639" s="327"/>
    </row>
    <row r="640" spans="3:13" ht="15.75" customHeight="1">
      <c r="C640" s="206"/>
      <c r="G640" s="444"/>
      <c r="H640" s="208"/>
      <c r="M640" s="327"/>
    </row>
    <row r="641" spans="3:13" ht="15.75" customHeight="1">
      <c r="C641" s="206"/>
      <c r="G641" s="444"/>
      <c r="H641" s="208"/>
      <c r="M641" s="327"/>
    </row>
    <row r="642" spans="3:13" ht="15.75" customHeight="1">
      <c r="C642" s="206"/>
      <c r="G642" s="444"/>
      <c r="H642" s="208"/>
      <c r="M642" s="327"/>
    </row>
    <row r="643" spans="3:13" ht="15.75" customHeight="1">
      <c r="C643" s="206"/>
      <c r="G643" s="444"/>
      <c r="H643" s="208"/>
      <c r="M643" s="327"/>
    </row>
    <row r="644" spans="3:13" ht="15.75" customHeight="1">
      <c r="C644" s="206"/>
      <c r="G644" s="444"/>
      <c r="H644" s="208"/>
      <c r="M644" s="327"/>
    </row>
    <row r="645" spans="3:13" ht="15.75" customHeight="1">
      <c r="C645" s="206"/>
      <c r="G645" s="444"/>
      <c r="H645" s="208"/>
      <c r="M645" s="327"/>
    </row>
    <row r="646" spans="3:13" ht="15.75" customHeight="1">
      <c r="C646" s="206"/>
      <c r="G646" s="444"/>
      <c r="H646" s="208"/>
      <c r="M646" s="327"/>
    </row>
    <row r="647" spans="3:13" ht="15.75" customHeight="1">
      <c r="C647" s="206"/>
      <c r="G647" s="444"/>
      <c r="H647" s="208"/>
      <c r="M647" s="327"/>
    </row>
    <row r="648" spans="3:13" ht="15.75" customHeight="1">
      <c r="C648" s="206"/>
      <c r="G648" s="444"/>
      <c r="H648" s="208"/>
      <c r="M648" s="327"/>
    </row>
    <row r="649" spans="3:13" ht="15.75" customHeight="1">
      <c r="C649" s="206"/>
      <c r="G649" s="444"/>
      <c r="H649" s="208"/>
      <c r="M649" s="327"/>
    </row>
    <row r="650" spans="3:13" ht="15.75" customHeight="1">
      <c r="C650" s="206"/>
      <c r="G650" s="444"/>
      <c r="H650" s="208"/>
      <c r="M650" s="327"/>
    </row>
    <row r="651" spans="3:13" ht="15.75" customHeight="1">
      <c r="C651" s="206"/>
      <c r="G651" s="444"/>
      <c r="H651" s="208"/>
      <c r="M651" s="327"/>
    </row>
    <row r="652" spans="3:13" ht="15.75" customHeight="1">
      <c r="C652" s="206"/>
      <c r="G652" s="444"/>
      <c r="H652" s="208"/>
      <c r="M652" s="327"/>
    </row>
    <row r="653" spans="3:13" ht="15.75" customHeight="1">
      <c r="C653" s="206"/>
      <c r="G653" s="444"/>
      <c r="H653" s="208"/>
      <c r="M653" s="327"/>
    </row>
    <row r="654" spans="3:13" ht="15.75" customHeight="1">
      <c r="C654" s="206"/>
      <c r="G654" s="444"/>
      <c r="H654" s="208"/>
      <c r="M654" s="327"/>
    </row>
    <row r="655" spans="3:13" ht="15.75" customHeight="1">
      <c r="C655" s="206"/>
      <c r="G655" s="444"/>
      <c r="H655" s="208"/>
      <c r="M655" s="327"/>
    </row>
    <row r="656" spans="3:13" ht="15.75" customHeight="1">
      <c r="C656" s="206"/>
      <c r="G656" s="444"/>
      <c r="H656" s="208"/>
      <c r="M656" s="327"/>
    </row>
    <row r="657" spans="3:13" ht="15.75" customHeight="1">
      <c r="C657" s="206"/>
      <c r="G657" s="444"/>
      <c r="H657" s="208"/>
      <c r="M657" s="327"/>
    </row>
    <row r="658" spans="3:13" ht="15.75" customHeight="1">
      <c r="C658" s="206"/>
      <c r="G658" s="444"/>
      <c r="H658" s="208"/>
      <c r="M658" s="327"/>
    </row>
    <row r="659" spans="3:13" ht="15.75" customHeight="1">
      <c r="C659" s="206"/>
      <c r="G659" s="444"/>
      <c r="H659" s="208"/>
      <c r="M659" s="327"/>
    </row>
    <row r="660" spans="3:13" ht="15.75" customHeight="1">
      <c r="C660" s="206"/>
      <c r="G660" s="444"/>
      <c r="H660" s="208"/>
      <c r="M660" s="327"/>
    </row>
    <row r="661" spans="3:13" ht="15.75" customHeight="1">
      <c r="C661" s="206"/>
      <c r="G661" s="444"/>
      <c r="H661" s="208"/>
      <c r="M661" s="327"/>
    </row>
    <row r="662" spans="3:13" ht="15.75" customHeight="1">
      <c r="C662" s="206"/>
      <c r="G662" s="444"/>
      <c r="H662" s="208"/>
      <c r="M662" s="327"/>
    </row>
    <row r="663" spans="3:13" ht="15.75" customHeight="1">
      <c r="C663" s="206"/>
      <c r="G663" s="444"/>
      <c r="H663" s="208"/>
      <c r="M663" s="327"/>
    </row>
    <row r="664" spans="3:13" ht="15.75" customHeight="1">
      <c r="C664" s="206"/>
      <c r="G664" s="444"/>
      <c r="H664" s="208"/>
      <c r="M664" s="327"/>
    </row>
    <row r="665" spans="3:13" ht="15.75" customHeight="1">
      <c r="C665" s="206"/>
      <c r="G665" s="444"/>
      <c r="H665" s="208"/>
      <c r="M665" s="327"/>
    </row>
    <row r="666" spans="3:13" ht="15.75" customHeight="1">
      <c r="C666" s="206"/>
      <c r="G666" s="444"/>
      <c r="H666" s="208"/>
      <c r="M666" s="327"/>
    </row>
    <row r="667" spans="3:13" ht="15.75" customHeight="1">
      <c r="C667" s="206"/>
      <c r="G667" s="444"/>
      <c r="H667" s="208"/>
      <c r="M667" s="327"/>
    </row>
    <row r="668" spans="3:13" ht="15.75" customHeight="1">
      <c r="C668" s="206"/>
      <c r="G668" s="444"/>
      <c r="H668" s="208"/>
      <c r="M668" s="327"/>
    </row>
    <row r="669" spans="3:13" ht="15.75" customHeight="1">
      <c r="C669" s="206"/>
      <c r="G669" s="444"/>
      <c r="H669" s="208"/>
      <c r="M669" s="327"/>
    </row>
    <row r="670" spans="3:13" ht="15.75" customHeight="1">
      <c r="C670" s="206"/>
      <c r="G670" s="444"/>
      <c r="H670" s="208"/>
      <c r="M670" s="327"/>
    </row>
    <row r="671" spans="3:13" ht="15.75" customHeight="1">
      <c r="C671" s="206"/>
      <c r="G671" s="444"/>
      <c r="H671" s="208"/>
      <c r="M671" s="327"/>
    </row>
    <row r="672" spans="3:13" ht="15.75" customHeight="1">
      <c r="C672" s="206"/>
      <c r="G672" s="444"/>
      <c r="H672" s="208"/>
      <c r="M672" s="327"/>
    </row>
    <row r="673" spans="3:13" ht="15.75" customHeight="1">
      <c r="C673" s="206"/>
      <c r="G673" s="444"/>
      <c r="H673" s="208"/>
      <c r="M673" s="327"/>
    </row>
    <row r="674" spans="3:13" ht="15.75" customHeight="1">
      <c r="C674" s="206"/>
      <c r="G674" s="444"/>
      <c r="H674" s="208"/>
      <c r="M674" s="327"/>
    </row>
    <row r="675" spans="3:13" ht="15.75" customHeight="1">
      <c r="C675" s="206"/>
      <c r="G675" s="444"/>
      <c r="H675" s="208"/>
      <c r="M675" s="327"/>
    </row>
    <row r="676" spans="3:13" ht="15.75" customHeight="1">
      <c r="C676" s="206"/>
      <c r="G676" s="444"/>
      <c r="H676" s="208"/>
      <c r="M676" s="327"/>
    </row>
    <row r="677" spans="3:13" ht="15.75" customHeight="1">
      <c r="C677" s="206"/>
      <c r="G677" s="444"/>
      <c r="H677" s="208"/>
      <c r="M677" s="327"/>
    </row>
    <row r="678" spans="3:13" ht="15.75" customHeight="1">
      <c r="C678" s="206"/>
      <c r="G678" s="444"/>
      <c r="H678" s="208"/>
      <c r="M678" s="327"/>
    </row>
    <row r="679" spans="3:13" ht="15.75" customHeight="1">
      <c r="C679" s="206"/>
      <c r="G679" s="444"/>
      <c r="H679" s="208"/>
      <c r="M679" s="327"/>
    </row>
    <row r="680" spans="3:13" ht="15.75" customHeight="1">
      <c r="C680" s="206"/>
      <c r="G680" s="444"/>
      <c r="H680" s="208"/>
      <c r="M680" s="327"/>
    </row>
    <row r="681" spans="3:13" ht="15.75" customHeight="1">
      <c r="C681" s="206"/>
      <c r="G681" s="444"/>
      <c r="H681" s="208"/>
      <c r="M681" s="327"/>
    </row>
    <row r="682" spans="3:13" ht="15.75" customHeight="1">
      <c r="C682" s="206"/>
      <c r="G682" s="444"/>
      <c r="H682" s="208"/>
      <c r="M682" s="327"/>
    </row>
    <row r="683" spans="3:13" ht="15.75" customHeight="1">
      <c r="C683" s="206"/>
      <c r="G683" s="444"/>
      <c r="H683" s="208"/>
      <c r="M683" s="327"/>
    </row>
    <row r="684" spans="3:13" ht="15.75" customHeight="1">
      <c r="C684" s="206"/>
      <c r="G684" s="444"/>
      <c r="H684" s="208"/>
      <c r="M684" s="327"/>
    </row>
    <row r="685" spans="3:13" ht="15.75" customHeight="1">
      <c r="C685" s="206"/>
      <c r="G685" s="444"/>
      <c r="H685" s="208"/>
      <c r="M685" s="327"/>
    </row>
    <row r="686" spans="3:13" ht="15.75" customHeight="1">
      <c r="C686" s="206"/>
      <c r="G686" s="444"/>
      <c r="H686" s="208"/>
      <c r="M686" s="327"/>
    </row>
    <row r="687" spans="3:13" ht="15.75" customHeight="1">
      <c r="C687" s="206"/>
      <c r="G687" s="444"/>
      <c r="H687" s="208"/>
      <c r="M687" s="327"/>
    </row>
    <row r="688" spans="3:13" ht="15.75" customHeight="1">
      <c r="C688" s="206"/>
      <c r="G688" s="444"/>
      <c r="H688" s="208"/>
      <c r="M688" s="327"/>
    </row>
    <row r="689" spans="3:13" ht="15.75" customHeight="1">
      <c r="C689" s="206"/>
      <c r="G689" s="444"/>
      <c r="H689" s="208"/>
      <c r="M689" s="327"/>
    </row>
    <row r="690" spans="3:13" ht="15.75" customHeight="1">
      <c r="C690" s="206"/>
      <c r="G690" s="444"/>
      <c r="H690" s="208"/>
      <c r="M690" s="327"/>
    </row>
    <row r="691" spans="3:13" ht="15.75" customHeight="1">
      <c r="C691" s="206"/>
      <c r="G691" s="444"/>
      <c r="H691" s="208"/>
      <c r="M691" s="327"/>
    </row>
    <row r="692" spans="3:13" ht="15.75" customHeight="1">
      <c r="C692" s="206"/>
      <c r="G692" s="444"/>
      <c r="H692" s="208"/>
      <c r="M692" s="327"/>
    </row>
    <row r="693" spans="3:13" ht="15.75" customHeight="1">
      <c r="C693" s="206"/>
      <c r="G693" s="444"/>
      <c r="H693" s="208"/>
      <c r="M693" s="327"/>
    </row>
    <row r="694" spans="3:13" ht="15.75" customHeight="1">
      <c r="C694" s="206"/>
      <c r="G694" s="444"/>
      <c r="H694" s="208"/>
      <c r="M694" s="327"/>
    </row>
    <row r="695" spans="3:13" ht="15.75" customHeight="1">
      <c r="C695" s="206"/>
      <c r="G695" s="444"/>
      <c r="H695" s="208"/>
      <c r="M695" s="327"/>
    </row>
    <row r="696" spans="3:13" ht="15.75" customHeight="1">
      <c r="C696" s="206"/>
      <c r="G696" s="444"/>
      <c r="H696" s="208"/>
      <c r="M696" s="327"/>
    </row>
    <row r="697" spans="3:13" ht="15.75" customHeight="1">
      <c r="C697" s="206"/>
      <c r="G697" s="444"/>
      <c r="H697" s="208"/>
      <c r="M697" s="327"/>
    </row>
    <row r="698" spans="3:13" ht="15.75" customHeight="1">
      <c r="C698" s="206"/>
      <c r="G698" s="444"/>
      <c r="H698" s="208"/>
      <c r="M698" s="327"/>
    </row>
    <row r="699" spans="3:13" ht="15.75" customHeight="1">
      <c r="C699" s="206"/>
      <c r="G699" s="444"/>
      <c r="H699" s="208"/>
      <c r="M699" s="327"/>
    </row>
    <row r="700" spans="3:13" ht="15.75" customHeight="1">
      <c r="C700" s="206"/>
      <c r="G700" s="444"/>
      <c r="H700" s="208"/>
      <c r="M700" s="327"/>
    </row>
    <row r="701" spans="3:13" ht="15.75" customHeight="1">
      <c r="C701" s="206"/>
      <c r="G701" s="444"/>
      <c r="H701" s="208"/>
      <c r="M701" s="327"/>
    </row>
    <row r="702" spans="3:13" ht="15.75" customHeight="1">
      <c r="C702" s="206"/>
      <c r="G702" s="444"/>
      <c r="H702" s="208"/>
      <c r="M702" s="327"/>
    </row>
    <row r="703" spans="3:13" ht="15.75" customHeight="1">
      <c r="C703" s="206"/>
      <c r="G703" s="444"/>
      <c r="H703" s="208"/>
      <c r="M703" s="327"/>
    </row>
    <row r="704" spans="3:13" ht="15.75" customHeight="1">
      <c r="C704" s="206"/>
      <c r="G704" s="444"/>
      <c r="H704" s="208"/>
      <c r="M704" s="327"/>
    </row>
    <row r="705" spans="3:13" ht="15.75" customHeight="1">
      <c r="C705" s="206"/>
      <c r="G705" s="444"/>
      <c r="H705" s="208"/>
      <c r="M705" s="327"/>
    </row>
    <row r="706" spans="3:13" ht="15.75" customHeight="1">
      <c r="C706" s="206"/>
      <c r="G706" s="444"/>
      <c r="H706" s="208"/>
      <c r="M706" s="327"/>
    </row>
    <row r="707" spans="3:13" ht="15.75" customHeight="1">
      <c r="C707" s="206"/>
      <c r="G707" s="444"/>
      <c r="H707" s="208"/>
      <c r="M707" s="327"/>
    </row>
    <row r="708" spans="3:13" ht="15.75" customHeight="1">
      <c r="C708" s="206"/>
      <c r="G708" s="444"/>
      <c r="H708" s="208"/>
      <c r="M708" s="327"/>
    </row>
    <row r="709" spans="3:13" ht="15.75" customHeight="1">
      <c r="C709" s="206"/>
      <c r="G709" s="444"/>
      <c r="H709" s="208"/>
      <c r="M709" s="327"/>
    </row>
    <row r="710" spans="3:13" ht="15.75" customHeight="1">
      <c r="C710" s="206"/>
      <c r="G710" s="444"/>
      <c r="H710" s="208"/>
      <c r="M710" s="327"/>
    </row>
    <row r="711" spans="3:13" ht="15.75" customHeight="1">
      <c r="C711" s="206"/>
      <c r="G711" s="444"/>
      <c r="H711" s="208"/>
      <c r="M711" s="327"/>
    </row>
    <row r="712" spans="3:13" ht="15.75" customHeight="1">
      <c r="C712" s="206"/>
      <c r="G712" s="444"/>
      <c r="H712" s="208"/>
      <c r="M712" s="327"/>
    </row>
    <row r="713" spans="3:13" ht="15.75" customHeight="1">
      <c r="C713" s="206"/>
      <c r="G713" s="444"/>
      <c r="H713" s="208"/>
      <c r="M713" s="327"/>
    </row>
    <row r="714" spans="3:13" ht="15.75" customHeight="1">
      <c r="C714" s="206"/>
      <c r="G714" s="444"/>
      <c r="H714" s="208"/>
      <c r="M714" s="327"/>
    </row>
    <row r="715" spans="3:13" ht="15.75" customHeight="1">
      <c r="C715" s="206"/>
      <c r="G715" s="444"/>
      <c r="H715" s="208"/>
      <c r="M715" s="327"/>
    </row>
    <row r="716" spans="3:13" ht="15.75" customHeight="1">
      <c r="C716" s="206"/>
      <c r="G716" s="444"/>
      <c r="H716" s="208"/>
      <c r="M716" s="327"/>
    </row>
    <row r="717" spans="3:13" ht="15.75" customHeight="1">
      <c r="C717" s="206"/>
      <c r="G717" s="444"/>
      <c r="H717" s="208"/>
      <c r="M717" s="327"/>
    </row>
    <row r="718" spans="3:13" ht="15.75" customHeight="1">
      <c r="C718" s="206"/>
      <c r="G718" s="444"/>
      <c r="H718" s="208"/>
      <c r="M718" s="327"/>
    </row>
    <row r="719" spans="3:13" ht="15.75" customHeight="1">
      <c r="C719" s="206"/>
      <c r="G719" s="444"/>
      <c r="H719" s="208"/>
      <c r="M719" s="327"/>
    </row>
    <row r="720" spans="3:13" ht="15.75" customHeight="1">
      <c r="C720" s="206"/>
      <c r="G720" s="444"/>
      <c r="H720" s="208"/>
      <c r="M720" s="327"/>
    </row>
    <row r="721" spans="3:13" ht="15.75" customHeight="1">
      <c r="C721" s="206"/>
      <c r="G721" s="444"/>
      <c r="H721" s="208"/>
      <c r="M721" s="327"/>
    </row>
    <row r="722" spans="3:13" ht="15.75" customHeight="1">
      <c r="C722" s="206"/>
      <c r="G722" s="444"/>
      <c r="H722" s="208"/>
      <c r="M722" s="327"/>
    </row>
    <row r="723" spans="3:13" ht="15.75" customHeight="1">
      <c r="C723" s="206"/>
      <c r="G723" s="444"/>
      <c r="H723" s="208"/>
      <c r="M723" s="327"/>
    </row>
    <row r="724" spans="3:13" ht="15.75" customHeight="1">
      <c r="C724" s="206"/>
      <c r="G724" s="444"/>
      <c r="H724" s="208"/>
      <c r="M724" s="327"/>
    </row>
    <row r="725" spans="3:13" ht="15.75" customHeight="1">
      <c r="C725" s="206"/>
      <c r="G725" s="444"/>
      <c r="H725" s="208"/>
      <c r="M725" s="327"/>
    </row>
    <row r="726" spans="3:13" ht="15.75" customHeight="1">
      <c r="C726" s="206"/>
      <c r="G726" s="444"/>
      <c r="H726" s="208"/>
      <c r="M726" s="327"/>
    </row>
    <row r="727" spans="3:13" ht="15.75" customHeight="1">
      <c r="C727" s="206"/>
      <c r="G727" s="444"/>
      <c r="H727" s="208"/>
      <c r="M727" s="327"/>
    </row>
    <row r="728" spans="3:13" ht="15.75" customHeight="1">
      <c r="C728" s="206"/>
      <c r="G728" s="444"/>
      <c r="H728" s="208"/>
      <c r="M728" s="327"/>
    </row>
    <row r="729" spans="3:13" ht="15.75" customHeight="1">
      <c r="C729" s="206"/>
      <c r="G729" s="444"/>
      <c r="H729" s="208"/>
      <c r="M729" s="327"/>
    </row>
    <row r="730" spans="3:13" ht="15.75" customHeight="1">
      <c r="C730" s="206"/>
      <c r="G730" s="444"/>
      <c r="H730" s="208"/>
      <c r="M730" s="327"/>
    </row>
    <row r="731" spans="3:13" ht="15.75" customHeight="1">
      <c r="C731" s="206"/>
      <c r="G731" s="444"/>
      <c r="H731" s="208"/>
      <c r="M731" s="327"/>
    </row>
    <row r="732" spans="3:13" ht="15.75" customHeight="1">
      <c r="C732" s="206"/>
      <c r="G732" s="444"/>
      <c r="H732" s="208"/>
      <c r="M732" s="327"/>
    </row>
    <row r="733" spans="3:13" ht="15.75" customHeight="1">
      <c r="C733" s="206"/>
      <c r="G733" s="444"/>
      <c r="H733" s="208"/>
      <c r="M733" s="327"/>
    </row>
    <row r="734" spans="3:13" ht="15.75" customHeight="1">
      <c r="C734" s="206"/>
      <c r="G734" s="444"/>
      <c r="H734" s="208"/>
      <c r="M734" s="327"/>
    </row>
    <row r="735" spans="3:13" ht="15.75" customHeight="1">
      <c r="C735" s="206"/>
      <c r="G735" s="444"/>
      <c r="H735" s="208"/>
      <c r="M735" s="327"/>
    </row>
    <row r="736" spans="3:13" ht="15.75" customHeight="1">
      <c r="C736" s="206"/>
      <c r="G736" s="444"/>
      <c r="H736" s="208"/>
      <c r="M736" s="327"/>
    </row>
    <row r="737" spans="3:13" ht="15.75" customHeight="1">
      <c r="C737" s="206"/>
      <c r="G737" s="444"/>
      <c r="H737" s="208"/>
      <c r="M737" s="327"/>
    </row>
    <row r="738" spans="3:13" ht="15.75" customHeight="1">
      <c r="C738" s="206"/>
      <c r="G738" s="444"/>
      <c r="H738" s="208"/>
      <c r="M738" s="327"/>
    </row>
    <row r="739" spans="3:13" ht="15.75" customHeight="1">
      <c r="C739" s="206"/>
      <c r="G739" s="444"/>
      <c r="H739" s="208"/>
      <c r="M739" s="327"/>
    </row>
    <row r="740" spans="3:13" ht="15.75" customHeight="1">
      <c r="C740" s="206"/>
      <c r="G740" s="444"/>
      <c r="H740" s="208"/>
      <c r="M740" s="327"/>
    </row>
    <row r="741" spans="3:13" ht="15.75" customHeight="1">
      <c r="C741" s="206"/>
      <c r="G741" s="444"/>
      <c r="H741" s="208"/>
      <c r="M741" s="327"/>
    </row>
    <row r="742" spans="3:13" ht="15.75" customHeight="1">
      <c r="C742" s="206"/>
      <c r="G742" s="444"/>
      <c r="H742" s="208"/>
      <c r="M742" s="327"/>
    </row>
    <row r="743" spans="3:13" ht="15.75" customHeight="1">
      <c r="C743" s="206"/>
      <c r="G743" s="444"/>
      <c r="H743" s="208"/>
      <c r="M743" s="327"/>
    </row>
    <row r="744" spans="3:13" ht="15.75" customHeight="1">
      <c r="C744" s="206"/>
      <c r="G744" s="444"/>
      <c r="H744" s="208"/>
      <c r="M744" s="327"/>
    </row>
    <row r="745" spans="3:13" ht="15.75" customHeight="1">
      <c r="C745" s="206"/>
      <c r="G745" s="444"/>
      <c r="H745" s="208"/>
      <c r="M745" s="327"/>
    </row>
    <row r="746" spans="3:13" ht="15.75" customHeight="1">
      <c r="C746" s="206"/>
      <c r="G746" s="444"/>
      <c r="H746" s="208"/>
      <c r="M746" s="327"/>
    </row>
    <row r="747" spans="3:13" ht="15.75" customHeight="1">
      <c r="C747" s="206"/>
      <c r="G747" s="444"/>
      <c r="H747" s="208"/>
      <c r="M747" s="327"/>
    </row>
    <row r="748" spans="3:13" ht="15.75" customHeight="1">
      <c r="C748" s="206"/>
      <c r="G748" s="444"/>
      <c r="H748" s="208"/>
      <c r="M748" s="327"/>
    </row>
    <row r="749" spans="3:13" ht="15.75" customHeight="1">
      <c r="C749" s="206"/>
      <c r="G749" s="444"/>
      <c r="H749" s="208"/>
      <c r="M749" s="327"/>
    </row>
    <row r="750" spans="3:13" ht="15.75" customHeight="1">
      <c r="C750" s="206"/>
      <c r="G750" s="444"/>
      <c r="H750" s="208"/>
      <c r="M750" s="327"/>
    </row>
    <row r="751" spans="3:13" ht="15.75" customHeight="1">
      <c r="C751" s="206"/>
      <c r="G751" s="444"/>
      <c r="H751" s="208"/>
      <c r="M751" s="327"/>
    </row>
    <row r="752" spans="3:13" ht="15.75" customHeight="1">
      <c r="C752" s="206"/>
      <c r="G752" s="444"/>
      <c r="H752" s="208"/>
      <c r="M752" s="327"/>
    </row>
    <row r="753" spans="3:13" ht="15.75" customHeight="1">
      <c r="C753" s="206"/>
      <c r="G753" s="444"/>
      <c r="H753" s="208"/>
      <c r="M753" s="327"/>
    </row>
    <row r="754" spans="3:13" ht="15.75" customHeight="1">
      <c r="C754" s="206"/>
      <c r="G754" s="444"/>
      <c r="H754" s="208"/>
      <c r="M754" s="327"/>
    </row>
    <row r="755" spans="3:13" ht="15.75" customHeight="1">
      <c r="C755" s="206"/>
      <c r="G755" s="444"/>
      <c r="H755" s="208"/>
      <c r="M755" s="327"/>
    </row>
    <row r="756" spans="3:13" ht="15.75" customHeight="1">
      <c r="C756" s="206"/>
      <c r="G756" s="444"/>
      <c r="H756" s="208"/>
      <c r="M756" s="327"/>
    </row>
    <row r="757" spans="3:13" ht="15.75" customHeight="1">
      <c r="C757" s="206"/>
      <c r="G757" s="444"/>
      <c r="H757" s="208"/>
      <c r="M757" s="327"/>
    </row>
    <row r="758" spans="3:13" ht="15.75" customHeight="1">
      <c r="C758" s="206"/>
      <c r="G758" s="444"/>
      <c r="H758" s="208"/>
      <c r="M758" s="327"/>
    </row>
    <row r="759" spans="3:13" ht="15.75" customHeight="1">
      <c r="C759" s="206"/>
      <c r="G759" s="444"/>
      <c r="H759" s="208"/>
      <c r="M759" s="327"/>
    </row>
    <row r="760" spans="3:13" ht="15.75" customHeight="1">
      <c r="C760" s="206"/>
      <c r="G760" s="444"/>
      <c r="H760" s="208"/>
      <c r="M760" s="327"/>
    </row>
    <row r="761" spans="3:13" ht="15.75" customHeight="1">
      <c r="C761" s="206"/>
      <c r="G761" s="444"/>
      <c r="H761" s="208"/>
      <c r="M761" s="327"/>
    </row>
    <row r="762" spans="3:13" ht="15.75" customHeight="1">
      <c r="C762" s="206"/>
      <c r="G762" s="444"/>
      <c r="H762" s="208"/>
      <c r="M762" s="327"/>
    </row>
    <row r="763" spans="3:13" ht="15.75" customHeight="1">
      <c r="C763" s="206"/>
      <c r="G763" s="444"/>
      <c r="H763" s="208"/>
      <c r="M763" s="327"/>
    </row>
    <row r="764" spans="3:13" ht="15.75" customHeight="1">
      <c r="C764" s="206"/>
      <c r="G764" s="444"/>
      <c r="H764" s="208"/>
      <c r="M764" s="327"/>
    </row>
    <row r="765" spans="3:13" ht="15.75" customHeight="1">
      <c r="C765" s="206"/>
      <c r="G765" s="444"/>
      <c r="H765" s="208"/>
      <c r="M765" s="327"/>
    </row>
    <row r="766" spans="3:13" ht="15.75" customHeight="1">
      <c r="C766" s="206"/>
      <c r="G766" s="444"/>
      <c r="H766" s="208"/>
      <c r="M766" s="327"/>
    </row>
    <row r="767" spans="3:13" ht="15.75" customHeight="1">
      <c r="C767" s="206"/>
      <c r="G767" s="444"/>
      <c r="H767" s="208"/>
      <c r="M767" s="327"/>
    </row>
    <row r="768" spans="3:13" ht="15.75" customHeight="1">
      <c r="C768" s="206"/>
      <c r="G768" s="444"/>
      <c r="H768" s="208"/>
      <c r="M768" s="327"/>
    </row>
    <row r="769" spans="3:13" ht="15.75" customHeight="1">
      <c r="C769" s="206"/>
      <c r="G769" s="444"/>
      <c r="H769" s="208"/>
      <c r="M769" s="327"/>
    </row>
    <row r="770" spans="3:13" ht="15.75" customHeight="1">
      <c r="C770" s="206"/>
      <c r="G770" s="444"/>
      <c r="H770" s="208"/>
      <c r="M770" s="327"/>
    </row>
    <row r="771" spans="3:13" ht="15.75" customHeight="1">
      <c r="C771" s="206"/>
      <c r="G771" s="444"/>
      <c r="H771" s="208"/>
      <c r="M771" s="327"/>
    </row>
    <row r="772" spans="3:13" ht="15.75" customHeight="1">
      <c r="C772" s="206"/>
      <c r="G772" s="444"/>
      <c r="H772" s="208"/>
      <c r="M772" s="327"/>
    </row>
    <row r="773" spans="3:13" ht="15.75" customHeight="1">
      <c r="C773" s="206"/>
      <c r="G773" s="444"/>
      <c r="H773" s="208"/>
      <c r="M773" s="327"/>
    </row>
    <row r="774" spans="3:13" ht="15.75" customHeight="1">
      <c r="C774" s="206"/>
      <c r="G774" s="444"/>
      <c r="H774" s="208"/>
      <c r="M774" s="327"/>
    </row>
    <row r="775" spans="3:13" ht="15.75" customHeight="1">
      <c r="C775" s="206"/>
      <c r="G775" s="444"/>
      <c r="H775" s="208"/>
      <c r="M775" s="327"/>
    </row>
    <row r="776" spans="3:13" ht="15.75" customHeight="1">
      <c r="C776" s="206"/>
      <c r="G776" s="444"/>
      <c r="H776" s="208"/>
      <c r="M776" s="327"/>
    </row>
    <row r="777" spans="3:13" ht="15.75" customHeight="1">
      <c r="C777" s="206"/>
      <c r="G777" s="444"/>
      <c r="H777" s="208"/>
      <c r="M777" s="327"/>
    </row>
    <row r="778" spans="3:13" ht="15.75" customHeight="1">
      <c r="C778" s="206"/>
      <c r="G778" s="444"/>
      <c r="H778" s="208"/>
      <c r="M778" s="327"/>
    </row>
    <row r="779" spans="3:13" ht="15.75" customHeight="1">
      <c r="C779" s="206"/>
      <c r="G779" s="444"/>
      <c r="H779" s="208"/>
      <c r="M779" s="327"/>
    </row>
    <row r="780" spans="3:13" ht="15.75" customHeight="1">
      <c r="C780" s="206"/>
      <c r="G780" s="444"/>
      <c r="H780" s="208"/>
      <c r="M780" s="327"/>
    </row>
    <row r="781" spans="3:13" ht="15.75" customHeight="1">
      <c r="C781" s="206"/>
      <c r="G781" s="444"/>
      <c r="H781" s="208"/>
      <c r="M781" s="327"/>
    </row>
    <row r="782" spans="3:13" ht="15.75" customHeight="1">
      <c r="C782" s="206"/>
      <c r="G782" s="444"/>
      <c r="H782" s="208"/>
      <c r="M782" s="327"/>
    </row>
    <row r="783" spans="3:13" ht="15.75" customHeight="1">
      <c r="C783" s="206"/>
      <c r="G783" s="444"/>
      <c r="H783" s="208"/>
      <c r="M783" s="327"/>
    </row>
    <row r="784" spans="3:13" ht="15.75" customHeight="1">
      <c r="C784" s="206"/>
      <c r="G784" s="444"/>
      <c r="H784" s="208"/>
      <c r="M784" s="327"/>
    </row>
    <row r="785" spans="3:13" ht="15.75" customHeight="1">
      <c r="C785" s="206"/>
      <c r="G785" s="444"/>
      <c r="H785" s="208"/>
      <c r="M785" s="327"/>
    </row>
    <row r="786" spans="3:13" ht="15.75" customHeight="1">
      <c r="C786" s="206"/>
      <c r="G786" s="444"/>
      <c r="H786" s="208"/>
      <c r="M786" s="327"/>
    </row>
    <row r="787" spans="3:13" ht="15.75" customHeight="1">
      <c r="C787" s="206"/>
      <c r="G787" s="444"/>
      <c r="H787" s="208"/>
      <c r="M787" s="327"/>
    </row>
    <row r="788" spans="3:13" ht="15.75" customHeight="1">
      <c r="C788" s="206"/>
      <c r="G788" s="444"/>
      <c r="H788" s="208"/>
      <c r="M788" s="327"/>
    </row>
    <row r="789" spans="3:13" ht="15.75" customHeight="1">
      <c r="C789" s="206"/>
      <c r="G789" s="444"/>
      <c r="H789" s="208"/>
      <c r="M789" s="327"/>
    </row>
    <row r="790" spans="3:13" ht="15.75" customHeight="1">
      <c r="C790" s="206"/>
      <c r="G790" s="444"/>
      <c r="H790" s="208"/>
      <c r="M790" s="327"/>
    </row>
    <row r="791" spans="3:13" ht="15.75" customHeight="1">
      <c r="C791" s="206"/>
      <c r="G791" s="444"/>
      <c r="H791" s="208"/>
      <c r="M791" s="327"/>
    </row>
    <row r="792" spans="3:13" ht="15.75" customHeight="1">
      <c r="C792" s="206"/>
      <c r="G792" s="444"/>
      <c r="H792" s="208"/>
      <c r="M792" s="327"/>
    </row>
    <row r="793" spans="3:13" ht="15.75" customHeight="1">
      <c r="C793" s="206"/>
      <c r="G793" s="444"/>
      <c r="H793" s="208"/>
      <c r="M793" s="327"/>
    </row>
    <row r="794" spans="3:13" ht="15.75" customHeight="1">
      <c r="C794" s="206"/>
      <c r="G794" s="444"/>
      <c r="H794" s="208"/>
      <c r="M794" s="327"/>
    </row>
    <row r="795" spans="3:13" ht="15.75" customHeight="1">
      <c r="C795" s="206"/>
      <c r="G795" s="444"/>
      <c r="H795" s="208"/>
      <c r="M795" s="327"/>
    </row>
    <row r="796" spans="3:13" ht="15.75" customHeight="1">
      <c r="C796" s="206"/>
      <c r="G796" s="444"/>
      <c r="H796" s="208"/>
      <c r="M796" s="327"/>
    </row>
    <row r="797" spans="3:13" ht="15.75" customHeight="1">
      <c r="C797" s="206"/>
      <c r="G797" s="444"/>
      <c r="H797" s="208"/>
      <c r="M797" s="327"/>
    </row>
    <row r="798" spans="3:13" ht="15.75" customHeight="1">
      <c r="C798" s="206"/>
      <c r="G798" s="444"/>
      <c r="H798" s="208"/>
      <c r="M798" s="327"/>
    </row>
    <row r="799" spans="3:13" ht="15.75" customHeight="1">
      <c r="C799" s="206"/>
      <c r="G799" s="444"/>
      <c r="H799" s="208"/>
      <c r="M799" s="327"/>
    </row>
    <row r="800" spans="3:13" ht="15.75" customHeight="1">
      <c r="C800" s="206"/>
      <c r="G800" s="444"/>
      <c r="H800" s="208"/>
      <c r="M800" s="327"/>
    </row>
    <row r="801" spans="3:13" ht="15.75" customHeight="1">
      <c r="C801" s="206"/>
      <c r="G801" s="444"/>
      <c r="H801" s="208"/>
      <c r="M801" s="327"/>
    </row>
    <row r="802" spans="3:13" ht="15.75" customHeight="1">
      <c r="C802" s="206"/>
      <c r="G802" s="444"/>
      <c r="H802" s="208"/>
      <c r="M802" s="327"/>
    </row>
    <row r="803" spans="3:13" ht="15.75" customHeight="1">
      <c r="C803" s="206"/>
      <c r="G803" s="444"/>
      <c r="H803" s="208"/>
      <c r="M803" s="327"/>
    </row>
    <row r="804" spans="3:13" ht="15.75" customHeight="1">
      <c r="C804" s="206"/>
      <c r="G804" s="444"/>
      <c r="H804" s="208"/>
      <c r="M804" s="327"/>
    </row>
    <row r="805" spans="3:13" ht="15.75" customHeight="1">
      <c r="C805" s="206"/>
      <c r="G805" s="444"/>
      <c r="H805" s="208"/>
      <c r="M805" s="327"/>
    </row>
    <row r="806" spans="3:13" ht="15.75" customHeight="1">
      <c r="C806" s="206"/>
      <c r="G806" s="444"/>
      <c r="H806" s="208"/>
      <c r="M806" s="327"/>
    </row>
    <row r="807" spans="3:13" ht="15.75" customHeight="1">
      <c r="C807" s="206"/>
      <c r="G807" s="444"/>
      <c r="H807" s="208"/>
      <c r="M807" s="327"/>
    </row>
    <row r="808" spans="3:13" ht="15.75" customHeight="1">
      <c r="C808" s="206"/>
      <c r="G808" s="444"/>
      <c r="H808" s="208"/>
      <c r="M808" s="327"/>
    </row>
    <row r="809" spans="3:13" ht="15.75" customHeight="1">
      <c r="C809" s="206"/>
      <c r="G809" s="444"/>
      <c r="H809" s="208"/>
      <c r="M809" s="327"/>
    </row>
    <row r="810" spans="3:13" ht="15.75" customHeight="1">
      <c r="C810" s="206"/>
      <c r="G810" s="444"/>
      <c r="H810" s="208"/>
      <c r="M810" s="327"/>
    </row>
    <row r="811" spans="3:13" ht="15.75" customHeight="1">
      <c r="C811" s="206"/>
      <c r="G811" s="444"/>
      <c r="H811" s="208"/>
      <c r="M811" s="327"/>
    </row>
    <row r="812" spans="3:13" ht="15.75" customHeight="1">
      <c r="C812" s="206"/>
      <c r="G812" s="444"/>
      <c r="H812" s="208"/>
      <c r="M812" s="327"/>
    </row>
    <row r="813" spans="3:13" ht="15.75" customHeight="1">
      <c r="C813" s="206"/>
      <c r="G813" s="444"/>
      <c r="H813" s="208"/>
      <c r="M813" s="327"/>
    </row>
    <row r="814" spans="3:13" ht="15.75" customHeight="1">
      <c r="C814" s="206"/>
      <c r="G814" s="444"/>
      <c r="H814" s="208"/>
      <c r="M814" s="327"/>
    </row>
    <row r="815" spans="3:13" ht="15.75" customHeight="1">
      <c r="C815" s="206"/>
      <c r="G815" s="444"/>
      <c r="H815" s="208"/>
      <c r="M815" s="327"/>
    </row>
    <row r="816" spans="3:13" ht="15.75" customHeight="1">
      <c r="C816" s="206"/>
      <c r="G816" s="444"/>
      <c r="H816" s="208"/>
      <c r="M816" s="327"/>
    </row>
    <row r="817" spans="3:13" ht="15.75" customHeight="1">
      <c r="C817" s="206"/>
      <c r="G817" s="444"/>
      <c r="H817" s="208"/>
      <c r="M817" s="327"/>
    </row>
    <row r="818" spans="3:13" ht="15.75" customHeight="1">
      <c r="C818" s="206"/>
      <c r="G818" s="444"/>
      <c r="H818" s="208"/>
      <c r="M818" s="327"/>
    </row>
    <row r="819" spans="3:13" ht="15.75" customHeight="1">
      <c r="C819" s="206"/>
      <c r="G819" s="444"/>
      <c r="H819" s="208"/>
      <c r="M819" s="327"/>
    </row>
    <row r="820" spans="3:13" ht="15.75" customHeight="1">
      <c r="C820" s="206"/>
      <c r="G820" s="444"/>
      <c r="H820" s="208"/>
      <c r="M820" s="327"/>
    </row>
    <row r="821" spans="3:13" ht="15.75" customHeight="1">
      <c r="C821" s="206"/>
      <c r="G821" s="444"/>
      <c r="H821" s="208"/>
      <c r="M821" s="327"/>
    </row>
    <row r="822" spans="3:13" ht="15.75" customHeight="1">
      <c r="C822" s="206"/>
      <c r="G822" s="444"/>
      <c r="H822" s="208"/>
      <c r="M822" s="327"/>
    </row>
    <row r="823" spans="3:13" ht="15.75" customHeight="1">
      <c r="C823" s="206"/>
      <c r="G823" s="444"/>
      <c r="H823" s="208"/>
      <c r="M823" s="327"/>
    </row>
    <row r="824" spans="3:13" ht="15.75" customHeight="1">
      <c r="C824" s="206"/>
      <c r="G824" s="444"/>
      <c r="H824" s="208"/>
      <c r="M824" s="327"/>
    </row>
    <row r="825" spans="3:13" ht="15.75" customHeight="1">
      <c r="C825" s="206"/>
      <c r="G825" s="444"/>
      <c r="H825" s="208"/>
      <c r="M825" s="327"/>
    </row>
    <row r="826" spans="3:13" ht="15.75" customHeight="1">
      <c r="C826" s="206"/>
      <c r="G826" s="444"/>
      <c r="H826" s="208"/>
      <c r="M826" s="327"/>
    </row>
    <row r="827" spans="3:13" ht="15.75" customHeight="1">
      <c r="C827" s="206"/>
      <c r="G827" s="444"/>
      <c r="H827" s="208"/>
      <c r="M827" s="327"/>
    </row>
    <row r="828" spans="3:13" ht="15.75" customHeight="1">
      <c r="C828" s="206"/>
      <c r="G828" s="444"/>
      <c r="H828" s="208"/>
      <c r="M828" s="327"/>
    </row>
    <row r="829" spans="3:13" ht="15.75" customHeight="1">
      <c r="C829" s="206"/>
      <c r="G829" s="444"/>
      <c r="H829" s="208"/>
      <c r="M829" s="327"/>
    </row>
    <row r="830" spans="3:13" ht="15.75" customHeight="1">
      <c r="C830" s="206"/>
      <c r="G830" s="444"/>
      <c r="H830" s="208"/>
      <c r="M830" s="327"/>
    </row>
    <row r="831" spans="3:13" ht="15.75" customHeight="1">
      <c r="C831" s="206"/>
      <c r="G831" s="444"/>
      <c r="H831" s="208"/>
      <c r="M831" s="327"/>
    </row>
    <row r="832" spans="3:13" ht="15.75" customHeight="1">
      <c r="C832" s="206"/>
      <c r="G832" s="444"/>
      <c r="H832" s="208"/>
      <c r="M832" s="327"/>
    </row>
    <row r="833" spans="3:13" ht="15.75" customHeight="1">
      <c r="C833" s="206"/>
      <c r="G833" s="444"/>
      <c r="H833" s="208"/>
      <c r="M833" s="327"/>
    </row>
    <row r="834" spans="3:13" ht="15.75" customHeight="1">
      <c r="C834" s="206"/>
      <c r="G834" s="444"/>
      <c r="H834" s="208"/>
      <c r="M834" s="327"/>
    </row>
    <row r="835" spans="3:13" ht="15.75" customHeight="1">
      <c r="C835" s="206"/>
      <c r="G835" s="444"/>
      <c r="H835" s="208"/>
      <c r="M835" s="327"/>
    </row>
    <row r="836" spans="3:13" ht="15.75" customHeight="1">
      <c r="C836" s="206"/>
      <c r="G836" s="444"/>
      <c r="H836" s="208"/>
      <c r="M836" s="327"/>
    </row>
    <row r="837" spans="3:13" ht="15.75" customHeight="1">
      <c r="C837" s="206"/>
      <c r="G837" s="444"/>
      <c r="H837" s="208"/>
      <c r="M837" s="327"/>
    </row>
    <row r="838" spans="3:13" ht="15.75" customHeight="1">
      <c r="C838" s="206"/>
      <c r="G838" s="444"/>
      <c r="H838" s="208"/>
      <c r="M838" s="327"/>
    </row>
    <row r="839" spans="3:13" ht="15.75" customHeight="1">
      <c r="C839" s="206"/>
      <c r="G839" s="444"/>
      <c r="H839" s="208"/>
      <c r="M839" s="327"/>
    </row>
    <row r="840" spans="3:13" ht="15.75" customHeight="1">
      <c r="C840" s="206"/>
      <c r="G840" s="444"/>
      <c r="H840" s="208"/>
      <c r="M840" s="327"/>
    </row>
    <row r="841" spans="3:13" ht="15.75" customHeight="1">
      <c r="C841" s="206"/>
      <c r="G841" s="444"/>
      <c r="H841" s="208"/>
      <c r="M841" s="327"/>
    </row>
    <row r="842" spans="3:13" ht="15.75" customHeight="1">
      <c r="C842" s="206"/>
      <c r="G842" s="444"/>
      <c r="H842" s="208"/>
      <c r="M842" s="327"/>
    </row>
    <row r="843" spans="3:13" ht="15.75" customHeight="1">
      <c r="C843" s="206"/>
      <c r="G843" s="444"/>
      <c r="H843" s="208"/>
      <c r="M843" s="327"/>
    </row>
    <row r="844" spans="3:13" ht="15.75" customHeight="1">
      <c r="C844" s="206"/>
      <c r="G844" s="444"/>
      <c r="H844" s="208"/>
      <c r="M844" s="327"/>
    </row>
    <row r="845" spans="3:13" ht="15.75" customHeight="1">
      <c r="C845" s="206"/>
      <c r="G845" s="444"/>
      <c r="H845" s="208"/>
      <c r="M845" s="327"/>
    </row>
    <row r="846" spans="3:13" ht="15.75" customHeight="1">
      <c r="C846" s="206"/>
      <c r="G846" s="444"/>
      <c r="H846" s="208"/>
      <c r="M846" s="327"/>
    </row>
    <row r="847" spans="3:13" ht="15.75" customHeight="1">
      <c r="C847" s="206"/>
      <c r="G847" s="444"/>
      <c r="H847" s="208"/>
      <c r="M847" s="327"/>
    </row>
    <row r="848" spans="3:13" ht="15.75" customHeight="1">
      <c r="C848" s="206"/>
      <c r="G848" s="444"/>
      <c r="H848" s="208"/>
      <c r="M848" s="327"/>
    </row>
    <row r="849" spans="3:13" ht="15.75" customHeight="1">
      <c r="C849" s="206"/>
      <c r="G849" s="444"/>
      <c r="H849" s="208"/>
      <c r="M849" s="327"/>
    </row>
    <row r="850" spans="3:13" ht="15.75" customHeight="1">
      <c r="C850" s="206"/>
      <c r="G850" s="444"/>
      <c r="H850" s="208"/>
      <c r="M850" s="327"/>
    </row>
    <row r="851" spans="3:13" ht="15.75" customHeight="1">
      <c r="C851" s="206"/>
      <c r="G851" s="444"/>
      <c r="H851" s="208"/>
      <c r="M851" s="327"/>
    </row>
    <row r="852" spans="3:13" ht="15.75" customHeight="1">
      <c r="C852" s="206"/>
      <c r="G852" s="444"/>
      <c r="H852" s="208"/>
      <c r="M852" s="327"/>
    </row>
    <row r="853" spans="3:13" ht="15.75" customHeight="1">
      <c r="C853" s="206"/>
      <c r="G853" s="444"/>
      <c r="H853" s="208"/>
      <c r="M853" s="327"/>
    </row>
    <row r="854" spans="3:13" ht="15.75" customHeight="1">
      <c r="C854" s="206"/>
      <c r="G854" s="444"/>
      <c r="H854" s="208"/>
      <c r="M854" s="327"/>
    </row>
    <row r="855" spans="3:13" ht="15.75" customHeight="1">
      <c r="C855" s="206"/>
      <c r="G855" s="444"/>
      <c r="H855" s="208"/>
      <c r="M855" s="327"/>
    </row>
    <row r="856" spans="3:13" ht="15.75" customHeight="1">
      <c r="C856" s="206"/>
      <c r="G856" s="444"/>
      <c r="H856" s="208"/>
      <c r="M856" s="327"/>
    </row>
    <row r="857" spans="3:13" ht="15.75" customHeight="1">
      <c r="C857" s="206"/>
      <c r="G857" s="444"/>
      <c r="H857" s="208"/>
      <c r="M857" s="327"/>
    </row>
    <row r="858" spans="3:13" ht="15.75" customHeight="1">
      <c r="C858" s="206"/>
      <c r="G858" s="444"/>
      <c r="H858" s="208"/>
      <c r="M858" s="327"/>
    </row>
    <row r="859" spans="3:13" ht="15.75" customHeight="1">
      <c r="C859" s="206"/>
      <c r="G859" s="444"/>
      <c r="H859" s="208"/>
      <c r="M859" s="327"/>
    </row>
    <row r="860" spans="3:13" ht="15.75" customHeight="1">
      <c r="C860" s="206"/>
      <c r="G860" s="444"/>
      <c r="H860" s="208"/>
      <c r="M860" s="327"/>
    </row>
    <row r="861" spans="3:13" ht="15.75" customHeight="1">
      <c r="C861" s="206"/>
      <c r="G861" s="444"/>
      <c r="H861" s="208"/>
      <c r="M861" s="327"/>
    </row>
    <row r="862" spans="3:13" ht="15.75" customHeight="1">
      <c r="C862" s="206"/>
      <c r="G862" s="444"/>
      <c r="H862" s="208"/>
      <c r="M862" s="327"/>
    </row>
    <row r="863" spans="3:13" ht="15.75" customHeight="1">
      <c r="C863" s="206"/>
      <c r="G863" s="444"/>
      <c r="H863" s="208"/>
      <c r="M863" s="327"/>
    </row>
    <row r="864" spans="3:13" ht="15.75" customHeight="1">
      <c r="C864" s="206"/>
      <c r="G864" s="444"/>
      <c r="H864" s="208"/>
      <c r="M864" s="327"/>
    </row>
    <row r="865" spans="3:13" ht="15.75" customHeight="1">
      <c r="C865" s="206"/>
      <c r="G865" s="444"/>
      <c r="H865" s="208"/>
      <c r="M865" s="327"/>
    </row>
    <row r="866" spans="3:13" ht="15.75" customHeight="1">
      <c r="C866" s="206"/>
      <c r="G866" s="444"/>
      <c r="H866" s="208"/>
      <c r="M866" s="327"/>
    </row>
    <row r="867" spans="3:13" ht="15.75" customHeight="1">
      <c r="C867" s="206"/>
      <c r="G867" s="444"/>
      <c r="H867" s="208"/>
      <c r="M867" s="327"/>
    </row>
    <row r="868" spans="3:13" ht="15.75" customHeight="1">
      <c r="C868" s="206"/>
      <c r="G868" s="444"/>
      <c r="H868" s="208"/>
      <c r="M868" s="327"/>
    </row>
    <row r="869" spans="3:13" ht="15.75" customHeight="1">
      <c r="C869" s="206"/>
      <c r="G869" s="444"/>
      <c r="H869" s="208"/>
      <c r="M869" s="327"/>
    </row>
    <row r="870" spans="3:13" ht="15.75" customHeight="1">
      <c r="C870" s="206"/>
      <c r="G870" s="444"/>
      <c r="H870" s="208"/>
      <c r="M870" s="327"/>
    </row>
    <row r="871" spans="3:13" ht="15.75" customHeight="1">
      <c r="C871" s="206"/>
      <c r="G871" s="444"/>
      <c r="H871" s="208"/>
      <c r="M871" s="327"/>
    </row>
    <row r="872" spans="3:13" ht="15.75" customHeight="1">
      <c r="C872" s="206"/>
      <c r="G872" s="444"/>
      <c r="H872" s="208"/>
      <c r="M872" s="327"/>
    </row>
    <row r="873" spans="3:13" ht="15.75" customHeight="1">
      <c r="C873" s="206"/>
      <c r="G873" s="444"/>
      <c r="H873" s="208"/>
      <c r="M873" s="327"/>
    </row>
    <row r="874" spans="3:13" ht="15.75" customHeight="1">
      <c r="C874" s="206"/>
      <c r="G874" s="444"/>
      <c r="H874" s="208"/>
      <c r="M874" s="327"/>
    </row>
    <row r="875" spans="3:13" ht="15.75" customHeight="1">
      <c r="C875" s="206"/>
      <c r="G875" s="444"/>
      <c r="H875" s="208"/>
      <c r="M875" s="327"/>
    </row>
    <row r="876" spans="3:13" ht="15.75" customHeight="1">
      <c r="C876" s="206"/>
      <c r="G876" s="444"/>
      <c r="H876" s="208"/>
      <c r="M876" s="327"/>
    </row>
    <row r="877" spans="3:13" ht="15.75" customHeight="1">
      <c r="C877" s="206"/>
      <c r="G877" s="444"/>
      <c r="H877" s="208"/>
      <c r="M877" s="327"/>
    </row>
    <row r="878" spans="3:13" ht="15.75" customHeight="1">
      <c r="C878" s="206"/>
      <c r="G878" s="444"/>
      <c r="H878" s="208"/>
      <c r="M878" s="327"/>
    </row>
    <row r="879" spans="3:13" ht="15.75" customHeight="1">
      <c r="C879" s="206"/>
      <c r="G879" s="444"/>
      <c r="H879" s="208"/>
      <c r="M879" s="327"/>
    </row>
    <row r="880" spans="3:13" ht="15.75" customHeight="1">
      <c r="C880" s="206"/>
      <c r="G880" s="444"/>
      <c r="H880" s="208"/>
      <c r="M880" s="327"/>
    </row>
    <row r="881" spans="3:13" ht="15.75" customHeight="1">
      <c r="C881" s="206"/>
      <c r="G881" s="444"/>
      <c r="H881" s="208"/>
      <c r="M881" s="327"/>
    </row>
    <row r="882" spans="3:13" ht="15.75" customHeight="1">
      <c r="C882" s="206"/>
      <c r="G882" s="444"/>
      <c r="H882" s="208"/>
      <c r="M882" s="327"/>
    </row>
    <row r="883" spans="3:13" ht="15.75" customHeight="1">
      <c r="C883" s="206"/>
      <c r="G883" s="444"/>
      <c r="H883" s="208"/>
      <c r="M883" s="327"/>
    </row>
    <row r="884" spans="3:13" ht="15.75" customHeight="1">
      <c r="C884" s="206"/>
      <c r="G884" s="444"/>
      <c r="H884" s="208"/>
      <c r="M884" s="327"/>
    </row>
    <row r="885" spans="3:13" ht="15.75" customHeight="1">
      <c r="C885" s="206"/>
      <c r="G885" s="444"/>
      <c r="H885" s="208"/>
      <c r="M885" s="327"/>
    </row>
    <row r="886" spans="3:13" ht="15.75" customHeight="1">
      <c r="C886" s="206"/>
      <c r="G886" s="444"/>
      <c r="H886" s="208"/>
      <c r="M886" s="327"/>
    </row>
    <row r="887" spans="3:13" ht="15.75" customHeight="1">
      <c r="C887" s="206"/>
      <c r="G887" s="444"/>
      <c r="H887" s="208"/>
      <c r="M887" s="327"/>
    </row>
    <row r="888" spans="3:13" ht="15.75" customHeight="1">
      <c r="C888" s="206"/>
      <c r="G888" s="444"/>
      <c r="H888" s="208"/>
      <c r="M888" s="327"/>
    </row>
    <row r="889" spans="3:13" ht="15.75" customHeight="1">
      <c r="C889" s="206"/>
      <c r="G889" s="444"/>
      <c r="H889" s="208"/>
      <c r="M889" s="327"/>
    </row>
    <row r="890" spans="3:13" ht="15.75" customHeight="1">
      <c r="C890" s="206"/>
      <c r="G890" s="444"/>
      <c r="H890" s="208"/>
      <c r="M890" s="327"/>
    </row>
    <row r="891" spans="3:13" ht="15.75" customHeight="1">
      <c r="C891" s="206"/>
      <c r="G891" s="444"/>
      <c r="H891" s="208"/>
      <c r="M891" s="327"/>
    </row>
    <row r="892" spans="3:13" ht="15.75" customHeight="1">
      <c r="C892" s="206"/>
      <c r="G892" s="444"/>
      <c r="H892" s="208"/>
      <c r="M892" s="327"/>
    </row>
    <row r="893" spans="3:13" ht="15.75" customHeight="1">
      <c r="C893" s="206"/>
      <c r="G893" s="444"/>
      <c r="H893" s="208"/>
      <c r="M893" s="327"/>
    </row>
    <row r="894" spans="3:13" ht="15.75" customHeight="1">
      <c r="C894" s="206"/>
      <c r="G894" s="444"/>
      <c r="H894" s="208"/>
      <c r="M894" s="327"/>
    </row>
    <row r="895" spans="3:13" ht="15.75" customHeight="1">
      <c r="C895" s="206"/>
      <c r="G895" s="444"/>
      <c r="H895" s="208"/>
      <c r="M895" s="327"/>
    </row>
    <row r="896" spans="3:13" ht="15.75" customHeight="1">
      <c r="C896" s="206"/>
      <c r="G896" s="444"/>
      <c r="H896" s="208"/>
      <c r="M896" s="327"/>
    </row>
    <row r="897" spans="3:13" ht="15.75" customHeight="1">
      <c r="C897" s="206"/>
      <c r="G897" s="444"/>
      <c r="H897" s="208"/>
      <c r="M897" s="327"/>
    </row>
    <row r="898" spans="3:13" ht="15.75" customHeight="1">
      <c r="C898" s="206"/>
      <c r="G898" s="444"/>
      <c r="H898" s="208"/>
      <c r="M898" s="327"/>
    </row>
    <row r="899" spans="3:13" ht="15.75" customHeight="1">
      <c r="C899" s="206"/>
      <c r="G899" s="444"/>
      <c r="H899" s="208"/>
      <c r="M899" s="327"/>
    </row>
    <row r="900" spans="3:13" ht="15.75" customHeight="1">
      <c r="C900" s="206"/>
      <c r="G900" s="444"/>
      <c r="H900" s="208"/>
      <c r="M900" s="327"/>
    </row>
    <row r="901" spans="3:13" ht="15.75" customHeight="1">
      <c r="C901" s="206"/>
      <c r="G901" s="444"/>
      <c r="H901" s="208"/>
      <c r="M901" s="327"/>
    </row>
    <row r="902" spans="3:13" ht="15.75" customHeight="1">
      <c r="C902" s="206"/>
      <c r="G902" s="444"/>
      <c r="H902" s="208"/>
      <c r="M902" s="327"/>
    </row>
    <row r="903" spans="3:13" ht="15.75" customHeight="1">
      <c r="C903" s="206"/>
      <c r="G903" s="444"/>
      <c r="H903" s="208"/>
      <c r="M903" s="327"/>
    </row>
    <row r="904" spans="3:13" ht="15.75" customHeight="1">
      <c r="C904" s="206"/>
      <c r="G904" s="444"/>
      <c r="H904" s="208"/>
      <c r="M904" s="327"/>
    </row>
    <row r="905" spans="3:13" ht="15.75" customHeight="1">
      <c r="C905" s="206"/>
      <c r="G905" s="444"/>
      <c r="H905" s="208"/>
      <c r="M905" s="327"/>
    </row>
    <row r="906" spans="3:13" ht="15.75" customHeight="1">
      <c r="C906" s="206"/>
      <c r="G906" s="444"/>
      <c r="H906" s="208"/>
      <c r="M906" s="327"/>
    </row>
    <row r="907" spans="3:13" ht="15.75" customHeight="1">
      <c r="C907" s="206"/>
      <c r="G907" s="444"/>
      <c r="H907" s="208"/>
      <c r="M907" s="327"/>
    </row>
    <row r="908" spans="3:13" ht="15.75" customHeight="1">
      <c r="C908" s="206"/>
      <c r="G908" s="444"/>
      <c r="H908" s="208"/>
      <c r="M908" s="327"/>
    </row>
    <row r="909" spans="3:13" ht="15.75" customHeight="1">
      <c r="C909" s="206"/>
      <c r="G909" s="444"/>
      <c r="H909" s="208"/>
      <c r="M909" s="327"/>
    </row>
    <row r="910" spans="3:13" ht="15.75" customHeight="1">
      <c r="C910" s="206"/>
      <c r="G910" s="444"/>
      <c r="H910" s="208"/>
      <c r="M910" s="327"/>
    </row>
    <row r="911" spans="3:13" ht="15.75" customHeight="1">
      <c r="C911" s="206"/>
      <c r="G911" s="444"/>
      <c r="H911" s="208"/>
      <c r="M911" s="327"/>
    </row>
    <row r="912" spans="3:13" ht="15.75" customHeight="1">
      <c r="C912" s="206"/>
      <c r="G912" s="444"/>
      <c r="H912" s="208"/>
      <c r="M912" s="327"/>
    </row>
    <row r="913" spans="3:13" ht="15.75" customHeight="1">
      <c r="C913" s="206"/>
      <c r="G913" s="444"/>
      <c r="H913" s="208"/>
      <c r="M913" s="327"/>
    </row>
    <row r="914" spans="3:13" ht="15.75" customHeight="1">
      <c r="C914" s="206"/>
      <c r="G914" s="444"/>
      <c r="H914" s="208"/>
      <c r="M914" s="327"/>
    </row>
    <row r="915" spans="3:13" ht="15.75" customHeight="1">
      <c r="C915" s="206"/>
      <c r="G915" s="444"/>
      <c r="H915" s="208"/>
      <c r="M915" s="327"/>
    </row>
    <row r="916" spans="3:13" ht="15.75" customHeight="1">
      <c r="C916" s="206"/>
      <c r="G916" s="444"/>
      <c r="H916" s="208"/>
      <c r="M916" s="327"/>
    </row>
    <row r="917" spans="3:13" ht="15.75" customHeight="1">
      <c r="C917" s="206"/>
      <c r="G917" s="444"/>
      <c r="H917" s="208"/>
      <c r="M917" s="327"/>
    </row>
    <row r="918" spans="3:13" ht="15.75" customHeight="1">
      <c r="C918" s="206"/>
      <c r="G918" s="444"/>
      <c r="H918" s="208"/>
      <c r="M918" s="327"/>
    </row>
    <row r="919" spans="3:13" ht="15.75" customHeight="1">
      <c r="C919" s="206"/>
      <c r="G919" s="444"/>
      <c r="H919" s="208"/>
      <c r="M919" s="327"/>
    </row>
    <row r="920" spans="3:13" ht="15.75" customHeight="1">
      <c r="C920" s="206"/>
      <c r="G920" s="444"/>
      <c r="H920" s="208"/>
      <c r="M920" s="327"/>
    </row>
    <row r="921" spans="3:13" ht="15.75" customHeight="1">
      <c r="C921" s="206"/>
      <c r="G921" s="444"/>
      <c r="H921" s="208"/>
      <c r="M921" s="327"/>
    </row>
    <row r="922" spans="3:13" ht="15.75" customHeight="1">
      <c r="C922" s="206"/>
      <c r="G922" s="444"/>
      <c r="H922" s="208"/>
      <c r="M922" s="327"/>
    </row>
    <row r="923" spans="3:13" ht="15.75" customHeight="1">
      <c r="C923" s="206"/>
      <c r="G923" s="444"/>
      <c r="H923" s="208"/>
      <c r="M923" s="327"/>
    </row>
    <row r="924" spans="3:13" ht="15.75" customHeight="1">
      <c r="C924" s="206"/>
      <c r="G924" s="444"/>
      <c r="H924" s="208"/>
      <c r="M924" s="327"/>
    </row>
    <row r="925" spans="3:13" ht="15.75" customHeight="1">
      <c r="C925" s="206"/>
      <c r="G925" s="444"/>
      <c r="H925" s="208"/>
      <c r="M925" s="327"/>
    </row>
    <row r="926" spans="3:13" ht="15.75" customHeight="1">
      <c r="C926" s="206"/>
      <c r="G926" s="444"/>
      <c r="H926" s="208"/>
      <c r="M926" s="327"/>
    </row>
    <row r="927" spans="3:13" ht="15.75" customHeight="1">
      <c r="C927" s="206"/>
      <c r="G927" s="444"/>
      <c r="H927" s="208"/>
      <c r="M927" s="327"/>
    </row>
    <row r="928" spans="3:13" ht="15.75" customHeight="1">
      <c r="C928" s="206"/>
      <c r="G928" s="444"/>
      <c r="H928" s="208"/>
      <c r="M928" s="327"/>
    </row>
    <row r="929" spans="3:13" ht="15.75" customHeight="1">
      <c r="C929" s="206"/>
      <c r="G929" s="444"/>
      <c r="H929" s="208"/>
      <c r="M929" s="327"/>
    </row>
    <row r="930" spans="3:13" ht="15.75" customHeight="1">
      <c r="C930" s="206"/>
      <c r="G930" s="444"/>
      <c r="H930" s="208"/>
      <c r="M930" s="327"/>
    </row>
    <row r="931" spans="3:13" ht="15.75" customHeight="1">
      <c r="C931" s="206"/>
      <c r="G931" s="444"/>
      <c r="H931" s="208"/>
      <c r="M931" s="327"/>
    </row>
    <row r="932" spans="3:13" ht="15.75" customHeight="1">
      <c r="C932" s="206"/>
      <c r="G932" s="444"/>
      <c r="H932" s="208"/>
      <c r="M932" s="327"/>
    </row>
    <row r="933" spans="3:13" ht="15.75" customHeight="1">
      <c r="C933" s="206"/>
      <c r="G933" s="444"/>
      <c r="H933" s="208"/>
      <c r="M933" s="327"/>
    </row>
    <row r="934" spans="3:13" ht="15.75" customHeight="1">
      <c r="C934" s="206"/>
      <c r="G934" s="444"/>
      <c r="H934" s="208"/>
      <c r="M934" s="327"/>
    </row>
    <row r="935" spans="3:13" ht="15.75" customHeight="1">
      <c r="C935" s="206"/>
      <c r="G935" s="444"/>
      <c r="H935" s="208"/>
      <c r="M935" s="327"/>
    </row>
    <row r="936" spans="3:13" ht="15.75" customHeight="1">
      <c r="C936" s="206"/>
      <c r="G936" s="444"/>
      <c r="H936" s="208"/>
      <c r="M936" s="327"/>
    </row>
    <row r="937" spans="3:13" ht="15.75" customHeight="1">
      <c r="C937" s="206"/>
      <c r="G937" s="444"/>
      <c r="H937" s="208"/>
      <c r="M937" s="327"/>
    </row>
    <row r="938" spans="3:13" ht="15.75" customHeight="1">
      <c r="C938" s="206"/>
      <c r="G938" s="444"/>
      <c r="H938" s="208"/>
      <c r="M938" s="327"/>
    </row>
    <row r="939" spans="3:13" ht="15.75" customHeight="1">
      <c r="C939" s="206"/>
      <c r="G939" s="444"/>
      <c r="H939" s="208"/>
      <c r="M939" s="327"/>
    </row>
    <row r="940" spans="3:13" ht="15.75" customHeight="1">
      <c r="C940" s="206"/>
      <c r="G940" s="444"/>
      <c r="H940" s="208"/>
      <c r="M940" s="327"/>
    </row>
    <row r="941" spans="3:13" ht="15.75" customHeight="1">
      <c r="C941" s="206"/>
      <c r="G941" s="444"/>
      <c r="H941" s="208"/>
      <c r="M941" s="327"/>
    </row>
    <row r="942" spans="3:13" ht="15.75" customHeight="1">
      <c r="C942" s="206"/>
      <c r="G942" s="444"/>
      <c r="H942" s="208"/>
      <c r="M942" s="327"/>
    </row>
    <row r="943" spans="3:13" ht="15.75" customHeight="1">
      <c r="C943" s="206"/>
      <c r="G943" s="444"/>
      <c r="H943" s="208"/>
      <c r="M943" s="327"/>
    </row>
    <row r="944" spans="3:13" ht="15.75" customHeight="1">
      <c r="C944" s="206"/>
      <c r="G944" s="444"/>
      <c r="H944" s="208"/>
      <c r="M944" s="327"/>
    </row>
    <row r="945" spans="3:13" ht="15.75" customHeight="1">
      <c r="C945" s="206"/>
      <c r="G945" s="444"/>
      <c r="H945" s="208"/>
      <c r="M945" s="327"/>
    </row>
    <row r="946" spans="3:13" ht="15.75" customHeight="1">
      <c r="C946" s="206"/>
      <c r="G946" s="444"/>
      <c r="H946" s="208"/>
      <c r="M946" s="327"/>
    </row>
    <row r="947" spans="3:13" ht="15.75" customHeight="1">
      <c r="C947" s="206"/>
      <c r="G947" s="444"/>
      <c r="H947" s="208"/>
      <c r="M947" s="327"/>
    </row>
    <row r="948" spans="3:13" ht="15.75" customHeight="1">
      <c r="C948" s="206"/>
      <c r="G948" s="444"/>
      <c r="H948" s="208"/>
      <c r="M948" s="327"/>
    </row>
    <row r="949" spans="3:13" ht="15.75" customHeight="1">
      <c r="C949" s="206"/>
      <c r="G949" s="444"/>
      <c r="H949" s="208"/>
      <c r="M949" s="327"/>
    </row>
    <row r="950" spans="3:13" ht="15.75" customHeight="1">
      <c r="C950" s="206"/>
      <c r="G950" s="444"/>
      <c r="H950" s="208"/>
      <c r="M950" s="327"/>
    </row>
    <row r="951" spans="3:13" ht="15.75" customHeight="1">
      <c r="C951" s="206"/>
      <c r="G951" s="444"/>
      <c r="H951" s="208"/>
      <c r="M951" s="327"/>
    </row>
    <row r="952" spans="3:13" ht="15.75" customHeight="1">
      <c r="C952" s="206"/>
      <c r="G952" s="444"/>
      <c r="H952" s="208"/>
      <c r="M952" s="327"/>
    </row>
    <row r="953" spans="3:13" ht="15.75" customHeight="1">
      <c r="C953" s="206"/>
      <c r="G953" s="444"/>
      <c r="H953" s="208"/>
      <c r="M953" s="327"/>
    </row>
    <row r="954" spans="3:13" ht="15.75" customHeight="1">
      <c r="C954" s="206"/>
      <c r="G954" s="444"/>
      <c r="H954" s="208"/>
      <c r="M954" s="327"/>
    </row>
    <row r="955" spans="3:13" ht="15.75" customHeight="1">
      <c r="C955" s="206"/>
      <c r="G955" s="444"/>
      <c r="H955" s="208"/>
      <c r="M955" s="327"/>
    </row>
    <row r="956" spans="3:13" ht="15.75" customHeight="1">
      <c r="C956" s="206"/>
      <c r="G956" s="444"/>
      <c r="H956" s="208"/>
      <c r="M956" s="327"/>
    </row>
    <row r="957" spans="3:13" ht="15.75" customHeight="1">
      <c r="C957" s="206"/>
      <c r="G957" s="444"/>
      <c r="H957" s="208"/>
      <c r="M957" s="327"/>
    </row>
    <row r="958" spans="3:13" ht="15.75" customHeight="1">
      <c r="C958" s="206"/>
      <c r="G958" s="444"/>
      <c r="H958" s="208"/>
      <c r="M958" s="327"/>
    </row>
    <row r="959" spans="3:13" ht="15.75" customHeight="1">
      <c r="C959" s="206"/>
      <c r="G959" s="444"/>
      <c r="H959" s="208"/>
      <c r="M959" s="327"/>
    </row>
    <row r="960" spans="3:13" ht="15.75" customHeight="1">
      <c r="C960" s="206"/>
      <c r="G960" s="444"/>
      <c r="H960" s="208"/>
      <c r="M960" s="327"/>
    </row>
    <row r="961" spans="3:13" ht="15.75" customHeight="1">
      <c r="C961" s="206"/>
      <c r="G961" s="444"/>
      <c r="H961" s="208"/>
      <c r="M961" s="327"/>
    </row>
    <row r="962" spans="3:13" ht="15.75" customHeight="1">
      <c r="C962" s="206"/>
      <c r="G962" s="444"/>
      <c r="H962" s="208"/>
      <c r="M962" s="327"/>
    </row>
    <row r="963" spans="3:13" ht="15.75" customHeight="1">
      <c r="C963" s="206"/>
      <c r="G963" s="444"/>
      <c r="H963" s="208"/>
      <c r="M963" s="327"/>
    </row>
    <row r="964" spans="3:13" ht="15.75" customHeight="1">
      <c r="C964" s="206"/>
      <c r="G964" s="444"/>
      <c r="H964" s="208"/>
      <c r="M964" s="327"/>
    </row>
    <row r="965" spans="3:13" ht="15.75" customHeight="1">
      <c r="C965" s="206"/>
      <c r="G965" s="444"/>
      <c r="H965" s="208"/>
      <c r="M965" s="327"/>
    </row>
    <row r="966" spans="3:13" ht="15.75" customHeight="1">
      <c r="C966" s="206"/>
      <c r="G966" s="444"/>
      <c r="H966" s="208"/>
      <c r="M966" s="327"/>
    </row>
    <row r="967" spans="3:13" ht="15.75" customHeight="1">
      <c r="C967" s="206"/>
      <c r="G967" s="444"/>
      <c r="H967" s="208"/>
      <c r="M967" s="327"/>
    </row>
    <row r="968" spans="3:13" ht="15.75" customHeight="1">
      <c r="C968" s="206"/>
      <c r="G968" s="444"/>
      <c r="H968" s="208"/>
      <c r="M968" s="327"/>
    </row>
    <row r="969" spans="3:13" ht="15.75" customHeight="1">
      <c r="C969" s="206"/>
      <c r="G969" s="444"/>
      <c r="H969" s="208"/>
      <c r="M969" s="327"/>
    </row>
    <row r="970" spans="3:13" ht="15.75" customHeight="1">
      <c r="C970" s="206"/>
      <c r="G970" s="444"/>
      <c r="H970" s="208"/>
      <c r="M970" s="327"/>
    </row>
    <row r="971" spans="3:13" ht="15.75" customHeight="1">
      <c r="C971" s="206"/>
      <c r="G971" s="444"/>
      <c r="H971" s="208"/>
      <c r="M971" s="327"/>
    </row>
    <row r="972" spans="3:13" ht="15.75" customHeight="1">
      <c r="C972" s="206"/>
      <c r="G972" s="444"/>
      <c r="H972" s="208"/>
      <c r="M972" s="327"/>
    </row>
    <row r="973" spans="3:13" ht="15.75" customHeight="1">
      <c r="C973" s="206"/>
      <c r="G973" s="444"/>
      <c r="H973" s="208"/>
      <c r="M973" s="327"/>
    </row>
    <row r="974" spans="3:13" ht="15.75" customHeight="1">
      <c r="C974" s="206"/>
      <c r="G974" s="444"/>
      <c r="H974" s="208"/>
      <c r="M974" s="327"/>
    </row>
    <row r="975" spans="3:13" ht="15.75" customHeight="1">
      <c r="C975" s="206"/>
      <c r="G975" s="444"/>
      <c r="H975" s="208"/>
      <c r="M975" s="327"/>
    </row>
    <row r="976" spans="3:13" ht="15.75" customHeight="1">
      <c r="C976" s="206"/>
      <c r="G976" s="444"/>
      <c r="H976" s="208"/>
      <c r="M976" s="327"/>
    </row>
    <row r="977" spans="3:13" ht="15.75" customHeight="1">
      <c r="C977" s="206"/>
      <c r="G977" s="444"/>
      <c r="H977" s="208"/>
      <c r="M977" s="327"/>
    </row>
    <row r="978" spans="3:13" ht="15.75" customHeight="1">
      <c r="C978" s="206"/>
      <c r="G978" s="444"/>
      <c r="H978" s="208"/>
      <c r="M978" s="327"/>
    </row>
    <row r="979" spans="3:13" ht="15.75" customHeight="1">
      <c r="C979" s="206"/>
      <c r="G979" s="444"/>
      <c r="H979" s="208"/>
      <c r="M979" s="327"/>
    </row>
    <row r="980" spans="3:13" ht="15.75" customHeight="1">
      <c r="C980" s="206"/>
      <c r="G980" s="444"/>
      <c r="H980" s="208"/>
      <c r="M980" s="327"/>
    </row>
    <row r="981" spans="3:13" ht="15.75" customHeight="1">
      <c r="C981" s="206"/>
      <c r="G981" s="444"/>
      <c r="H981" s="208"/>
      <c r="M981" s="327"/>
    </row>
    <row r="982" spans="3:13" ht="15.75" customHeight="1">
      <c r="C982" s="206"/>
      <c r="G982" s="444"/>
      <c r="H982" s="208"/>
      <c r="M982" s="327"/>
    </row>
    <row r="983" spans="3:13" ht="15.75" customHeight="1">
      <c r="C983" s="206"/>
      <c r="G983" s="444"/>
      <c r="H983" s="208"/>
      <c r="M983" s="327"/>
    </row>
    <row r="984" spans="3:13" ht="15.75" customHeight="1">
      <c r="C984" s="206"/>
      <c r="G984" s="444"/>
      <c r="H984" s="208"/>
      <c r="M984" s="327"/>
    </row>
    <row r="985" spans="3:13" ht="15.75" customHeight="1">
      <c r="C985" s="206"/>
      <c r="G985" s="444"/>
      <c r="H985" s="208"/>
      <c r="M985" s="327"/>
    </row>
    <row r="986" spans="3:13" ht="15.75" customHeight="1">
      <c r="C986" s="206"/>
      <c r="G986" s="444"/>
      <c r="H986" s="208"/>
      <c r="M986" s="327"/>
    </row>
    <row r="987" spans="3:13" ht="15.75" customHeight="1">
      <c r="C987" s="206"/>
      <c r="G987" s="444"/>
      <c r="H987" s="208"/>
      <c r="M987" s="327"/>
    </row>
    <row r="988" spans="3:13" ht="15.75" customHeight="1">
      <c r="C988" s="206"/>
      <c r="G988" s="444"/>
      <c r="H988" s="208"/>
      <c r="M988" s="327"/>
    </row>
    <row r="989" spans="3:13" ht="15.75" customHeight="1">
      <c r="C989" s="206"/>
      <c r="G989" s="444"/>
      <c r="H989" s="208"/>
      <c r="M989" s="327"/>
    </row>
    <row r="990" spans="3:13" ht="15.75" customHeight="1">
      <c r="C990" s="206"/>
      <c r="G990" s="444"/>
      <c r="H990" s="208"/>
      <c r="M990" s="327"/>
    </row>
    <row r="991" spans="3:13" ht="15.75" customHeight="1">
      <c r="C991" s="206"/>
      <c r="G991" s="444"/>
      <c r="H991" s="208"/>
      <c r="M991" s="327"/>
    </row>
    <row r="992" spans="3:13" ht="15.75" customHeight="1">
      <c r="C992" s="206"/>
      <c r="G992" s="444"/>
      <c r="H992" s="208"/>
      <c r="M992" s="327"/>
    </row>
    <row r="993" spans="3:13" ht="15.75" customHeight="1">
      <c r="C993" s="206"/>
      <c r="G993" s="444"/>
      <c r="H993" s="208"/>
      <c r="M993" s="327"/>
    </row>
    <row r="994" spans="3:13" ht="15.75" customHeight="1">
      <c r="C994" s="206"/>
      <c r="G994" s="444"/>
      <c r="H994" s="208"/>
      <c r="M994" s="327"/>
    </row>
    <row r="995" spans="3:13" ht="15.75" customHeight="1">
      <c r="C995" s="206"/>
      <c r="G995" s="444"/>
      <c r="H995" s="208"/>
      <c r="M995" s="327"/>
    </row>
    <row r="996" spans="3:13" ht="15.75" customHeight="1">
      <c r="C996" s="206"/>
      <c r="G996" s="444"/>
      <c r="H996" s="208"/>
      <c r="M996" s="327"/>
    </row>
    <row r="997" spans="3:13" ht="15.75" customHeight="1">
      <c r="C997" s="206"/>
      <c r="G997" s="444"/>
      <c r="H997" s="208"/>
      <c r="M997" s="327"/>
    </row>
    <row r="998" spans="3:13" ht="15.75" customHeight="1">
      <c r="C998" s="206"/>
      <c r="G998" s="444"/>
      <c r="H998" s="208"/>
      <c r="M998" s="327"/>
    </row>
    <row r="999" spans="3:13" ht="15.75" customHeight="1">
      <c r="C999" s="206"/>
      <c r="G999" s="444"/>
      <c r="H999" s="208"/>
      <c r="M999" s="327"/>
    </row>
    <row r="1000" spans="3:13" ht="15.75" customHeight="1">
      <c r="C1000" s="206"/>
      <c r="G1000" s="444"/>
      <c r="H1000" s="208"/>
      <c r="M1000" s="327"/>
    </row>
    <row r="1001" spans="3:13" ht="15.75" customHeight="1">
      <c r="C1001" s="206"/>
      <c r="G1001" s="444"/>
      <c r="H1001" s="208"/>
      <c r="M1001" s="327"/>
    </row>
    <row r="1002" spans="3:13" ht="15.75" customHeight="1">
      <c r="C1002" s="206"/>
      <c r="G1002" s="444"/>
      <c r="H1002" s="208"/>
      <c r="M1002" s="327"/>
    </row>
    <row r="1003" spans="3:13" ht="15.75" customHeight="1">
      <c r="C1003" s="206"/>
      <c r="G1003" s="444"/>
      <c r="H1003" s="208"/>
      <c r="M1003" s="327"/>
    </row>
    <row r="1004" spans="3:13" ht="15.75" customHeight="1">
      <c r="C1004" s="206"/>
      <c r="G1004" s="444"/>
      <c r="H1004" s="208"/>
      <c r="M1004" s="327"/>
    </row>
    <row r="1005" spans="3:13" ht="15.75" customHeight="1">
      <c r="C1005" s="206"/>
      <c r="G1005" s="444"/>
      <c r="H1005" s="208"/>
      <c r="M1005" s="327"/>
    </row>
    <row r="1006" spans="3:13" ht="15.75" customHeight="1">
      <c r="C1006" s="206"/>
      <c r="G1006" s="444"/>
      <c r="H1006" s="208"/>
      <c r="M1006" s="327"/>
    </row>
    <row r="1007" spans="3:13" ht="15.75" customHeight="1">
      <c r="C1007" s="206"/>
      <c r="G1007" s="444"/>
      <c r="H1007" s="208"/>
      <c r="M1007" s="327"/>
    </row>
    <row r="1008" spans="3:13" ht="15.75" customHeight="1">
      <c r="C1008" s="206"/>
      <c r="G1008" s="444"/>
      <c r="H1008" s="208"/>
      <c r="M1008" s="327"/>
    </row>
    <row r="1009" spans="3:13" ht="15.75" customHeight="1">
      <c r="C1009" s="206"/>
      <c r="G1009" s="444"/>
      <c r="H1009" s="208"/>
      <c r="M1009" s="327"/>
    </row>
    <row r="1010" spans="3:13" ht="15.75" customHeight="1">
      <c r="C1010" s="206"/>
      <c r="G1010" s="444"/>
      <c r="H1010" s="208"/>
      <c r="M1010" s="327"/>
    </row>
    <row r="1011" spans="3:13" ht="15.75" customHeight="1">
      <c r="C1011" s="206"/>
      <c r="G1011" s="444"/>
      <c r="H1011" s="208"/>
      <c r="M1011" s="327"/>
    </row>
    <row r="1012" spans="3:13" ht="15.75" customHeight="1">
      <c r="C1012" s="206"/>
      <c r="G1012" s="444"/>
      <c r="H1012" s="208"/>
      <c r="M1012" s="327"/>
    </row>
    <row r="1013" spans="3:13" ht="15.75" customHeight="1">
      <c r="C1013" s="206"/>
      <c r="G1013" s="444"/>
      <c r="H1013" s="208"/>
      <c r="M1013" s="327"/>
    </row>
    <row r="1014" spans="3:13" ht="15.75" customHeight="1">
      <c r="C1014" s="206"/>
      <c r="G1014" s="444"/>
      <c r="H1014" s="208"/>
      <c r="M1014" s="327"/>
    </row>
    <row r="1015" spans="3:13" ht="15.75" customHeight="1">
      <c r="C1015" s="206"/>
      <c r="G1015" s="444"/>
      <c r="H1015" s="208"/>
      <c r="M1015" s="327"/>
    </row>
    <row r="1016" spans="3:13" ht="15.75" customHeight="1">
      <c r="C1016" s="206"/>
      <c r="G1016" s="444"/>
      <c r="H1016" s="208"/>
      <c r="M1016" s="327"/>
    </row>
    <row r="1017" spans="3:13" ht="15.75" customHeight="1">
      <c r="C1017" s="206"/>
      <c r="G1017" s="444"/>
      <c r="H1017" s="208"/>
      <c r="M1017" s="327"/>
    </row>
    <row r="1018" spans="3:13" ht="15.75" customHeight="1">
      <c r="C1018" s="206"/>
      <c r="G1018" s="444"/>
      <c r="H1018" s="208"/>
      <c r="M1018" s="327"/>
    </row>
    <row r="1019" spans="3:13" ht="15.75" customHeight="1">
      <c r="C1019" s="206"/>
      <c r="G1019" s="444"/>
      <c r="H1019" s="208"/>
      <c r="M1019" s="327"/>
    </row>
    <row r="1020" spans="3:13" ht="15.75" customHeight="1">
      <c r="C1020" s="206"/>
      <c r="G1020" s="444"/>
      <c r="H1020" s="208"/>
      <c r="M1020" s="327"/>
    </row>
    <row r="1021" spans="3:13" ht="15.75" customHeight="1">
      <c r="C1021" s="206"/>
      <c r="G1021" s="444"/>
      <c r="H1021" s="208"/>
      <c r="M1021" s="327"/>
    </row>
  </sheetData>
  <customSheetViews>
    <customSheetView guid="{23EB3EEF-0CB3-4109-AC2F-BB6B59D2EA04}" filter="1" showAutoFilter="1">
      <pageMargins left="0.7" right="0.7" top="0.75" bottom="0.75" header="0.3" footer="0.3"/>
      <autoFilter ref="A1:AQ93" xr:uid="{00000000-0000-0000-0000-000000000000}"/>
      <extLst>
        <ext uri="GoogleSheetsCustomDataVersion1">
          <go:sheetsCustomData xmlns:go="http://customooxmlschemas.google.com/" filterViewId="1555032246"/>
        </ext>
      </extLst>
    </customSheetView>
  </customSheetViews>
  <mergeCells count="1">
    <mergeCell ref="O1:AB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1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4" customWidth="1"/>
    <col min="2" max="2" width="5.28515625" customWidth="1"/>
    <col min="3" max="3" width="30.42578125" customWidth="1"/>
    <col min="4" max="4" width="20.140625" customWidth="1"/>
    <col min="5" max="5" width="18.7109375" customWidth="1"/>
    <col min="6" max="6" width="14.28515625" customWidth="1"/>
    <col min="7" max="7" width="14.85546875" customWidth="1"/>
    <col min="8" max="8" width="11" customWidth="1"/>
    <col min="9" max="10" width="31.28515625" customWidth="1"/>
    <col min="11" max="11" width="6.42578125" customWidth="1"/>
    <col min="12" max="12" width="34.140625" customWidth="1"/>
    <col min="13" max="13" width="12.42578125" customWidth="1"/>
    <col min="14" max="14" width="11.42578125" customWidth="1"/>
    <col min="15" max="15" width="18.42578125" customWidth="1"/>
    <col min="16" max="16" width="14.28515625" customWidth="1"/>
    <col min="18" max="18" width="25.5703125" customWidth="1"/>
    <col min="19" max="19" width="14" customWidth="1"/>
    <col min="20" max="20" width="13" customWidth="1"/>
    <col min="21" max="21" width="17.7109375" customWidth="1"/>
    <col min="22" max="22" width="18.42578125" customWidth="1"/>
    <col min="23" max="23" width="15.140625" customWidth="1"/>
    <col min="24" max="24" width="16.5703125" customWidth="1"/>
    <col min="25" max="25" width="17.7109375" customWidth="1"/>
    <col min="26" max="26" width="25.5703125" customWidth="1"/>
    <col min="27" max="27" width="15.7109375" customWidth="1"/>
    <col min="28" max="28" width="15.5703125" customWidth="1"/>
    <col min="29" max="43" width="8.7109375" customWidth="1"/>
  </cols>
  <sheetData>
    <row r="1" spans="1:43" ht="30">
      <c r="A1" s="2" t="s">
        <v>0</v>
      </c>
      <c r="B1" s="2" t="s">
        <v>1</v>
      </c>
      <c r="C1" s="330" t="s">
        <v>2</v>
      </c>
      <c r="D1" s="2" t="s">
        <v>3</v>
      </c>
      <c r="E1" s="2" t="s">
        <v>4</v>
      </c>
      <c r="F1" s="2" t="s">
        <v>5</v>
      </c>
      <c r="G1" s="445" t="s">
        <v>6</v>
      </c>
      <c r="H1" s="330" t="s">
        <v>46</v>
      </c>
      <c r="I1" s="13" t="s">
        <v>8</v>
      </c>
      <c r="J1" s="9" t="s">
        <v>9</v>
      </c>
      <c r="K1" s="401"/>
      <c r="L1" s="13" t="s">
        <v>61</v>
      </c>
      <c r="M1" s="211" t="s">
        <v>6</v>
      </c>
      <c r="N1" s="13" t="s">
        <v>5</v>
      </c>
      <c r="O1" s="547" t="s">
        <v>11</v>
      </c>
      <c r="P1" s="548"/>
      <c r="Q1" s="548"/>
      <c r="R1" s="548"/>
      <c r="S1" s="548"/>
      <c r="T1" s="548"/>
      <c r="U1" s="548"/>
      <c r="V1" s="548"/>
      <c r="W1" s="548"/>
      <c r="X1" s="548"/>
      <c r="Y1" s="548"/>
      <c r="Z1" s="548"/>
      <c r="AA1" s="548"/>
      <c r="AB1" s="549"/>
      <c r="AC1" s="14"/>
      <c r="AD1" s="14"/>
      <c r="AE1" s="14"/>
      <c r="AF1" s="14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spans="1:43" ht="17.25" customHeight="1">
      <c r="A2" s="2" t="s">
        <v>12</v>
      </c>
      <c r="B2" s="17">
        <v>1</v>
      </c>
      <c r="C2" s="59"/>
      <c r="D2" s="307"/>
      <c r="E2" s="307"/>
      <c r="F2" s="14"/>
      <c r="G2" s="446"/>
      <c r="H2" s="21"/>
      <c r="I2" s="145"/>
      <c r="J2" s="23"/>
      <c r="K2" s="214"/>
      <c r="L2" s="61"/>
      <c r="M2" s="39"/>
      <c r="N2" s="14"/>
      <c r="O2" s="27" t="s">
        <v>0</v>
      </c>
      <c r="P2" s="28" t="s">
        <v>13</v>
      </c>
      <c r="Q2" s="28" t="s">
        <v>14</v>
      </c>
      <c r="R2" s="28" t="s">
        <v>15</v>
      </c>
      <c r="S2" s="29" t="s">
        <v>16</v>
      </c>
      <c r="T2" s="9" t="s">
        <v>17</v>
      </c>
      <c r="U2" s="9" t="s">
        <v>18</v>
      </c>
      <c r="V2" s="28" t="s">
        <v>19</v>
      </c>
      <c r="W2" s="28" t="s">
        <v>20</v>
      </c>
      <c r="X2" s="9" t="s">
        <v>9</v>
      </c>
      <c r="Y2" s="13" t="s">
        <v>61</v>
      </c>
      <c r="Z2" s="30" t="s">
        <v>21</v>
      </c>
      <c r="AA2" s="30" t="s">
        <v>22</v>
      </c>
      <c r="AB2" s="30" t="s">
        <v>23</v>
      </c>
      <c r="AC2" s="199"/>
      <c r="AD2" s="199"/>
      <c r="AE2" s="199"/>
      <c r="AF2" s="216"/>
      <c r="AG2" s="202"/>
      <c r="AH2" s="202"/>
      <c r="AI2" s="202"/>
      <c r="AJ2" s="202"/>
      <c r="AK2" s="202"/>
      <c r="AL2" s="202"/>
      <c r="AM2" s="202"/>
      <c r="AN2" s="202"/>
      <c r="AO2" s="202"/>
      <c r="AP2" s="202"/>
    </row>
    <row r="3" spans="1:43" ht="12.75" customHeight="1">
      <c r="A3" s="17" t="str">
        <f t="shared" ref="A3:A8" si="0">A2</f>
        <v>ECOBANK</v>
      </c>
      <c r="B3" s="17">
        <v>2</v>
      </c>
      <c r="C3" s="140"/>
      <c r="D3" s="140"/>
      <c r="E3" s="140"/>
      <c r="F3" s="14"/>
      <c r="G3" s="447"/>
      <c r="H3" s="140"/>
      <c r="I3" s="145"/>
      <c r="J3" s="23"/>
      <c r="K3" s="37"/>
      <c r="L3" s="14"/>
      <c r="M3" s="218"/>
      <c r="N3" s="127"/>
      <c r="O3" s="40" t="s">
        <v>12</v>
      </c>
      <c r="P3" s="41">
        <f t="shared" ref="P3:P14" si="1">SUMIFS(G:G,A:A,O3,I:I,$P$2)</f>
        <v>0</v>
      </c>
      <c r="Q3" s="42">
        <f t="shared" ref="Q3:Q14" si="2">SUMIFS(G:G,A:A,O3,I:I,$Q$2)</f>
        <v>0</v>
      </c>
      <c r="R3" s="41">
        <f t="shared" ref="R3:R14" si="3">SUM(P3:Q3)</f>
        <v>0</v>
      </c>
      <c r="S3" s="43">
        <f t="shared" ref="S3:S14" si="4">COUNTIFS(A:A,O3,G:G,"&gt;0")</f>
        <v>0</v>
      </c>
      <c r="T3" s="44">
        <v>7916666.6699999999</v>
      </c>
      <c r="U3" s="45" t="str">
        <f t="shared" ref="U3:U15" si="5">IF(R3&lt;T3,"LESS THAN TARGET","ABOVE TARGET")</f>
        <v>LESS THAN TARGET</v>
      </c>
      <c r="V3" s="45">
        <f t="shared" ref="V3:V14" si="6">SUMIFS(G:G,J:J,$X$2,A:A,O3,I:I,$P$2)</f>
        <v>0</v>
      </c>
      <c r="W3" s="45">
        <f t="shared" ref="W3:W14" si="7">SUMIFS(G:G,J:J,$X$2,A:A,O3,I:I,$Q$2)</f>
        <v>0</v>
      </c>
      <c r="X3" s="44">
        <f t="shared" ref="X3:X14" si="8">SUM(V3:W3)</f>
        <v>0</v>
      </c>
      <c r="Y3" s="44">
        <f t="shared" ref="Y3:Y14" si="9">SUMIFS(M:M,A:A,O3)</f>
        <v>0</v>
      </c>
      <c r="Z3" s="44">
        <f t="shared" ref="Z3:Z14" si="10">Y3+X3</f>
        <v>0</v>
      </c>
      <c r="AA3" s="46" t="e">
        <f t="shared" ref="AA3:AA15" si="11">X3/R3</f>
        <v>#DIV/0!</v>
      </c>
      <c r="AB3" s="47">
        <f t="shared" ref="AB3:AB14" si="12">COUNTIFS(J:J,$X$2,A:A,O3)+COUNTIFS(A:A,O3,M:M,"&gt;0")</f>
        <v>0</v>
      </c>
      <c r="AC3" s="219"/>
      <c r="AD3" s="14"/>
      <c r="AE3" s="14"/>
    </row>
    <row r="4" spans="1:43" ht="15.75">
      <c r="A4" s="17" t="str">
        <f t="shared" si="0"/>
        <v>ECOBANK</v>
      </c>
      <c r="B4" s="17">
        <v>3</v>
      </c>
      <c r="C4" s="140"/>
      <c r="D4" s="140"/>
      <c r="E4" s="140"/>
      <c r="F4" s="14"/>
      <c r="G4" s="447"/>
      <c r="H4" s="169"/>
      <c r="I4" s="145"/>
      <c r="J4" s="23"/>
      <c r="K4" s="37"/>
      <c r="L4" s="14"/>
      <c r="M4" s="218"/>
      <c r="N4" s="14"/>
      <c r="O4" s="40" t="s">
        <v>24</v>
      </c>
      <c r="P4" s="41">
        <f t="shared" si="1"/>
        <v>0</v>
      </c>
      <c r="Q4" s="42">
        <f t="shared" si="2"/>
        <v>0</v>
      </c>
      <c r="R4" s="41">
        <f t="shared" si="3"/>
        <v>0</v>
      </c>
      <c r="S4" s="43">
        <f t="shared" si="4"/>
        <v>0</v>
      </c>
      <c r="T4" s="44">
        <v>5229166.67</v>
      </c>
      <c r="U4" s="45" t="str">
        <f t="shared" si="5"/>
        <v>LESS THAN TARGET</v>
      </c>
      <c r="V4" s="45">
        <f t="shared" si="6"/>
        <v>0</v>
      </c>
      <c r="W4" s="45">
        <f t="shared" si="7"/>
        <v>0</v>
      </c>
      <c r="X4" s="44">
        <f t="shared" si="8"/>
        <v>0</v>
      </c>
      <c r="Y4" s="44">
        <f t="shared" si="9"/>
        <v>0</v>
      </c>
      <c r="Z4" s="44">
        <f t="shared" si="10"/>
        <v>0</v>
      </c>
      <c r="AA4" s="46" t="e">
        <f t="shared" si="11"/>
        <v>#DIV/0!</v>
      </c>
      <c r="AB4" s="47">
        <f t="shared" si="12"/>
        <v>0</v>
      </c>
      <c r="AC4" s="219"/>
      <c r="AD4" s="14"/>
      <c r="AE4" s="14"/>
    </row>
    <row r="5" spans="1:43" ht="16.5" customHeight="1">
      <c r="A5" s="17" t="str">
        <f t="shared" si="0"/>
        <v>ECOBANK</v>
      </c>
      <c r="B5" s="17">
        <v>4</v>
      </c>
      <c r="C5" s="34"/>
      <c r="D5" s="34"/>
      <c r="E5" s="34"/>
      <c r="F5" s="14"/>
      <c r="G5" s="448"/>
      <c r="H5" s="34"/>
      <c r="I5" s="64"/>
      <c r="J5" s="23"/>
      <c r="K5" s="37"/>
      <c r="L5" s="14"/>
      <c r="M5" s="218"/>
      <c r="N5" s="14"/>
      <c r="O5" s="40" t="s">
        <v>25</v>
      </c>
      <c r="P5" s="41">
        <f t="shared" si="1"/>
        <v>0</v>
      </c>
      <c r="Q5" s="42">
        <f t="shared" si="2"/>
        <v>0</v>
      </c>
      <c r="R5" s="41">
        <f t="shared" si="3"/>
        <v>0</v>
      </c>
      <c r="S5" s="43">
        <f t="shared" si="4"/>
        <v>0</v>
      </c>
      <c r="T5" s="44">
        <v>5229166.67</v>
      </c>
      <c r="U5" s="45" t="str">
        <f t="shared" si="5"/>
        <v>LESS THAN TARGET</v>
      </c>
      <c r="V5" s="45">
        <f t="shared" si="6"/>
        <v>0</v>
      </c>
      <c r="W5" s="45">
        <f t="shared" si="7"/>
        <v>0</v>
      </c>
      <c r="X5" s="44">
        <f t="shared" si="8"/>
        <v>0</v>
      </c>
      <c r="Y5" s="44">
        <f t="shared" si="9"/>
        <v>0</v>
      </c>
      <c r="Z5" s="44">
        <f t="shared" si="10"/>
        <v>0</v>
      </c>
      <c r="AA5" s="46" t="e">
        <f t="shared" si="11"/>
        <v>#DIV/0!</v>
      </c>
      <c r="AB5" s="47">
        <f t="shared" si="12"/>
        <v>0</v>
      </c>
      <c r="AC5" s="219"/>
      <c r="AD5" s="14"/>
      <c r="AE5" s="14"/>
    </row>
    <row r="6" spans="1:43" ht="15.75">
      <c r="A6" s="182" t="str">
        <f t="shared" si="0"/>
        <v>ECOBANK</v>
      </c>
      <c r="B6" s="77">
        <v>5</v>
      </c>
      <c r="C6" s="50"/>
      <c r="D6" s="50"/>
      <c r="E6" s="50"/>
      <c r="F6" s="14"/>
      <c r="G6" s="449"/>
      <c r="H6" s="50"/>
      <c r="I6" s="64"/>
      <c r="J6" s="23"/>
      <c r="K6" s="37"/>
      <c r="L6" s="14"/>
      <c r="M6" s="218"/>
      <c r="N6" s="14"/>
      <c r="O6" s="40" t="s">
        <v>26</v>
      </c>
      <c r="P6" s="41">
        <f t="shared" si="1"/>
        <v>0</v>
      </c>
      <c r="Q6" s="42">
        <f t="shared" si="2"/>
        <v>0</v>
      </c>
      <c r="R6" s="41">
        <f t="shared" si="3"/>
        <v>0</v>
      </c>
      <c r="S6" s="43">
        <f t="shared" si="4"/>
        <v>0</v>
      </c>
      <c r="T6" s="44">
        <v>5229166.67</v>
      </c>
      <c r="U6" s="45" t="str">
        <f t="shared" si="5"/>
        <v>LESS THAN TARGET</v>
      </c>
      <c r="V6" s="45">
        <f t="shared" si="6"/>
        <v>0</v>
      </c>
      <c r="W6" s="45">
        <f t="shared" si="7"/>
        <v>0</v>
      </c>
      <c r="X6" s="44">
        <f t="shared" si="8"/>
        <v>0</v>
      </c>
      <c r="Y6" s="44">
        <f t="shared" si="9"/>
        <v>0</v>
      </c>
      <c r="Z6" s="44">
        <f t="shared" si="10"/>
        <v>0</v>
      </c>
      <c r="AA6" s="46" t="e">
        <f t="shared" si="11"/>
        <v>#DIV/0!</v>
      </c>
      <c r="AB6" s="47">
        <f t="shared" si="12"/>
        <v>0</v>
      </c>
      <c r="AC6" s="219"/>
      <c r="AD6" s="14"/>
      <c r="AE6" s="14"/>
    </row>
    <row r="7" spans="1:43" ht="20.25" customHeight="1">
      <c r="A7" s="174" t="str">
        <f t="shared" si="0"/>
        <v>ECOBANK</v>
      </c>
      <c r="B7" s="17">
        <v>6</v>
      </c>
      <c r="C7" s="55"/>
      <c r="D7" s="55"/>
      <c r="E7" s="55"/>
      <c r="F7" s="14"/>
      <c r="G7" s="449"/>
      <c r="H7" s="55"/>
      <c r="I7" s="64"/>
      <c r="J7" s="23"/>
      <c r="K7" s="37"/>
      <c r="L7" s="14"/>
      <c r="M7" s="218"/>
      <c r="N7" s="14"/>
      <c r="O7" s="40" t="s">
        <v>27</v>
      </c>
      <c r="P7" s="41">
        <f t="shared" si="1"/>
        <v>0</v>
      </c>
      <c r="Q7" s="42">
        <f t="shared" si="2"/>
        <v>0</v>
      </c>
      <c r="R7" s="41">
        <f t="shared" si="3"/>
        <v>0</v>
      </c>
      <c r="S7" s="43">
        <f t="shared" si="4"/>
        <v>0</v>
      </c>
      <c r="T7" s="44">
        <v>5229166.67</v>
      </c>
      <c r="U7" s="45" t="str">
        <f t="shared" si="5"/>
        <v>LESS THAN TARGET</v>
      </c>
      <c r="V7" s="45">
        <f t="shared" si="6"/>
        <v>0</v>
      </c>
      <c r="W7" s="45">
        <f t="shared" si="7"/>
        <v>0</v>
      </c>
      <c r="X7" s="44">
        <f t="shared" si="8"/>
        <v>0</v>
      </c>
      <c r="Y7" s="44">
        <f t="shared" si="9"/>
        <v>0</v>
      </c>
      <c r="Z7" s="44">
        <f t="shared" si="10"/>
        <v>0</v>
      </c>
      <c r="AA7" s="46" t="e">
        <f t="shared" si="11"/>
        <v>#DIV/0!</v>
      </c>
      <c r="AB7" s="47">
        <f t="shared" si="12"/>
        <v>0</v>
      </c>
      <c r="AC7" s="219"/>
      <c r="AD7" s="14"/>
      <c r="AE7" s="14"/>
    </row>
    <row r="8" spans="1:43" ht="15.75">
      <c r="A8" s="17" t="str">
        <f t="shared" si="0"/>
        <v>ECOBANK</v>
      </c>
      <c r="B8" s="17"/>
      <c r="C8" s="332"/>
      <c r="D8" s="332"/>
      <c r="E8" s="332"/>
      <c r="F8" s="340"/>
      <c r="G8" s="450"/>
      <c r="H8" s="341"/>
      <c r="I8" s="145"/>
      <c r="J8" s="22"/>
      <c r="K8" s="37"/>
      <c r="L8" s="14"/>
      <c r="M8" s="218"/>
      <c r="N8" s="14"/>
      <c r="O8" s="40" t="s">
        <v>28</v>
      </c>
      <c r="P8" s="41">
        <f t="shared" si="1"/>
        <v>0</v>
      </c>
      <c r="Q8" s="42">
        <f t="shared" si="2"/>
        <v>0</v>
      </c>
      <c r="R8" s="41">
        <f t="shared" si="3"/>
        <v>0</v>
      </c>
      <c r="S8" s="43">
        <f t="shared" si="4"/>
        <v>0</v>
      </c>
      <c r="T8" s="44">
        <v>5229166.67</v>
      </c>
      <c r="U8" s="45" t="str">
        <f t="shared" si="5"/>
        <v>LESS THAN TARGET</v>
      </c>
      <c r="V8" s="45">
        <f t="shared" si="6"/>
        <v>0</v>
      </c>
      <c r="W8" s="45">
        <f t="shared" si="7"/>
        <v>0</v>
      </c>
      <c r="X8" s="44">
        <f t="shared" si="8"/>
        <v>0</v>
      </c>
      <c r="Y8" s="44">
        <f t="shared" si="9"/>
        <v>0</v>
      </c>
      <c r="Z8" s="44">
        <f t="shared" si="10"/>
        <v>0</v>
      </c>
      <c r="AA8" s="46" t="e">
        <f t="shared" si="11"/>
        <v>#DIV/0!</v>
      </c>
      <c r="AB8" s="47">
        <f t="shared" si="12"/>
        <v>0</v>
      </c>
      <c r="AC8" s="219"/>
      <c r="AD8" s="14"/>
      <c r="AE8" s="14"/>
    </row>
    <row r="9" spans="1:43">
      <c r="A9" s="17"/>
      <c r="B9" s="17"/>
      <c r="C9" s="451"/>
      <c r="D9" s="343"/>
      <c r="E9" s="343"/>
      <c r="F9" s="145"/>
      <c r="G9" s="452"/>
      <c r="H9" s="345"/>
      <c r="I9" s="346"/>
      <c r="J9" s="22"/>
      <c r="K9" s="37"/>
      <c r="L9" s="14"/>
      <c r="M9" s="218"/>
      <c r="N9" s="14"/>
      <c r="O9" s="40" t="s">
        <v>29</v>
      </c>
      <c r="P9" s="41">
        <f t="shared" si="1"/>
        <v>0</v>
      </c>
      <c r="Q9" s="42">
        <f t="shared" si="2"/>
        <v>0</v>
      </c>
      <c r="R9" s="41">
        <f t="shared" si="3"/>
        <v>0</v>
      </c>
      <c r="S9" s="43">
        <f t="shared" si="4"/>
        <v>0</v>
      </c>
      <c r="T9" s="44">
        <v>5229166.67</v>
      </c>
      <c r="U9" s="45" t="str">
        <f t="shared" si="5"/>
        <v>LESS THAN TARGET</v>
      </c>
      <c r="V9" s="45">
        <f t="shared" si="6"/>
        <v>0</v>
      </c>
      <c r="W9" s="45">
        <f t="shared" si="7"/>
        <v>0</v>
      </c>
      <c r="X9" s="44">
        <f t="shared" si="8"/>
        <v>0</v>
      </c>
      <c r="Y9" s="44">
        <f t="shared" si="9"/>
        <v>0</v>
      </c>
      <c r="Z9" s="44">
        <f t="shared" si="10"/>
        <v>0</v>
      </c>
      <c r="AA9" s="46" t="e">
        <f t="shared" si="11"/>
        <v>#DIV/0!</v>
      </c>
      <c r="AB9" s="47">
        <f t="shared" si="12"/>
        <v>0</v>
      </c>
      <c r="AC9" s="219"/>
      <c r="AD9" s="14"/>
      <c r="AE9" s="14"/>
    </row>
    <row r="10" spans="1:43" ht="20.25" customHeight="1">
      <c r="A10" s="2" t="s">
        <v>24</v>
      </c>
      <c r="B10" s="152">
        <v>1</v>
      </c>
      <c r="C10" s="453"/>
      <c r="D10" s="454"/>
      <c r="E10" s="455"/>
      <c r="F10" s="14"/>
      <c r="G10" s="456"/>
      <c r="H10" s="453"/>
      <c r="I10" s="64"/>
      <c r="J10" s="23"/>
      <c r="K10" s="37"/>
      <c r="L10" s="349"/>
      <c r="M10" s="39"/>
      <c r="N10" s="14"/>
      <c r="O10" s="40" t="s">
        <v>30</v>
      </c>
      <c r="P10" s="41">
        <f t="shared" si="1"/>
        <v>0</v>
      </c>
      <c r="Q10" s="42">
        <f t="shared" si="2"/>
        <v>0</v>
      </c>
      <c r="R10" s="41">
        <f t="shared" si="3"/>
        <v>0</v>
      </c>
      <c r="S10" s="43">
        <f t="shared" si="4"/>
        <v>0</v>
      </c>
      <c r="T10" s="44">
        <v>5229166.67</v>
      </c>
      <c r="U10" s="45" t="str">
        <f t="shared" si="5"/>
        <v>LESS THAN TARGET</v>
      </c>
      <c r="V10" s="45">
        <f t="shared" si="6"/>
        <v>0</v>
      </c>
      <c r="W10" s="45">
        <f t="shared" si="7"/>
        <v>0</v>
      </c>
      <c r="X10" s="44">
        <f t="shared" si="8"/>
        <v>0</v>
      </c>
      <c r="Y10" s="44">
        <f t="shared" si="9"/>
        <v>0</v>
      </c>
      <c r="Z10" s="44">
        <f t="shared" si="10"/>
        <v>0</v>
      </c>
      <c r="AA10" s="46" t="e">
        <f t="shared" si="11"/>
        <v>#DIV/0!</v>
      </c>
      <c r="AB10" s="47">
        <f t="shared" si="12"/>
        <v>0</v>
      </c>
      <c r="AC10" s="14"/>
      <c r="AD10" s="14"/>
      <c r="AE10" s="14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3">
      <c r="A11" s="152" t="str">
        <f t="shared" ref="A11:A16" si="13">A10</f>
        <v>TRADE CENTER</v>
      </c>
      <c r="B11" s="152">
        <v>2</v>
      </c>
      <c r="C11" s="457"/>
      <c r="D11" s="458"/>
      <c r="E11" s="455"/>
      <c r="F11" s="14"/>
      <c r="G11" s="456"/>
      <c r="H11" s="406"/>
      <c r="I11" s="64"/>
      <c r="J11" s="23"/>
      <c r="K11" s="37"/>
      <c r="L11" s="61"/>
      <c r="M11" s="39"/>
      <c r="N11" s="14"/>
      <c r="O11" s="40" t="s">
        <v>31</v>
      </c>
      <c r="P11" s="41">
        <f t="shared" si="1"/>
        <v>0</v>
      </c>
      <c r="Q11" s="42">
        <f t="shared" si="2"/>
        <v>0</v>
      </c>
      <c r="R11" s="41">
        <f t="shared" si="3"/>
        <v>0</v>
      </c>
      <c r="S11" s="43">
        <f t="shared" si="4"/>
        <v>0</v>
      </c>
      <c r="T11" s="44">
        <v>5229166.67</v>
      </c>
      <c r="U11" s="45" t="str">
        <f t="shared" si="5"/>
        <v>LESS THAN TARGET</v>
      </c>
      <c r="V11" s="45">
        <f t="shared" si="6"/>
        <v>0</v>
      </c>
      <c r="W11" s="45">
        <f t="shared" si="7"/>
        <v>0</v>
      </c>
      <c r="X11" s="44">
        <f t="shared" si="8"/>
        <v>0</v>
      </c>
      <c r="Y11" s="44">
        <f t="shared" si="9"/>
        <v>0</v>
      </c>
      <c r="Z11" s="44">
        <f t="shared" si="10"/>
        <v>0</v>
      </c>
      <c r="AA11" s="46" t="e">
        <f t="shared" si="11"/>
        <v>#DIV/0!</v>
      </c>
      <c r="AB11" s="47">
        <f t="shared" si="12"/>
        <v>0</v>
      </c>
      <c r="AC11" s="14"/>
      <c r="AD11" s="14"/>
      <c r="AE11" s="14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spans="1:43">
      <c r="A12" s="152" t="str">
        <f t="shared" si="13"/>
        <v>TRADE CENTER</v>
      </c>
      <c r="B12" s="152">
        <v>3</v>
      </c>
      <c r="C12" s="459"/>
      <c r="D12" s="458"/>
      <c r="E12" s="455"/>
      <c r="F12" s="14"/>
      <c r="G12" s="456"/>
      <c r="H12" s="405"/>
      <c r="I12" s="64"/>
      <c r="J12" s="23"/>
      <c r="K12" s="37"/>
      <c r="L12" s="61"/>
      <c r="M12" s="39"/>
      <c r="N12" s="14"/>
      <c r="O12" s="40" t="s">
        <v>32</v>
      </c>
      <c r="P12" s="41">
        <f t="shared" si="1"/>
        <v>0</v>
      </c>
      <c r="Q12" s="42">
        <f t="shared" si="2"/>
        <v>0</v>
      </c>
      <c r="R12" s="41">
        <f t="shared" si="3"/>
        <v>0</v>
      </c>
      <c r="S12" s="43">
        <f t="shared" si="4"/>
        <v>0</v>
      </c>
      <c r="T12" s="44">
        <v>5229166.67</v>
      </c>
      <c r="U12" s="45" t="str">
        <f t="shared" si="5"/>
        <v>LESS THAN TARGET</v>
      </c>
      <c r="V12" s="45">
        <f t="shared" si="6"/>
        <v>0</v>
      </c>
      <c r="W12" s="45">
        <f t="shared" si="7"/>
        <v>0</v>
      </c>
      <c r="X12" s="44">
        <f t="shared" si="8"/>
        <v>0</v>
      </c>
      <c r="Y12" s="44">
        <f t="shared" si="9"/>
        <v>0</v>
      </c>
      <c r="Z12" s="44">
        <f t="shared" si="10"/>
        <v>0</v>
      </c>
      <c r="AA12" s="46" t="e">
        <f t="shared" si="11"/>
        <v>#DIV/0!</v>
      </c>
      <c r="AB12" s="47">
        <f t="shared" si="12"/>
        <v>0</v>
      </c>
      <c r="AC12" s="14"/>
      <c r="AD12" s="14"/>
      <c r="AE12" s="14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</row>
    <row r="13" spans="1:43">
      <c r="A13" s="152" t="str">
        <f t="shared" si="13"/>
        <v>TRADE CENTER</v>
      </c>
      <c r="B13" s="152">
        <v>4</v>
      </c>
      <c r="C13" s="460"/>
      <c r="D13" s="461"/>
      <c r="E13" s="462"/>
      <c r="F13" s="14"/>
      <c r="G13" s="453"/>
      <c r="H13" s="463"/>
      <c r="I13" s="64"/>
      <c r="J13" s="23"/>
      <c r="K13" s="236"/>
      <c r="L13" s="160"/>
      <c r="M13" s="218"/>
      <c r="N13" s="14"/>
      <c r="O13" s="40" t="s">
        <v>33</v>
      </c>
      <c r="P13" s="41">
        <f t="shared" si="1"/>
        <v>0</v>
      </c>
      <c r="Q13" s="42">
        <f t="shared" si="2"/>
        <v>0</v>
      </c>
      <c r="R13" s="41">
        <f t="shared" si="3"/>
        <v>0</v>
      </c>
      <c r="S13" s="43">
        <f t="shared" si="4"/>
        <v>0</v>
      </c>
      <c r="T13" s="44">
        <v>3104166.67</v>
      </c>
      <c r="U13" s="45" t="str">
        <f t="shared" si="5"/>
        <v>LESS THAN TARGET</v>
      </c>
      <c r="V13" s="45">
        <f t="shared" si="6"/>
        <v>0</v>
      </c>
      <c r="W13" s="45">
        <f t="shared" si="7"/>
        <v>0</v>
      </c>
      <c r="X13" s="44">
        <f t="shared" si="8"/>
        <v>0</v>
      </c>
      <c r="Y13" s="44">
        <f t="shared" si="9"/>
        <v>0</v>
      </c>
      <c r="Z13" s="44">
        <f t="shared" si="10"/>
        <v>0</v>
      </c>
      <c r="AA13" s="46" t="e">
        <f t="shared" si="11"/>
        <v>#DIV/0!</v>
      </c>
      <c r="AB13" s="47">
        <f t="shared" si="12"/>
        <v>0</v>
      </c>
      <c r="AC13" s="14"/>
      <c r="AD13" s="14"/>
      <c r="AE13" s="14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pans="1:43">
      <c r="A14" s="152" t="str">
        <f t="shared" si="13"/>
        <v>TRADE CENTER</v>
      </c>
      <c r="B14" s="152">
        <v>5</v>
      </c>
      <c r="C14" s="464"/>
      <c r="D14" s="461"/>
      <c r="E14" s="462"/>
      <c r="F14" s="14"/>
      <c r="G14" s="453"/>
      <c r="H14" s="463"/>
      <c r="I14" s="64"/>
      <c r="J14" s="23"/>
      <c r="K14" s="37"/>
      <c r="L14" s="14"/>
      <c r="M14" s="218"/>
      <c r="N14" s="14"/>
      <c r="O14" s="40" t="s">
        <v>34</v>
      </c>
      <c r="P14" s="41">
        <f t="shared" si="1"/>
        <v>0</v>
      </c>
      <c r="Q14" s="42">
        <f t="shared" si="2"/>
        <v>0</v>
      </c>
      <c r="R14" s="41">
        <f t="shared" si="3"/>
        <v>0</v>
      </c>
      <c r="S14" s="43">
        <f t="shared" si="4"/>
        <v>0</v>
      </c>
      <c r="T14" s="44">
        <v>1666666.67</v>
      </c>
      <c r="U14" s="45" t="str">
        <f t="shared" si="5"/>
        <v>LESS THAN TARGET</v>
      </c>
      <c r="V14" s="45">
        <f t="shared" si="6"/>
        <v>0</v>
      </c>
      <c r="W14" s="45">
        <f t="shared" si="7"/>
        <v>0</v>
      </c>
      <c r="X14" s="44">
        <f t="shared" si="8"/>
        <v>0</v>
      </c>
      <c r="Y14" s="44">
        <f t="shared" si="9"/>
        <v>0</v>
      </c>
      <c r="Z14" s="44">
        <f t="shared" si="10"/>
        <v>0</v>
      </c>
      <c r="AA14" s="46" t="e">
        <f t="shared" si="11"/>
        <v>#DIV/0!</v>
      </c>
      <c r="AB14" s="47">
        <f t="shared" si="12"/>
        <v>0</v>
      </c>
      <c r="AC14" s="145"/>
      <c r="AD14" s="145"/>
      <c r="AE14" s="145"/>
      <c r="AF14" s="241"/>
      <c r="AG14" s="242"/>
      <c r="AH14" s="242"/>
      <c r="AI14" s="242"/>
      <c r="AJ14" s="242"/>
      <c r="AK14" s="242"/>
      <c r="AL14" s="242"/>
      <c r="AM14" s="242"/>
      <c r="AN14" s="242"/>
      <c r="AO14" s="242"/>
      <c r="AP14" s="242"/>
      <c r="AQ14" s="242"/>
    </row>
    <row r="15" spans="1:43" ht="18.75" customHeight="1">
      <c r="A15" s="152" t="str">
        <f t="shared" si="13"/>
        <v>TRADE CENTER</v>
      </c>
      <c r="B15" s="152">
        <v>6</v>
      </c>
      <c r="C15" s="464"/>
      <c r="D15" s="461"/>
      <c r="E15" s="462"/>
      <c r="F15" s="14"/>
      <c r="G15" s="453"/>
      <c r="H15" s="463"/>
      <c r="I15" s="64"/>
      <c r="J15" s="23"/>
      <c r="K15" s="37"/>
      <c r="L15" s="14"/>
      <c r="M15" s="218"/>
      <c r="N15" s="14"/>
      <c r="O15" s="83" t="s">
        <v>35</v>
      </c>
      <c r="P15" s="84">
        <f t="shared" ref="P15:T15" si="14">SUM(P3:P14)</f>
        <v>0</v>
      </c>
      <c r="Q15" s="84">
        <f t="shared" si="14"/>
        <v>0</v>
      </c>
      <c r="R15" s="84">
        <f t="shared" si="14"/>
        <v>0</v>
      </c>
      <c r="S15" s="85">
        <f t="shared" si="14"/>
        <v>0</v>
      </c>
      <c r="T15" s="86">
        <f t="shared" si="14"/>
        <v>59750000.040000014</v>
      </c>
      <c r="U15" s="86" t="str">
        <f t="shared" si="5"/>
        <v>LESS THAN TARGET</v>
      </c>
      <c r="V15" s="86">
        <f t="shared" ref="V15:Z15" si="15">SUM(V3:V14)</f>
        <v>0</v>
      </c>
      <c r="W15" s="86">
        <f t="shared" si="15"/>
        <v>0</v>
      </c>
      <c r="X15" s="86">
        <f t="shared" si="15"/>
        <v>0</v>
      </c>
      <c r="Y15" s="86">
        <f t="shared" si="15"/>
        <v>0</v>
      </c>
      <c r="Z15" s="86">
        <f t="shared" si="15"/>
        <v>0</v>
      </c>
      <c r="AA15" s="87" t="e">
        <f t="shared" si="11"/>
        <v>#DIV/0!</v>
      </c>
      <c r="AB15" s="88">
        <f>SUM(AB3:AB14)</f>
        <v>0</v>
      </c>
      <c r="AC15" s="145"/>
      <c r="AD15" s="145"/>
      <c r="AE15" s="241"/>
      <c r="AF15" s="242"/>
      <c r="AG15" s="242"/>
      <c r="AH15" s="242"/>
      <c r="AI15" s="242"/>
      <c r="AJ15" s="247"/>
      <c r="AK15" s="247"/>
      <c r="AL15" s="247"/>
      <c r="AM15" s="247"/>
      <c r="AN15" s="247"/>
      <c r="AO15" s="247"/>
      <c r="AP15" s="247"/>
      <c r="AQ15" s="247"/>
    </row>
    <row r="16" spans="1:43">
      <c r="A16" s="152" t="str">
        <f t="shared" si="13"/>
        <v>TRADE CENTER</v>
      </c>
      <c r="B16" s="152"/>
      <c r="C16" s="348"/>
      <c r="D16" s="348"/>
      <c r="E16" s="405"/>
      <c r="F16" s="259"/>
      <c r="G16" s="406"/>
      <c r="H16" s="463"/>
      <c r="I16" s="145"/>
      <c r="J16" s="122"/>
      <c r="K16" s="37"/>
      <c r="L16" s="14"/>
      <c r="M16" s="218"/>
      <c r="N16" s="14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45"/>
      <c r="AB16" s="145"/>
      <c r="AC16" s="145"/>
      <c r="AD16" s="145"/>
      <c r="AE16" s="242"/>
      <c r="AF16" s="242"/>
      <c r="AG16" s="242"/>
      <c r="AH16" s="242"/>
      <c r="AI16" s="242"/>
      <c r="AJ16" s="247"/>
      <c r="AK16" s="247"/>
      <c r="AL16" s="247"/>
      <c r="AM16" s="247"/>
      <c r="AN16" s="247"/>
      <c r="AO16" s="247"/>
      <c r="AP16" s="247"/>
      <c r="AQ16" s="247"/>
    </row>
    <row r="17" spans="1:43">
      <c r="A17" s="152"/>
      <c r="B17" s="152"/>
      <c r="C17" s="412"/>
      <c r="D17" s="64"/>
      <c r="E17" s="64"/>
      <c r="F17" s="64"/>
      <c r="G17" s="465"/>
      <c r="H17" s="66"/>
      <c r="I17" s="145"/>
      <c r="J17" s="23"/>
      <c r="K17" s="37"/>
      <c r="L17" s="14"/>
      <c r="M17" s="218"/>
      <c r="N17" s="14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45"/>
      <c r="AB17" s="145"/>
      <c r="AC17" s="145"/>
      <c r="AD17" s="145"/>
      <c r="AE17" s="145"/>
      <c r="AF17" s="241"/>
      <c r="AG17" s="242"/>
      <c r="AH17" s="242"/>
      <c r="AI17" s="242"/>
      <c r="AJ17" s="247"/>
      <c r="AK17" s="247"/>
      <c r="AL17" s="247"/>
      <c r="AM17" s="247"/>
      <c r="AN17" s="247"/>
      <c r="AO17" s="247"/>
      <c r="AP17" s="247"/>
      <c r="AQ17" s="247"/>
    </row>
    <row r="18" spans="1:43" ht="17.25" customHeight="1">
      <c r="A18" s="2" t="s">
        <v>25</v>
      </c>
      <c r="B18" s="152">
        <v>1</v>
      </c>
      <c r="C18" s="102"/>
      <c r="D18" s="64"/>
      <c r="E18" s="102"/>
      <c r="F18" s="14"/>
      <c r="G18" s="448"/>
      <c r="H18" s="103"/>
      <c r="I18" s="64"/>
      <c r="J18" s="23"/>
      <c r="K18" s="37"/>
      <c r="L18" s="61"/>
      <c r="M18" s="254"/>
      <c r="N18" s="14"/>
      <c r="O18" s="91" t="s">
        <v>5</v>
      </c>
      <c r="P18" s="92" t="s">
        <v>13</v>
      </c>
      <c r="Q18" s="92" t="s">
        <v>14</v>
      </c>
      <c r="R18" s="28" t="s">
        <v>15</v>
      </c>
      <c r="S18" s="29" t="s">
        <v>16</v>
      </c>
      <c r="T18" s="28" t="s">
        <v>19</v>
      </c>
      <c r="U18" s="28" t="s">
        <v>20</v>
      </c>
      <c r="V18" s="9" t="s">
        <v>9</v>
      </c>
      <c r="W18" s="30" t="s">
        <v>47</v>
      </c>
      <c r="X18" s="30" t="s">
        <v>21</v>
      </c>
      <c r="Y18" s="30" t="s">
        <v>22</v>
      </c>
      <c r="Z18" s="30" t="s">
        <v>23</v>
      </c>
      <c r="AA18" s="145"/>
      <c r="AB18" s="145"/>
      <c r="AC18" s="145"/>
      <c r="AD18" s="145"/>
      <c r="AE18" s="145"/>
      <c r="AF18" s="241"/>
      <c r="AG18" s="242"/>
      <c r="AH18" s="242"/>
      <c r="AI18" s="242"/>
      <c r="AJ18" s="247"/>
      <c r="AK18" s="247"/>
      <c r="AL18" s="247"/>
      <c r="AM18" s="247"/>
      <c r="AN18" s="247"/>
      <c r="AO18" s="247"/>
      <c r="AP18" s="247"/>
      <c r="AQ18" s="247"/>
    </row>
    <row r="19" spans="1:43" ht="15.75" customHeight="1">
      <c r="A19" s="152" t="str">
        <f t="shared" ref="A19:A22" si="16">A18</f>
        <v>PENSION</v>
      </c>
      <c r="B19" s="152">
        <v>2</v>
      </c>
      <c r="C19" s="55"/>
      <c r="D19" s="64"/>
      <c r="E19" s="55"/>
      <c r="F19" s="14"/>
      <c r="G19" s="449"/>
      <c r="H19" s="106"/>
      <c r="I19" s="64"/>
      <c r="J19" s="23"/>
      <c r="K19" s="37"/>
      <c r="L19" s="160"/>
      <c r="M19" s="233"/>
      <c r="N19" s="14"/>
      <c r="O19" s="14" t="s">
        <v>36</v>
      </c>
      <c r="P19" s="42">
        <f t="shared" ref="P19:P25" si="17">SUMIFS(G:G,F:F,O19,I:I,$P$18)</f>
        <v>0</v>
      </c>
      <c r="Q19" s="42">
        <f t="shared" ref="Q19:Q25" si="18">SUMIFS(G:G,F:F,O19,I:I,$Q$18)</f>
        <v>0</v>
      </c>
      <c r="R19" s="93">
        <f t="shared" ref="R19:R25" si="19">SUM(P19:Q19)</f>
        <v>0</v>
      </c>
      <c r="S19" s="94">
        <f t="shared" ref="S19:S25" si="20">COUNTIFS(F:F,O19,G:G,"&gt;0")</f>
        <v>0</v>
      </c>
      <c r="T19" s="95">
        <f t="shared" ref="T19:T25" si="21">SUMIFS(G:G,F:F,O19,I:I,$P$18,J:J,$V$18)</f>
        <v>0</v>
      </c>
      <c r="U19" s="45">
        <f t="shared" ref="U19:U25" si="22">SUMIFS(G:G,F:F,O19,I:I,$Q$18,J:J,$V$18)</f>
        <v>0</v>
      </c>
      <c r="V19" s="95">
        <f t="shared" ref="V19:V25" si="23">SUM(T19:U19)</f>
        <v>0</v>
      </c>
      <c r="W19" s="95">
        <f t="shared" ref="W19:W25" si="24">SUMIFS(M:M,N:N,O19)</f>
        <v>0</v>
      </c>
      <c r="X19" s="95">
        <f t="shared" ref="X19:X25" si="25">W19+V19</f>
        <v>0</v>
      </c>
      <c r="Y19" s="96" t="e">
        <f t="shared" ref="Y19:Y23" si="26">V19/R19</f>
        <v>#DIV/0!</v>
      </c>
      <c r="Z19" s="97">
        <f t="shared" ref="Z19:Z25" si="27">COUNTIFS(F:F,O19,J:J,$X$2)+COUNTIFS(N:N,O19,M:M,"&gt;0")</f>
        <v>0</v>
      </c>
      <c r="AA19" s="145"/>
      <c r="AB19" s="145"/>
      <c r="AC19" s="145"/>
      <c r="AD19" s="145"/>
      <c r="AE19" s="145"/>
      <c r="AF19" s="145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</row>
    <row r="20" spans="1:43" ht="15.75" customHeight="1">
      <c r="A20" s="152" t="str">
        <f t="shared" si="16"/>
        <v>PENSION</v>
      </c>
      <c r="B20" s="152">
        <v>3</v>
      </c>
      <c r="C20" s="55"/>
      <c r="D20" s="64"/>
      <c r="E20" s="55"/>
      <c r="F20" s="14"/>
      <c r="G20" s="449"/>
      <c r="H20" s="106"/>
      <c r="I20" s="64"/>
      <c r="J20" s="22"/>
      <c r="K20" s="37"/>
      <c r="L20" s="160"/>
      <c r="M20" s="233"/>
      <c r="N20" s="127"/>
      <c r="O20" s="259" t="s">
        <v>50</v>
      </c>
      <c r="P20" s="42">
        <f t="shared" si="17"/>
        <v>0</v>
      </c>
      <c r="Q20" s="42">
        <f t="shared" si="18"/>
        <v>0</v>
      </c>
      <c r="R20" s="93">
        <f t="shared" si="19"/>
        <v>0</v>
      </c>
      <c r="S20" s="94">
        <f t="shared" si="20"/>
        <v>0</v>
      </c>
      <c r="T20" s="95">
        <f t="shared" si="21"/>
        <v>0</v>
      </c>
      <c r="U20" s="45">
        <f t="shared" si="22"/>
        <v>0</v>
      </c>
      <c r="V20" s="95">
        <f t="shared" si="23"/>
        <v>0</v>
      </c>
      <c r="W20" s="95">
        <f t="shared" si="24"/>
        <v>0</v>
      </c>
      <c r="X20" s="95">
        <f t="shared" si="25"/>
        <v>0</v>
      </c>
      <c r="Y20" s="96" t="e">
        <f t="shared" si="26"/>
        <v>#DIV/0!</v>
      </c>
      <c r="Z20" s="97">
        <f t="shared" si="27"/>
        <v>0</v>
      </c>
      <c r="AA20" s="145"/>
      <c r="AB20" s="145"/>
      <c r="AC20" s="145"/>
      <c r="AD20" s="145"/>
      <c r="AE20" s="145"/>
      <c r="AF20" s="145"/>
      <c r="AG20" s="145"/>
      <c r="AH20" s="242"/>
      <c r="AI20" s="242"/>
      <c r="AJ20" s="242"/>
      <c r="AK20" s="242"/>
      <c r="AL20" s="242"/>
      <c r="AM20" s="242"/>
      <c r="AN20" s="242"/>
      <c r="AO20" s="242"/>
      <c r="AP20" s="242"/>
      <c r="AQ20" s="242"/>
    </row>
    <row r="21" spans="1:43" ht="15.75" customHeight="1">
      <c r="A21" s="152" t="str">
        <f t="shared" si="16"/>
        <v>PENSION</v>
      </c>
      <c r="B21" s="152"/>
      <c r="C21" s="102"/>
      <c r="D21" s="64"/>
      <c r="E21" s="102"/>
      <c r="F21" s="14"/>
      <c r="G21" s="448"/>
      <c r="H21" s="169"/>
      <c r="I21" s="64"/>
      <c r="J21" s="23"/>
      <c r="K21" s="37"/>
      <c r="L21" s="466"/>
      <c r="M21" s="116"/>
      <c r="N21" s="14"/>
      <c r="O21" s="14" t="s">
        <v>38</v>
      </c>
      <c r="P21" s="42">
        <f t="shared" si="17"/>
        <v>0</v>
      </c>
      <c r="Q21" s="42">
        <f t="shared" si="18"/>
        <v>0</v>
      </c>
      <c r="R21" s="93">
        <f t="shared" si="19"/>
        <v>0</v>
      </c>
      <c r="S21" s="94">
        <f t="shared" si="20"/>
        <v>0</v>
      </c>
      <c r="T21" s="95">
        <f t="shared" si="21"/>
        <v>0</v>
      </c>
      <c r="U21" s="45">
        <f t="shared" si="22"/>
        <v>0</v>
      </c>
      <c r="V21" s="95">
        <f t="shared" si="23"/>
        <v>0</v>
      </c>
      <c r="W21" s="95">
        <f t="shared" si="24"/>
        <v>0</v>
      </c>
      <c r="X21" s="95">
        <f t="shared" si="25"/>
        <v>0</v>
      </c>
      <c r="Y21" s="96" t="e">
        <f t="shared" si="26"/>
        <v>#DIV/0!</v>
      </c>
      <c r="Z21" s="97">
        <f t="shared" si="27"/>
        <v>0</v>
      </c>
      <c r="AA21" s="145"/>
      <c r="AB21" s="145"/>
      <c r="AC21" s="145"/>
      <c r="AD21" s="145"/>
      <c r="AE21" s="145"/>
      <c r="AF21" s="145"/>
      <c r="AG21" s="145"/>
      <c r="AH21" s="145"/>
      <c r="AI21" s="242"/>
      <c r="AJ21" s="242"/>
      <c r="AK21" s="242"/>
      <c r="AL21" s="242"/>
      <c r="AM21" s="242"/>
      <c r="AN21" s="242"/>
      <c r="AO21" s="242"/>
      <c r="AP21" s="242"/>
      <c r="AQ21" s="242"/>
    </row>
    <row r="22" spans="1:43" ht="15.75" customHeight="1">
      <c r="A22" s="152" t="str">
        <f t="shared" si="16"/>
        <v>PENSION</v>
      </c>
      <c r="B22" s="152"/>
      <c r="C22" s="64"/>
      <c r="D22" s="64"/>
      <c r="E22" s="64"/>
      <c r="F22" s="64"/>
      <c r="G22" s="467"/>
      <c r="H22" s="468"/>
      <c r="I22" s="64"/>
      <c r="J22" s="23"/>
      <c r="K22" s="37"/>
      <c r="L22" s="466"/>
      <c r="M22" s="116"/>
      <c r="N22" s="14"/>
      <c r="O22" s="14" t="s">
        <v>39</v>
      </c>
      <c r="P22" s="42">
        <f t="shared" si="17"/>
        <v>0</v>
      </c>
      <c r="Q22" s="42">
        <f t="shared" si="18"/>
        <v>0</v>
      </c>
      <c r="R22" s="93">
        <f t="shared" si="19"/>
        <v>0</v>
      </c>
      <c r="S22" s="94">
        <f t="shared" si="20"/>
        <v>0</v>
      </c>
      <c r="T22" s="95">
        <f t="shared" si="21"/>
        <v>0</v>
      </c>
      <c r="U22" s="45">
        <f t="shared" si="22"/>
        <v>0</v>
      </c>
      <c r="V22" s="95">
        <f t="shared" si="23"/>
        <v>0</v>
      </c>
      <c r="W22" s="95">
        <f t="shared" si="24"/>
        <v>0</v>
      </c>
      <c r="X22" s="95">
        <f t="shared" si="25"/>
        <v>0</v>
      </c>
      <c r="Y22" s="96" t="e">
        <f t="shared" si="26"/>
        <v>#DIV/0!</v>
      </c>
      <c r="Z22" s="97">
        <f t="shared" si="27"/>
        <v>0</v>
      </c>
      <c r="AA22" s="145"/>
      <c r="AB22" s="145"/>
      <c r="AC22" s="145"/>
      <c r="AD22" s="145"/>
      <c r="AE22" s="145"/>
      <c r="AF22" s="145"/>
      <c r="AG22" s="145"/>
      <c r="AH22" s="145"/>
      <c r="AI22" s="242"/>
      <c r="AJ22" s="242"/>
      <c r="AK22" s="242"/>
      <c r="AL22" s="242"/>
      <c r="AM22" s="242"/>
      <c r="AN22" s="242"/>
      <c r="AO22" s="242"/>
      <c r="AP22" s="242"/>
      <c r="AQ22" s="242"/>
    </row>
    <row r="23" spans="1:43" ht="15.75" customHeight="1">
      <c r="A23" s="152"/>
      <c r="B23" s="152"/>
      <c r="C23" s="64"/>
      <c r="D23" s="64"/>
      <c r="E23" s="64"/>
      <c r="F23" s="64"/>
      <c r="G23" s="467"/>
      <c r="H23" s="468"/>
      <c r="I23" s="64"/>
      <c r="J23" s="23"/>
      <c r="K23" s="37"/>
      <c r="L23" s="25"/>
      <c r="M23" s="254"/>
      <c r="N23" s="127"/>
      <c r="O23" s="14" t="s">
        <v>41</v>
      </c>
      <c r="P23" s="42">
        <f t="shared" si="17"/>
        <v>0</v>
      </c>
      <c r="Q23" s="42">
        <f t="shared" si="18"/>
        <v>0</v>
      </c>
      <c r="R23" s="93">
        <f t="shared" si="19"/>
        <v>0</v>
      </c>
      <c r="S23" s="94">
        <f t="shared" si="20"/>
        <v>0</v>
      </c>
      <c r="T23" s="95">
        <f t="shared" si="21"/>
        <v>0</v>
      </c>
      <c r="U23" s="45">
        <f t="shared" si="22"/>
        <v>0</v>
      </c>
      <c r="V23" s="95">
        <f t="shared" si="23"/>
        <v>0</v>
      </c>
      <c r="W23" s="95">
        <f t="shared" si="24"/>
        <v>0</v>
      </c>
      <c r="X23" s="95">
        <f t="shared" si="25"/>
        <v>0</v>
      </c>
      <c r="Y23" s="96" t="e">
        <f t="shared" si="26"/>
        <v>#DIV/0!</v>
      </c>
      <c r="Z23" s="97">
        <f t="shared" si="27"/>
        <v>0</v>
      </c>
      <c r="AA23" s="145"/>
      <c r="AB23" s="145"/>
      <c r="AC23" s="145"/>
      <c r="AD23" s="145"/>
      <c r="AE23" s="145"/>
      <c r="AF23" s="145"/>
      <c r="AG23" s="145"/>
      <c r="AH23" s="145"/>
      <c r="AI23" s="242"/>
      <c r="AJ23" s="242"/>
      <c r="AK23" s="242"/>
      <c r="AL23" s="242"/>
      <c r="AM23" s="242"/>
      <c r="AN23" s="242"/>
      <c r="AO23" s="242"/>
      <c r="AP23" s="242"/>
      <c r="AQ23" s="242"/>
    </row>
    <row r="24" spans="1:43" ht="15.75" customHeight="1">
      <c r="A24" s="2" t="s">
        <v>26</v>
      </c>
      <c r="B24" s="152">
        <v>1</v>
      </c>
      <c r="C24" s="102"/>
      <c r="D24" s="102"/>
      <c r="E24" s="102"/>
      <c r="F24" s="14"/>
      <c r="G24" s="448"/>
      <c r="H24" s="102"/>
      <c r="I24" s="145"/>
      <c r="J24" s="23"/>
      <c r="K24" s="37"/>
      <c r="L24" s="14"/>
      <c r="M24" s="218"/>
      <c r="N24" s="14"/>
      <c r="O24" s="14" t="s">
        <v>62</v>
      </c>
      <c r="P24" s="42">
        <f t="shared" si="17"/>
        <v>0</v>
      </c>
      <c r="Q24" s="42">
        <f t="shared" si="18"/>
        <v>0</v>
      </c>
      <c r="R24" s="93">
        <f t="shared" si="19"/>
        <v>0</v>
      </c>
      <c r="S24" s="94">
        <f t="shared" si="20"/>
        <v>0</v>
      </c>
      <c r="T24" s="95">
        <f t="shared" si="21"/>
        <v>0</v>
      </c>
      <c r="U24" s="45">
        <f t="shared" si="22"/>
        <v>0</v>
      </c>
      <c r="V24" s="95">
        <f t="shared" si="23"/>
        <v>0</v>
      </c>
      <c r="W24" s="95">
        <f t="shared" si="24"/>
        <v>0</v>
      </c>
      <c r="X24" s="95">
        <f t="shared" si="25"/>
        <v>0</v>
      </c>
      <c r="Y24" s="96">
        <v>0</v>
      </c>
      <c r="Z24" s="97">
        <f t="shared" si="27"/>
        <v>0</v>
      </c>
      <c r="AA24" s="145"/>
      <c r="AB24" s="145"/>
      <c r="AC24" s="145"/>
      <c r="AD24" s="145"/>
      <c r="AE24" s="145"/>
      <c r="AF24" s="145"/>
      <c r="AG24" s="145"/>
      <c r="AH24" s="145"/>
      <c r="AI24" s="242"/>
      <c r="AJ24" s="242"/>
      <c r="AK24" s="242"/>
      <c r="AL24" s="242"/>
      <c r="AM24" s="242"/>
      <c r="AN24" s="242"/>
      <c r="AO24" s="242"/>
      <c r="AP24" s="242"/>
      <c r="AQ24" s="242"/>
    </row>
    <row r="25" spans="1:43" ht="15.75" customHeight="1">
      <c r="A25" s="152" t="str">
        <f t="shared" ref="A25:A37" si="28">A24</f>
        <v>KITENGELA</v>
      </c>
      <c r="B25" s="152">
        <v>2</v>
      </c>
      <c r="C25" s="55"/>
      <c r="D25" s="55"/>
      <c r="E25" s="55"/>
      <c r="F25" s="14"/>
      <c r="G25" s="449"/>
      <c r="H25" s="55"/>
      <c r="I25" s="145"/>
      <c r="J25" s="22"/>
      <c r="K25" s="37"/>
      <c r="L25" s="14"/>
      <c r="M25" s="218"/>
      <c r="N25" s="14"/>
      <c r="O25" s="14" t="s">
        <v>42</v>
      </c>
      <c r="P25" s="42">
        <f t="shared" si="17"/>
        <v>0</v>
      </c>
      <c r="Q25" s="42">
        <f t="shared" si="18"/>
        <v>0</v>
      </c>
      <c r="R25" s="93">
        <f t="shared" si="19"/>
        <v>0</v>
      </c>
      <c r="S25" s="94">
        <f t="shared" si="20"/>
        <v>0</v>
      </c>
      <c r="T25" s="95">
        <f t="shared" si="21"/>
        <v>0</v>
      </c>
      <c r="U25" s="45">
        <f t="shared" si="22"/>
        <v>0</v>
      </c>
      <c r="V25" s="95">
        <f t="shared" si="23"/>
        <v>0</v>
      </c>
      <c r="W25" s="95">
        <f t="shared" si="24"/>
        <v>0</v>
      </c>
      <c r="X25" s="95">
        <f t="shared" si="25"/>
        <v>0</v>
      </c>
      <c r="Y25" s="96" t="e">
        <f t="shared" ref="Y25:Y26" si="29">V25/R25</f>
        <v>#DIV/0!</v>
      </c>
      <c r="Z25" s="97">
        <f t="shared" si="27"/>
        <v>0</v>
      </c>
      <c r="AA25" s="145"/>
      <c r="AB25" s="145"/>
      <c r="AC25" s="145"/>
      <c r="AD25" s="145"/>
      <c r="AE25" s="145"/>
      <c r="AF25" s="145"/>
      <c r="AG25" s="145"/>
      <c r="AH25" s="145"/>
      <c r="AI25" s="242"/>
      <c r="AJ25" s="242"/>
      <c r="AK25" s="242"/>
      <c r="AL25" s="242"/>
      <c r="AM25" s="242"/>
      <c r="AN25" s="242"/>
      <c r="AO25" s="242"/>
      <c r="AP25" s="242"/>
      <c r="AQ25" s="242"/>
    </row>
    <row r="26" spans="1:43" ht="15.75" customHeight="1">
      <c r="A26" s="152" t="str">
        <f t="shared" si="28"/>
        <v>KITENGELA</v>
      </c>
      <c r="B26" s="152">
        <v>3</v>
      </c>
      <c r="C26" s="55"/>
      <c r="D26" s="55"/>
      <c r="E26" s="55"/>
      <c r="F26" s="259"/>
      <c r="G26" s="449"/>
      <c r="H26" s="55"/>
      <c r="I26" s="145"/>
      <c r="J26" s="22"/>
      <c r="K26" s="274"/>
      <c r="L26" s="14"/>
      <c r="M26" s="218"/>
      <c r="N26" s="14"/>
      <c r="O26" s="88" t="s">
        <v>35</v>
      </c>
      <c r="P26" s="108">
        <f t="shared" ref="P26:X26" si="30">SUM(P19:P25)</f>
        <v>0</v>
      </c>
      <c r="Q26" s="108">
        <f t="shared" si="30"/>
        <v>0</v>
      </c>
      <c r="R26" s="108">
        <f t="shared" si="30"/>
        <v>0</v>
      </c>
      <c r="S26" s="109">
        <f t="shared" si="30"/>
        <v>0</v>
      </c>
      <c r="T26" s="86">
        <f t="shared" si="30"/>
        <v>0</v>
      </c>
      <c r="U26" s="86">
        <f t="shared" si="30"/>
        <v>0</v>
      </c>
      <c r="V26" s="86">
        <f t="shared" si="30"/>
        <v>0</v>
      </c>
      <c r="W26" s="86">
        <f t="shared" si="30"/>
        <v>0</v>
      </c>
      <c r="X26" s="86">
        <f t="shared" si="30"/>
        <v>0</v>
      </c>
      <c r="Y26" s="87" t="e">
        <f t="shared" si="29"/>
        <v>#DIV/0!</v>
      </c>
      <c r="Z26" s="88">
        <f>SUM(Z19:Z25)</f>
        <v>0</v>
      </c>
      <c r="AA26" s="145"/>
      <c r="AB26" s="145"/>
      <c r="AC26" s="145"/>
      <c r="AD26" s="145"/>
      <c r="AE26" s="145"/>
      <c r="AF26" s="145"/>
      <c r="AG26" s="145"/>
      <c r="AH26" s="242"/>
      <c r="AI26" s="242"/>
      <c r="AJ26" s="242"/>
      <c r="AK26" s="242"/>
      <c r="AL26" s="242"/>
      <c r="AM26" s="242"/>
      <c r="AN26" s="242"/>
      <c r="AO26" s="242"/>
      <c r="AP26" s="242"/>
      <c r="AQ26" s="242"/>
    </row>
    <row r="27" spans="1:43" ht="15.75" customHeight="1">
      <c r="A27" s="152" t="str">
        <f t="shared" si="28"/>
        <v>KITENGELA</v>
      </c>
      <c r="B27" s="152">
        <v>4</v>
      </c>
      <c r="C27" s="278"/>
      <c r="D27" s="102"/>
      <c r="E27" s="102"/>
      <c r="F27" s="14"/>
      <c r="G27" s="448"/>
      <c r="H27" s="102"/>
      <c r="I27" s="64"/>
      <c r="J27" s="22"/>
      <c r="K27" s="37"/>
      <c r="L27" s="14"/>
      <c r="M27" s="218"/>
      <c r="N27" s="14"/>
      <c r="O27" s="14"/>
      <c r="P27" s="14"/>
      <c r="Q27" s="14"/>
      <c r="R27" s="14"/>
      <c r="S27" s="14"/>
      <c r="T27" s="14"/>
      <c r="U27" s="14"/>
      <c r="V27" s="14"/>
      <c r="X27" s="14"/>
      <c r="Y27" s="14"/>
      <c r="Z27" s="14"/>
      <c r="AA27" s="145"/>
      <c r="AB27" s="145"/>
      <c r="AC27" s="145"/>
      <c r="AD27" s="145"/>
      <c r="AE27" s="145"/>
      <c r="AF27" s="145"/>
      <c r="AG27" s="242"/>
      <c r="AH27" s="242"/>
      <c r="AI27" s="242"/>
      <c r="AJ27" s="242"/>
      <c r="AK27" s="242"/>
      <c r="AL27" s="242"/>
      <c r="AM27" s="242"/>
      <c r="AN27" s="242"/>
      <c r="AO27" s="242"/>
      <c r="AP27" s="242"/>
      <c r="AQ27" s="242"/>
    </row>
    <row r="28" spans="1:43" ht="15.75" customHeight="1">
      <c r="A28" s="152" t="str">
        <f t="shared" si="28"/>
        <v>KITENGELA</v>
      </c>
      <c r="B28" s="152">
        <v>5</v>
      </c>
      <c r="C28" s="279"/>
      <c r="D28" s="55"/>
      <c r="E28" s="55"/>
      <c r="F28" s="14"/>
      <c r="G28" s="449"/>
      <c r="H28" s="55"/>
      <c r="I28" s="64"/>
      <c r="J28" s="23"/>
      <c r="K28" s="37"/>
      <c r="L28" s="14"/>
      <c r="M28" s="218"/>
      <c r="N28" s="14"/>
      <c r="O28" s="260" t="s">
        <v>0</v>
      </c>
      <c r="P28" s="261" t="s">
        <v>51</v>
      </c>
      <c r="Q28" s="261" t="s">
        <v>41</v>
      </c>
      <c r="R28" s="261" t="s">
        <v>52</v>
      </c>
      <c r="S28" s="262" t="s">
        <v>53</v>
      </c>
      <c r="T28" s="263" t="s">
        <v>54</v>
      </c>
      <c r="U28" s="264" t="s">
        <v>55</v>
      </c>
      <c r="V28" s="261" t="s">
        <v>56</v>
      </c>
      <c r="W28" s="260" t="s">
        <v>35</v>
      </c>
      <c r="X28" s="14"/>
      <c r="Y28" s="14"/>
      <c r="Z28" s="14"/>
      <c r="AA28" s="145"/>
      <c r="AB28" s="145"/>
      <c r="AC28" s="145"/>
      <c r="AD28" s="145"/>
      <c r="AE28" s="145"/>
      <c r="AF28" s="145"/>
      <c r="AG28" s="242"/>
      <c r="AH28" s="242"/>
      <c r="AI28" s="242"/>
      <c r="AJ28" s="242"/>
      <c r="AK28" s="242"/>
      <c r="AL28" s="242"/>
      <c r="AM28" s="242"/>
      <c r="AN28" s="242"/>
      <c r="AO28" s="242"/>
      <c r="AP28" s="242"/>
      <c r="AQ28" s="242"/>
    </row>
    <row r="29" spans="1:43" ht="15.75" customHeight="1">
      <c r="A29" s="152" t="str">
        <f t="shared" si="28"/>
        <v>KITENGELA</v>
      </c>
      <c r="B29" s="152">
        <v>6</v>
      </c>
      <c r="C29" s="279"/>
      <c r="D29" s="55"/>
      <c r="E29" s="55"/>
      <c r="F29" s="14"/>
      <c r="G29" s="449"/>
      <c r="H29" s="55"/>
      <c r="I29" s="64"/>
      <c r="J29" s="23"/>
      <c r="K29" s="37"/>
      <c r="L29" s="14"/>
      <c r="M29" s="218"/>
      <c r="N29" s="14"/>
      <c r="O29" s="273" t="s">
        <v>45</v>
      </c>
      <c r="P29" s="93">
        <f t="shared" ref="P29:P33" si="31">SUMIFS(G:G,F:F,$P$28,A:A,O29)</f>
        <v>0</v>
      </c>
      <c r="Q29" s="93">
        <f t="shared" ref="Q29:Q33" si="32">SUMIFS(G:G,F:F,$Q$28,A:A,O29)</f>
        <v>0</v>
      </c>
      <c r="R29" s="93">
        <f t="shared" ref="R29:R33" si="33">SUMIFS(G:G,F:F,$R$28,A:A,O29)</f>
        <v>0</v>
      </c>
      <c r="S29" s="93">
        <f t="shared" ref="S29:S33" si="34">SUMIFS(G:G,F:F,$S$28,A:A,O29)</f>
        <v>0</v>
      </c>
      <c r="T29" s="267">
        <f t="shared" ref="T29:T33" si="35">SUMIFS(G:G,F:F,$T$28,A:A,O29)</f>
        <v>0</v>
      </c>
      <c r="U29" s="267">
        <f t="shared" ref="U29:U33" si="36">SUMIFS(G:G,F:F,$U$28,A:A,O29)</f>
        <v>0</v>
      </c>
      <c r="V29" s="93">
        <f t="shared" ref="V29:V33" si="37">SUMIFS(G:G,F:F,$V$28,A:A,O29)</f>
        <v>0</v>
      </c>
      <c r="W29" s="93">
        <f t="shared" ref="W29:W33" si="38">SUM(P29:V29)</f>
        <v>0</v>
      </c>
      <c r="X29" s="199"/>
      <c r="Y29" s="199"/>
      <c r="Z29" s="37"/>
      <c r="AA29" s="145"/>
      <c r="AB29" s="145"/>
      <c r="AC29" s="145"/>
      <c r="AD29" s="145"/>
      <c r="AE29" s="145"/>
      <c r="AF29" s="145"/>
      <c r="AG29" s="242"/>
      <c r="AH29" s="242"/>
      <c r="AI29" s="242"/>
      <c r="AJ29" s="242"/>
      <c r="AK29" s="242"/>
      <c r="AL29" s="242"/>
      <c r="AM29" s="242"/>
      <c r="AN29" s="242"/>
      <c r="AO29" s="242"/>
      <c r="AP29" s="242"/>
      <c r="AQ29" s="242"/>
    </row>
    <row r="30" spans="1:43" ht="15.75" customHeight="1">
      <c r="A30" s="426" t="str">
        <f t="shared" si="28"/>
        <v>KITENGELA</v>
      </c>
      <c r="B30" s="268">
        <v>7</v>
      </c>
      <c r="C30" s="279"/>
      <c r="D30" s="55"/>
      <c r="E30" s="55"/>
      <c r="F30" s="14"/>
      <c r="G30" s="449"/>
      <c r="H30" s="55"/>
      <c r="I30" s="64"/>
      <c r="J30" s="23"/>
      <c r="K30" s="37"/>
      <c r="L30" s="14"/>
      <c r="M30" s="218"/>
      <c r="N30" s="14"/>
      <c r="O30" s="275" t="s">
        <v>32</v>
      </c>
      <c r="P30" s="276">
        <f t="shared" si="31"/>
        <v>0</v>
      </c>
      <c r="Q30" s="93">
        <f t="shared" si="32"/>
        <v>0</v>
      </c>
      <c r="R30" s="276">
        <f t="shared" si="33"/>
        <v>0</v>
      </c>
      <c r="S30" s="93">
        <f t="shared" si="34"/>
        <v>0</v>
      </c>
      <c r="T30" s="277">
        <f t="shared" si="35"/>
        <v>0</v>
      </c>
      <c r="U30" s="267">
        <f t="shared" si="36"/>
        <v>0</v>
      </c>
      <c r="V30" s="276">
        <f t="shared" si="37"/>
        <v>0</v>
      </c>
      <c r="W30" s="276">
        <f t="shared" si="38"/>
        <v>0</v>
      </c>
      <c r="X30" s="199"/>
      <c r="Y30" s="199"/>
      <c r="Z30" s="22"/>
      <c r="AA30" s="145"/>
      <c r="AB30" s="145"/>
      <c r="AC30" s="145"/>
      <c r="AD30" s="145"/>
      <c r="AE30" s="145"/>
      <c r="AF30" s="145"/>
      <c r="AG30" s="242"/>
      <c r="AH30" s="242"/>
      <c r="AI30" s="242"/>
      <c r="AJ30" s="242"/>
      <c r="AK30" s="242"/>
      <c r="AL30" s="242"/>
      <c r="AM30" s="242"/>
      <c r="AN30" s="242"/>
      <c r="AO30" s="242"/>
      <c r="AP30" s="242"/>
      <c r="AQ30" s="242"/>
    </row>
    <row r="31" spans="1:43" ht="15.75" customHeight="1">
      <c r="A31" s="229" t="str">
        <f t="shared" si="28"/>
        <v>KITENGELA</v>
      </c>
      <c r="B31" s="268">
        <v>8</v>
      </c>
      <c r="C31" s="279"/>
      <c r="D31" s="55"/>
      <c r="E31" s="55"/>
      <c r="F31" s="14"/>
      <c r="G31" s="449"/>
      <c r="H31" s="55"/>
      <c r="I31" s="64"/>
      <c r="J31" s="23"/>
      <c r="K31" s="37"/>
      <c r="L31" s="14"/>
      <c r="M31" s="218"/>
      <c r="N31" s="14"/>
      <c r="O31" s="275" t="s">
        <v>30</v>
      </c>
      <c r="P31" s="276">
        <f t="shared" si="31"/>
        <v>0</v>
      </c>
      <c r="Q31" s="93">
        <f t="shared" si="32"/>
        <v>0</v>
      </c>
      <c r="R31" s="276">
        <f t="shared" si="33"/>
        <v>0</v>
      </c>
      <c r="S31" s="93">
        <f t="shared" si="34"/>
        <v>0</v>
      </c>
      <c r="T31" s="277">
        <f t="shared" si="35"/>
        <v>0</v>
      </c>
      <c r="U31" s="267">
        <f t="shared" si="36"/>
        <v>0</v>
      </c>
      <c r="V31" s="276">
        <f t="shared" si="37"/>
        <v>0</v>
      </c>
      <c r="W31" s="276">
        <f t="shared" si="38"/>
        <v>0</v>
      </c>
      <c r="X31" s="199"/>
      <c r="Y31" s="199"/>
      <c r="Z31" s="37"/>
      <c r="AA31" s="145"/>
      <c r="AB31" s="145"/>
      <c r="AC31" s="145"/>
      <c r="AD31" s="145"/>
      <c r="AE31" s="145"/>
      <c r="AF31" s="145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</row>
    <row r="32" spans="1:43" ht="15.75" customHeight="1">
      <c r="A32" s="229" t="str">
        <f t="shared" si="28"/>
        <v>KITENGELA</v>
      </c>
      <c r="B32" s="268">
        <v>9</v>
      </c>
      <c r="C32" s="102"/>
      <c r="D32" s="102"/>
      <c r="E32" s="102"/>
      <c r="F32" s="14"/>
      <c r="G32" s="448"/>
      <c r="H32" s="21"/>
      <c r="I32" s="64"/>
      <c r="J32" s="23"/>
      <c r="K32" s="37"/>
      <c r="L32" s="14"/>
      <c r="M32" s="218"/>
      <c r="N32" s="14"/>
      <c r="O32" s="273" t="s">
        <v>33</v>
      </c>
      <c r="P32" s="280">
        <f t="shared" si="31"/>
        <v>0</v>
      </c>
      <c r="Q32" s="93">
        <f t="shared" si="32"/>
        <v>0</v>
      </c>
      <c r="R32" s="280">
        <f t="shared" si="33"/>
        <v>0</v>
      </c>
      <c r="S32" s="93">
        <f t="shared" si="34"/>
        <v>0</v>
      </c>
      <c r="T32" s="281">
        <f t="shared" si="35"/>
        <v>0</v>
      </c>
      <c r="U32" s="267">
        <f t="shared" si="36"/>
        <v>0</v>
      </c>
      <c r="V32" s="280">
        <f t="shared" si="37"/>
        <v>0</v>
      </c>
      <c r="W32" s="280">
        <f t="shared" si="38"/>
        <v>0</v>
      </c>
      <c r="X32" s="199"/>
      <c r="Y32" s="199"/>
      <c r="Z32" s="37"/>
      <c r="AA32" s="145"/>
      <c r="AB32" s="145"/>
      <c r="AC32" s="145"/>
      <c r="AD32" s="145"/>
      <c r="AE32" s="145"/>
      <c r="AF32" s="145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</row>
    <row r="33" spans="1:43" ht="15.75" customHeight="1">
      <c r="A33" s="229" t="str">
        <f t="shared" si="28"/>
        <v>KITENGELA</v>
      </c>
      <c r="B33" s="268">
        <v>10</v>
      </c>
      <c r="C33" s="102"/>
      <c r="D33" s="102"/>
      <c r="E33" s="102"/>
      <c r="F33" s="14"/>
      <c r="G33" s="448"/>
      <c r="H33" s="21"/>
      <c r="I33" s="64"/>
      <c r="J33" s="23"/>
      <c r="K33" s="37"/>
      <c r="L33" s="14"/>
      <c r="M33" s="218"/>
      <c r="N33" s="14"/>
      <c r="O33" s="282" t="s">
        <v>34</v>
      </c>
      <c r="P33" s="280">
        <f t="shared" si="31"/>
        <v>0</v>
      </c>
      <c r="Q33" s="93">
        <f t="shared" si="32"/>
        <v>0</v>
      </c>
      <c r="R33" s="280">
        <f t="shared" si="33"/>
        <v>0</v>
      </c>
      <c r="S33" s="93">
        <f t="shared" si="34"/>
        <v>0</v>
      </c>
      <c r="T33" s="281">
        <f t="shared" si="35"/>
        <v>0</v>
      </c>
      <c r="U33" s="267">
        <f t="shared" si="36"/>
        <v>0</v>
      </c>
      <c r="V33" s="280">
        <f t="shared" si="37"/>
        <v>0</v>
      </c>
      <c r="W33" s="280">
        <f t="shared" si="38"/>
        <v>0</v>
      </c>
      <c r="X33" s="199"/>
      <c r="Y33" s="199"/>
      <c r="Z33" s="37"/>
      <c r="AA33" s="145"/>
      <c r="AB33" s="145"/>
      <c r="AC33" s="145"/>
      <c r="AD33" s="145"/>
      <c r="AE33" s="145"/>
      <c r="AF33" s="145"/>
      <c r="AG33" s="242"/>
      <c r="AH33" s="242"/>
      <c r="AI33" s="242"/>
      <c r="AJ33" s="242"/>
      <c r="AK33" s="242"/>
      <c r="AL33" s="242"/>
      <c r="AM33" s="242"/>
      <c r="AN33" s="242"/>
      <c r="AO33" s="242"/>
      <c r="AP33" s="242"/>
      <c r="AQ33" s="242"/>
    </row>
    <row r="34" spans="1:43" ht="15.75" customHeight="1">
      <c r="A34" s="229" t="str">
        <f t="shared" si="28"/>
        <v>KITENGELA</v>
      </c>
      <c r="B34" s="268">
        <v>11</v>
      </c>
      <c r="C34" s="102"/>
      <c r="D34" s="102"/>
      <c r="E34" s="102"/>
      <c r="F34" s="14"/>
      <c r="G34" s="448"/>
      <c r="H34" s="21"/>
      <c r="I34" s="64"/>
      <c r="J34" s="23"/>
      <c r="K34" s="37"/>
      <c r="L34" s="14"/>
      <c r="M34" s="218"/>
      <c r="N34" s="14"/>
      <c r="O34" s="283" t="s">
        <v>35</v>
      </c>
      <c r="P34" s="284">
        <f t="shared" ref="P34:W34" si="39">SUM(P29:P33)</f>
        <v>0</v>
      </c>
      <c r="Q34" s="284">
        <f t="shared" si="39"/>
        <v>0</v>
      </c>
      <c r="R34" s="284">
        <f t="shared" si="39"/>
        <v>0</v>
      </c>
      <c r="S34" s="284">
        <f t="shared" si="39"/>
        <v>0</v>
      </c>
      <c r="T34" s="284">
        <f t="shared" si="39"/>
        <v>0</v>
      </c>
      <c r="U34" s="284">
        <f t="shared" si="39"/>
        <v>0</v>
      </c>
      <c r="V34" s="284">
        <f t="shared" si="39"/>
        <v>0</v>
      </c>
      <c r="W34" s="284">
        <f t="shared" si="39"/>
        <v>0</v>
      </c>
      <c r="X34" s="14"/>
      <c r="Y34" s="14"/>
      <c r="Z34" s="14"/>
      <c r="AA34" s="145"/>
      <c r="AB34" s="145"/>
      <c r="AC34" s="145"/>
      <c r="AD34" s="145"/>
      <c r="AE34" s="145"/>
      <c r="AF34" s="145"/>
      <c r="AG34" s="242"/>
      <c r="AH34" s="242"/>
      <c r="AI34" s="242"/>
      <c r="AJ34" s="242"/>
      <c r="AK34" s="242"/>
      <c r="AL34" s="242"/>
      <c r="AM34" s="242"/>
      <c r="AN34" s="242"/>
      <c r="AO34" s="242"/>
      <c r="AP34" s="242"/>
      <c r="AQ34" s="242"/>
    </row>
    <row r="35" spans="1:43" ht="15.75" customHeight="1">
      <c r="A35" s="229" t="str">
        <f t="shared" si="28"/>
        <v>KITENGELA</v>
      </c>
      <c r="B35" s="268">
        <v>12</v>
      </c>
      <c r="C35" s="102"/>
      <c r="D35" s="102"/>
      <c r="E35" s="102"/>
      <c r="F35" s="14"/>
      <c r="G35" s="448"/>
      <c r="H35" s="21"/>
      <c r="I35" s="145"/>
      <c r="J35" s="22"/>
      <c r="K35" s="37"/>
      <c r="L35" s="14"/>
      <c r="M35" s="218"/>
      <c r="N35" s="14"/>
      <c r="O35" s="199"/>
      <c r="P35" s="199"/>
      <c r="Q35" s="199"/>
      <c r="R35" s="199"/>
      <c r="S35" s="199"/>
      <c r="T35" s="199"/>
      <c r="U35" s="199"/>
      <c r="V35" s="14"/>
      <c r="W35" s="14"/>
      <c r="X35" s="14"/>
      <c r="Y35" s="14"/>
      <c r="Z35" s="14"/>
      <c r="AA35" s="145"/>
      <c r="AB35" s="145"/>
      <c r="AC35" s="145"/>
      <c r="AD35" s="145"/>
      <c r="AE35" s="145"/>
      <c r="AF35" s="145"/>
      <c r="AG35" s="242"/>
      <c r="AH35" s="242"/>
      <c r="AI35" s="242"/>
      <c r="AJ35" s="242"/>
      <c r="AK35" s="242"/>
      <c r="AL35" s="242"/>
      <c r="AM35" s="242"/>
      <c r="AN35" s="242"/>
      <c r="AO35" s="242"/>
      <c r="AP35" s="242"/>
      <c r="AQ35" s="242"/>
    </row>
    <row r="36" spans="1:43" ht="15.75" customHeight="1">
      <c r="A36" s="229" t="str">
        <f t="shared" si="28"/>
        <v>KITENGELA</v>
      </c>
      <c r="B36" s="268">
        <v>13</v>
      </c>
      <c r="C36" s="102"/>
      <c r="D36" s="102"/>
      <c r="E36" s="102"/>
      <c r="F36" s="14"/>
      <c r="G36" s="448"/>
      <c r="H36" s="21"/>
      <c r="I36" s="145"/>
      <c r="J36" s="22"/>
      <c r="K36" s="37"/>
      <c r="L36" s="14"/>
      <c r="M36" s="218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5"/>
      <c r="AB36" s="145"/>
      <c r="AC36" s="145"/>
      <c r="AD36" s="145"/>
      <c r="AE36" s="145"/>
      <c r="AF36" s="145"/>
      <c r="AG36" s="242"/>
      <c r="AH36" s="242"/>
      <c r="AI36" s="242"/>
      <c r="AJ36" s="242"/>
      <c r="AK36" s="242"/>
      <c r="AL36" s="242"/>
      <c r="AM36" s="242"/>
      <c r="AN36" s="242"/>
      <c r="AO36" s="242"/>
      <c r="AP36" s="242"/>
      <c r="AQ36" s="242"/>
    </row>
    <row r="37" spans="1:43" ht="15.75" customHeight="1">
      <c r="A37" s="229" t="str">
        <f t="shared" si="28"/>
        <v>KITENGELA</v>
      </c>
      <c r="B37" s="268">
        <v>14</v>
      </c>
      <c r="C37" s="102"/>
      <c r="D37" s="102"/>
      <c r="E37" s="102"/>
      <c r="F37" s="14"/>
      <c r="G37" s="448"/>
      <c r="H37" s="21"/>
      <c r="I37" s="145"/>
      <c r="J37" s="23"/>
      <c r="K37" s="37"/>
      <c r="L37" s="14"/>
      <c r="M37" s="218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5"/>
      <c r="AB37" s="145"/>
      <c r="AC37" s="145"/>
      <c r="AD37" s="145"/>
      <c r="AE37" s="145"/>
      <c r="AF37" s="145"/>
      <c r="AG37" s="242"/>
      <c r="AH37" s="242"/>
      <c r="AI37" s="242"/>
      <c r="AJ37" s="242"/>
      <c r="AK37" s="242"/>
      <c r="AL37" s="242"/>
      <c r="AM37" s="242"/>
      <c r="AN37" s="242"/>
      <c r="AO37" s="242"/>
      <c r="AP37" s="242"/>
      <c r="AQ37" s="242"/>
    </row>
    <row r="38" spans="1:43" ht="15.75" customHeight="1">
      <c r="A38" s="229" t="str">
        <f>A36</f>
        <v>KITENGELA</v>
      </c>
      <c r="B38" s="152">
        <v>15</v>
      </c>
      <c r="C38" s="102"/>
      <c r="D38" s="102"/>
      <c r="E38" s="102"/>
      <c r="F38" s="14"/>
      <c r="G38" s="448"/>
      <c r="H38" s="21"/>
      <c r="I38" s="145"/>
      <c r="J38" s="22"/>
      <c r="K38" s="37"/>
      <c r="L38" s="14"/>
      <c r="M38" s="218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5"/>
      <c r="AB38" s="145"/>
      <c r="AC38" s="145"/>
      <c r="AD38" s="145"/>
      <c r="AE38" s="145"/>
      <c r="AF38" s="145"/>
      <c r="AG38" s="242"/>
      <c r="AH38" s="242"/>
      <c r="AI38" s="242"/>
      <c r="AJ38" s="242"/>
      <c r="AK38" s="242"/>
      <c r="AL38" s="242"/>
      <c r="AM38" s="242"/>
      <c r="AN38" s="242"/>
      <c r="AO38" s="242"/>
      <c r="AP38" s="242"/>
      <c r="AQ38" s="242"/>
    </row>
    <row r="39" spans="1:43" ht="15.75" customHeight="1">
      <c r="A39" s="229"/>
      <c r="B39" s="152"/>
      <c r="C39" s="102"/>
      <c r="D39" s="102"/>
      <c r="E39" s="102"/>
      <c r="F39" s="14"/>
      <c r="G39" s="448"/>
      <c r="H39" s="21"/>
      <c r="I39" s="145"/>
      <c r="J39" s="22"/>
      <c r="K39" s="37"/>
      <c r="L39" s="99"/>
      <c r="M39" s="288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5"/>
      <c r="AB39" s="145"/>
      <c r="AC39" s="145"/>
      <c r="AD39" s="145"/>
      <c r="AE39" s="145"/>
      <c r="AF39" s="145"/>
      <c r="AG39" s="242"/>
      <c r="AH39" s="242"/>
      <c r="AI39" s="242"/>
      <c r="AJ39" s="242"/>
      <c r="AK39" s="242"/>
      <c r="AL39" s="242"/>
      <c r="AM39" s="242"/>
      <c r="AN39" s="242"/>
      <c r="AO39" s="242"/>
      <c r="AP39" s="242"/>
      <c r="AQ39" s="242"/>
    </row>
    <row r="40" spans="1:43" ht="15.75" customHeight="1">
      <c r="A40" s="16" t="s">
        <v>27</v>
      </c>
      <c r="B40" s="152">
        <v>1</v>
      </c>
      <c r="C40" s="394"/>
      <c r="D40" s="145"/>
      <c r="E40" s="102"/>
      <c r="F40" s="14"/>
      <c r="G40" s="446"/>
      <c r="H40" s="368"/>
      <c r="I40" s="145"/>
      <c r="J40" s="23"/>
      <c r="K40" s="37"/>
      <c r="L40" s="123"/>
      <c r="M40" s="288"/>
      <c r="N40" s="259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5"/>
      <c r="AB40" s="145"/>
      <c r="AC40" s="145"/>
      <c r="AD40" s="145"/>
      <c r="AE40" s="145"/>
      <c r="AF40" s="145"/>
      <c r="AG40" s="242"/>
      <c r="AH40" s="242"/>
      <c r="AI40" s="242"/>
      <c r="AJ40" s="242"/>
      <c r="AK40" s="242"/>
      <c r="AL40" s="242"/>
      <c r="AM40" s="242"/>
      <c r="AN40" s="242"/>
      <c r="AO40" s="242"/>
      <c r="AP40" s="242"/>
      <c r="AQ40" s="242"/>
    </row>
    <row r="41" spans="1:43" ht="15.75" customHeight="1">
      <c r="A41" s="229" t="str">
        <f t="shared" ref="A41:A49" si="40">A40</f>
        <v>ELDORET</v>
      </c>
      <c r="B41" s="152">
        <v>2</v>
      </c>
      <c r="C41" s="18"/>
      <c r="D41" s="21"/>
      <c r="E41" s="102"/>
      <c r="F41" s="14"/>
      <c r="G41" s="448"/>
      <c r="H41" s="369"/>
      <c r="I41" s="64"/>
      <c r="J41" s="23"/>
      <c r="K41" s="37"/>
      <c r="L41" s="14"/>
      <c r="M41" s="218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5"/>
      <c r="AB41" s="145"/>
      <c r="AC41" s="145"/>
      <c r="AD41" s="145"/>
      <c r="AE41" s="145"/>
      <c r="AF41" s="145"/>
      <c r="AG41" s="242"/>
      <c r="AH41" s="242"/>
      <c r="AI41" s="242"/>
      <c r="AJ41" s="242"/>
      <c r="AK41" s="242"/>
      <c r="AL41" s="242"/>
      <c r="AM41" s="242"/>
      <c r="AN41" s="242"/>
      <c r="AO41" s="242"/>
      <c r="AP41" s="242"/>
      <c r="AQ41" s="242"/>
    </row>
    <row r="42" spans="1:43" ht="15.75" customHeight="1">
      <c r="A42" s="229" t="str">
        <f t="shared" si="40"/>
        <v>ELDORET</v>
      </c>
      <c r="B42" s="152">
        <v>3</v>
      </c>
      <c r="C42" s="21"/>
      <c r="D42" s="21"/>
      <c r="E42" s="21"/>
      <c r="F42" s="14"/>
      <c r="G42" s="446"/>
      <c r="H42" s="370"/>
      <c r="I42" s="145"/>
      <c r="J42" s="23"/>
      <c r="K42" s="37"/>
      <c r="L42" s="14"/>
      <c r="M42" s="218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5"/>
      <c r="AB42" s="145"/>
      <c r="AC42" s="145"/>
      <c r="AD42" s="145"/>
      <c r="AE42" s="145"/>
      <c r="AF42" s="145"/>
      <c r="AG42" s="242"/>
      <c r="AH42" s="242"/>
      <c r="AI42" s="242"/>
      <c r="AJ42" s="242"/>
      <c r="AK42" s="242"/>
      <c r="AL42" s="242"/>
      <c r="AM42" s="242"/>
      <c r="AN42" s="242"/>
      <c r="AO42" s="242"/>
      <c r="AP42" s="242"/>
      <c r="AQ42" s="242"/>
    </row>
    <row r="43" spans="1:43" ht="15.75" customHeight="1">
      <c r="A43" s="229" t="str">
        <f t="shared" si="40"/>
        <v>ELDORET</v>
      </c>
      <c r="B43" s="152">
        <v>4</v>
      </c>
      <c r="C43" s="102"/>
      <c r="D43" s="102"/>
      <c r="E43" s="102"/>
      <c r="F43" s="14"/>
      <c r="G43" s="469"/>
      <c r="H43" s="370"/>
      <c r="I43" s="64"/>
      <c r="J43" s="23"/>
      <c r="K43" s="37"/>
      <c r="L43" s="14"/>
      <c r="M43" s="218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5"/>
      <c r="AB43" s="145"/>
      <c r="AC43" s="145"/>
      <c r="AD43" s="145"/>
      <c r="AE43" s="145"/>
      <c r="AF43" s="145"/>
      <c r="AG43" s="242"/>
      <c r="AH43" s="242"/>
      <c r="AI43" s="242"/>
      <c r="AJ43" s="242"/>
      <c r="AK43" s="242"/>
      <c r="AL43" s="242"/>
      <c r="AM43" s="242"/>
      <c r="AN43" s="242"/>
      <c r="AO43" s="242"/>
      <c r="AP43" s="242"/>
      <c r="AQ43" s="242"/>
    </row>
    <row r="44" spans="1:43" ht="15.75" customHeight="1">
      <c r="A44" s="229" t="str">
        <f t="shared" si="40"/>
        <v>ELDORET</v>
      </c>
      <c r="B44" s="152">
        <v>5</v>
      </c>
      <c r="C44" s="102"/>
      <c r="D44" s="102"/>
      <c r="E44" s="102"/>
      <c r="F44" s="14"/>
      <c r="G44" s="469"/>
      <c r="H44" s="370"/>
      <c r="I44" s="64"/>
      <c r="J44" s="23"/>
      <c r="K44" s="37"/>
      <c r="L44" s="14"/>
      <c r="M44" s="218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5"/>
      <c r="AB44" s="145"/>
      <c r="AC44" s="145"/>
      <c r="AD44" s="145"/>
      <c r="AE44" s="145"/>
      <c r="AF44" s="145"/>
      <c r="AG44" s="242"/>
      <c r="AH44" s="242"/>
      <c r="AI44" s="242"/>
      <c r="AJ44" s="242"/>
      <c r="AK44" s="242"/>
      <c r="AL44" s="242"/>
      <c r="AM44" s="242"/>
      <c r="AN44" s="242"/>
      <c r="AO44" s="242"/>
      <c r="AP44" s="242"/>
      <c r="AQ44" s="242"/>
    </row>
    <row r="45" spans="1:43" ht="15.75" customHeight="1">
      <c r="A45" s="229" t="str">
        <f t="shared" si="40"/>
        <v>ELDORET</v>
      </c>
      <c r="B45" s="152"/>
      <c r="C45" s="314"/>
      <c r="D45" s="127"/>
      <c r="E45" s="394"/>
      <c r="F45" s="14"/>
      <c r="G45" s="470"/>
      <c r="H45" s="370"/>
      <c r="I45" s="145"/>
      <c r="J45" s="22"/>
      <c r="K45" s="37"/>
      <c r="L45" s="14"/>
      <c r="M45" s="218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99"/>
      <c r="Y45" s="199"/>
      <c r="Z45" s="199"/>
      <c r="AA45" s="145"/>
      <c r="AB45" s="145"/>
      <c r="AC45" s="145"/>
      <c r="AD45" s="145"/>
      <c r="AE45" s="145"/>
      <c r="AF45" s="145"/>
      <c r="AG45" s="242"/>
      <c r="AH45" s="242"/>
      <c r="AI45" s="242"/>
      <c r="AJ45" s="242"/>
      <c r="AK45" s="242"/>
      <c r="AL45" s="242"/>
      <c r="AM45" s="242"/>
      <c r="AN45" s="242"/>
      <c r="AO45" s="242"/>
      <c r="AP45" s="242"/>
      <c r="AQ45" s="242"/>
    </row>
    <row r="46" spans="1:43" ht="15.75" customHeight="1">
      <c r="A46" s="229" t="str">
        <f t="shared" si="40"/>
        <v>ELDORET</v>
      </c>
      <c r="B46" s="152"/>
      <c r="C46" s="332"/>
      <c r="D46" s="363"/>
      <c r="E46" s="332"/>
      <c r="F46" s="336"/>
      <c r="G46" s="450"/>
      <c r="H46" s="338"/>
      <c r="I46" s="145"/>
      <c r="J46" s="22"/>
      <c r="K46" s="37"/>
      <c r="L46" s="14"/>
      <c r="M46" s="218"/>
      <c r="N46" s="14"/>
      <c r="O46" s="14"/>
      <c r="P46" s="14"/>
      <c r="Q46" s="14"/>
      <c r="R46" s="14"/>
      <c r="S46" s="14"/>
      <c r="T46" s="14"/>
      <c r="U46" s="14"/>
      <c r="V46" s="199"/>
      <c r="W46" s="199"/>
      <c r="X46" s="199"/>
      <c r="Y46" s="199"/>
      <c r="Z46" s="199"/>
      <c r="AA46" s="145"/>
      <c r="AB46" s="145"/>
      <c r="AC46" s="145"/>
      <c r="AD46" s="145"/>
      <c r="AE46" s="145"/>
      <c r="AF46" s="145"/>
      <c r="AG46" s="242"/>
      <c r="AH46" s="242"/>
      <c r="AI46" s="242"/>
      <c r="AJ46" s="242"/>
      <c r="AK46" s="242"/>
      <c r="AL46" s="242"/>
      <c r="AM46" s="242"/>
      <c r="AN46" s="242"/>
      <c r="AO46" s="242"/>
      <c r="AP46" s="242"/>
      <c r="AQ46" s="242"/>
    </row>
    <row r="47" spans="1:43" ht="15.75" customHeight="1">
      <c r="A47" s="229" t="str">
        <f t="shared" si="40"/>
        <v>ELDORET</v>
      </c>
      <c r="B47" s="152"/>
      <c r="C47" s="471"/>
      <c r="D47" s="373"/>
      <c r="E47" s="373"/>
      <c r="F47" s="374"/>
      <c r="G47" s="472"/>
      <c r="H47" s="339"/>
      <c r="I47" s="145"/>
      <c r="J47" s="22"/>
      <c r="K47" s="37"/>
      <c r="L47" s="14"/>
      <c r="M47" s="218"/>
      <c r="N47" s="14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45"/>
      <c r="AB47" s="145"/>
      <c r="AC47" s="145"/>
      <c r="AD47" s="145"/>
      <c r="AE47" s="145"/>
      <c r="AF47" s="145"/>
      <c r="AG47" s="242"/>
      <c r="AH47" s="242"/>
      <c r="AI47" s="242"/>
      <c r="AJ47" s="242"/>
      <c r="AK47" s="242"/>
      <c r="AL47" s="242"/>
      <c r="AM47" s="242"/>
      <c r="AN47" s="242"/>
      <c r="AO47" s="242"/>
      <c r="AP47" s="242"/>
      <c r="AQ47" s="242"/>
    </row>
    <row r="48" spans="1:43" ht="15.75" customHeight="1">
      <c r="A48" s="229" t="str">
        <f t="shared" si="40"/>
        <v>ELDORET</v>
      </c>
      <c r="B48" s="152"/>
      <c r="C48" s="404"/>
      <c r="D48" s="343"/>
      <c r="E48" s="343"/>
      <c r="F48" s="343"/>
      <c r="G48" s="472"/>
      <c r="H48" s="339"/>
      <c r="I48" s="145"/>
      <c r="J48" s="22"/>
      <c r="K48" s="37"/>
      <c r="L48" s="14"/>
      <c r="M48" s="218"/>
      <c r="N48" s="14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45"/>
      <c r="AB48" s="145"/>
      <c r="AC48" s="145"/>
      <c r="AD48" s="145"/>
      <c r="AE48" s="145"/>
      <c r="AF48" s="145"/>
      <c r="AG48" s="242"/>
      <c r="AH48" s="242"/>
      <c r="AI48" s="242"/>
      <c r="AJ48" s="242"/>
      <c r="AK48" s="242"/>
      <c r="AL48" s="242"/>
      <c r="AM48" s="242"/>
      <c r="AN48" s="242"/>
      <c r="AO48" s="242"/>
      <c r="AP48" s="242"/>
      <c r="AQ48" s="242"/>
    </row>
    <row r="49" spans="1:43" ht="15.75" customHeight="1">
      <c r="A49" s="229" t="str">
        <f t="shared" si="40"/>
        <v>ELDORET</v>
      </c>
      <c r="B49" s="152"/>
      <c r="C49" s="404"/>
      <c r="D49" s="343"/>
      <c r="E49" s="343"/>
      <c r="F49" s="343"/>
      <c r="G49" s="472"/>
      <c r="H49" s="339"/>
      <c r="I49" s="145"/>
      <c r="J49" s="22"/>
      <c r="K49" s="37"/>
      <c r="L49" s="25"/>
      <c r="M49" s="144"/>
      <c r="N49" s="14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45"/>
      <c r="AB49" s="145"/>
      <c r="AC49" s="145"/>
      <c r="AD49" s="145"/>
      <c r="AE49" s="145"/>
      <c r="AF49" s="145"/>
      <c r="AG49" s="242"/>
      <c r="AH49" s="242"/>
      <c r="AI49" s="242"/>
      <c r="AJ49" s="242"/>
      <c r="AK49" s="242"/>
      <c r="AL49" s="242"/>
      <c r="AM49" s="242"/>
      <c r="AN49" s="242"/>
      <c r="AO49" s="242"/>
      <c r="AP49" s="242"/>
      <c r="AQ49" s="242"/>
    </row>
    <row r="50" spans="1:43" ht="15.75" customHeight="1">
      <c r="A50" s="16" t="s">
        <v>28</v>
      </c>
      <c r="B50" s="152">
        <v>1</v>
      </c>
      <c r="C50" s="59"/>
      <c r="D50" s="59"/>
      <c r="E50" s="59"/>
      <c r="F50" s="14"/>
      <c r="G50" s="446"/>
      <c r="H50" s="169"/>
      <c r="I50" s="145"/>
      <c r="J50" s="23"/>
      <c r="K50" s="37"/>
      <c r="L50" s="14"/>
      <c r="M50" s="218"/>
      <c r="N50" s="14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45"/>
      <c r="AB50" s="145"/>
      <c r="AC50" s="145"/>
      <c r="AD50" s="145"/>
      <c r="AE50" s="145"/>
      <c r="AF50" s="145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</row>
    <row r="51" spans="1:43" ht="15.75" customHeight="1">
      <c r="A51" s="229" t="str">
        <f t="shared" ref="A51:A59" si="41">A50</f>
        <v>NAKURU</v>
      </c>
      <c r="B51" s="152">
        <v>2</v>
      </c>
      <c r="C51" s="140"/>
      <c r="D51" s="140"/>
      <c r="E51" s="140"/>
      <c r="F51" s="14"/>
      <c r="G51" s="447"/>
      <c r="H51" s="21"/>
      <c r="I51" s="145"/>
      <c r="J51" s="23"/>
      <c r="K51" s="37"/>
      <c r="L51" s="14"/>
      <c r="M51" s="218"/>
      <c r="N51" s="14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45"/>
      <c r="AB51" s="145"/>
      <c r="AC51" s="145"/>
      <c r="AD51" s="145"/>
      <c r="AE51" s="145"/>
      <c r="AF51" s="145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</row>
    <row r="52" spans="1:43" ht="15.75" customHeight="1">
      <c r="A52" s="229" t="str">
        <f t="shared" si="41"/>
        <v>NAKURU</v>
      </c>
      <c r="B52" s="152">
        <v>3</v>
      </c>
      <c r="C52" s="102"/>
      <c r="D52" s="102"/>
      <c r="E52" s="473"/>
      <c r="F52" s="14"/>
      <c r="G52" s="448"/>
      <c r="H52" s="102"/>
      <c r="I52" s="64"/>
      <c r="J52" s="23"/>
      <c r="K52" s="37"/>
      <c r="L52" s="14"/>
      <c r="M52" s="218"/>
      <c r="N52" s="14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45"/>
      <c r="AB52" s="145"/>
      <c r="AC52" s="145"/>
      <c r="AD52" s="145"/>
      <c r="AE52" s="145"/>
      <c r="AF52" s="145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</row>
    <row r="53" spans="1:43" ht="15.75" customHeight="1">
      <c r="A53" s="229" t="str">
        <f t="shared" si="41"/>
        <v>NAKURU</v>
      </c>
      <c r="B53" s="152">
        <v>4</v>
      </c>
      <c r="C53" s="55"/>
      <c r="D53" s="55"/>
      <c r="E53" s="55"/>
      <c r="F53" s="14"/>
      <c r="G53" s="449"/>
      <c r="H53" s="55"/>
      <c r="I53" s="64"/>
      <c r="J53" s="23"/>
      <c r="K53" s="37"/>
      <c r="L53" s="14"/>
      <c r="M53" s="218"/>
      <c r="N53" s="14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45"/>
      <c r="AB53" s="145"/>
      <c r="AC53" s="145"/>
      <c r="AD53" s="145"/>
      <c r="AE53" s="145"/>
      <c r="AF53" s="145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</row>
    <row r="54" spans="1:43" ht="15.75" customHeight="1">
      <c r="A54" s="229" t="str">
        <f t="shared" si="41"/>
        <v>NAKURU</v>
      </c>
      <c r="B54" s="152">
        <v>5</v>
      </c>
      <c r="C54" s="55"/>
      <c r="D54" s="55"/>
      <c r="E54" s="55"/>
      <c r="F54" s="14"/>
      <c r="G54" s="449"/>
      <c r="H54" s="157"/>
      <c r="I54" s="64"/>
      <c r="J54" s="23"/>
      <c r="K54" s="37"/>
      <c r="L54" s="14"/>
      <c r="M54" s="218"/>
      <c r="N54" s="14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45"/>
      <c r="AB54" s="145"/>
      <c r="AC54" s="145"/>
      <c r="AD54" s="145"/>
      <c r="AE54" s="145"/>
      <c r="AF54" s="145"/>
      <c r="AG54" s="242"/>
      <c r="AH54" s="242"/>
      <c r="AI54" s="242"/>
      <c r="AJ54" s="242"/>
      <c r="AK54" s="242"/>
      <c r="AL54" s="242"/>
      <c r="AM54" s="242"/>
      <c r="AN54" s="242"/>
      <c r="AO54" s="242"/>
      <c r="AP54" s="242"/>
      <c r="AQ54" s="242"/>
    </row>
    <row r="55" spans="1:43" ht="15.75" customHeight="1">
      <c r="A55" s="229" t="str">
        <f t="shared" si="41"/>
        <v>NAKURU</v>
      </c>
      <c r="B55" s="152">
        <v>4</v>
      </c>
      <c r="C55" s="158"/>
      <c r="D55" s="55"/>
      <c r="E55" s="55"/>
      <c r="F55" s="14"/>
      <c r="G55" s="449"/>
      <c r="H55" s="157"/>
      <c r="I55" s="64"/>
      <c r="J55" s="23"/>
      <c r="K55" s="37"/>
      <c r="L55" s="14"/>
      <c r="M55" s="218"/>
      <c r="N55" s="14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45"/>
      <c r="AB55" s="145"/>
      <c r="AC55" s="145"/>
      <c r="AD55" s="145"/>
      <c r="AE55" s="145"/>
      <c r="AF55" s="145"/>
      <c r="AG55" s="242"/>
      <c r="AH55" s="242"/>
      <c r="AI55" s="242"/>
      <c r="AJ55" s="242"/>
      <c r="AK55" s="242"/>
      <c r="AL55" s="242"/>
      <c r="AM55" s="242"/>
      <c r="AN55" s="242"/>
      <c r="AO55" s="242"/>
      <c r="AP55" s="242"/>
      <c r="AQ55" s="242"/>
    </row>
    <row r="56" spans="1:43" ht="15.75" customHeight="1">
      <c r="A56" s="229" t="str">
        <f t="shared" si="41"/>
        <v>NAKURU</v>
      </c>
      <c r="B56" s="152">
        <v>5</v>
      </c>
      <c r="C56" s="55"/>
      <c r="D56" s="55"/>
      <c r="E56" s="55"/>
      <c r="F56" s="14"/>
      <c r="G56" s="449"/>
      <c r="H56" s="157"/>
      <c r="I56" s="64"/>
      <c r="J56" s="22"/>
      <c r="K56" s="37"/>
      <c r="L56" s="14"/>
      <c r="M56" s="218"/>
      <c r="N56" s="14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45"/>
      <c r="AB56" s="145"/>
      <c r="AC56" s="145"/>
      <c r="AD56" s="145"/>
      <c r="AE56" s="145"/>
      <c r="AF56" s="145"/>
      <c r="AG56" s="242"/>
      <c r="AH56" s="242"/>
      <c r="AI56" s="242"/>
      <c r="AJ56" s="242"/>
      <c r="AK56" s="242"/>
      <c r="AL56" s="242"/>
      <c r="AM56" s="242"/>
      <c r="AN56" s="242"/>
      <c r="AO56" s="242"/>
      <c r="AP56" s="242"/>
      <c r="AQ56" s="242"/>
    </row>
    <row r="57" spans="1:43" ht="15.75" customHeight="1">
      <c r="A57" s="229" t="str">
        <f t="shared" si="41"/>
        <v>NAKURU</v>
      </c>
      <c r="B57" s="152"/>
      <c r="C57" s="404"/>
      <c r="D57" s="343"/>
      <c r="E57" s="343"/>
      <c r="F57" s="343"/>
      <c r="G57" s="472"/>
      <c r="H57" s="339"/>
      <c r="I57" s="145"/>
      <c r="J57" s="22"/>
      <c r="K57" s="37"/>
      <c r="L57" s="14"/>
      <c r="M57" s="218"/>
      <c r="N57" s="14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45"/>
      <c r="AB57" s="145"/>
      <c r="AC57" s="145"/>
      <c r="AD57" s="145"/>
      <c r="AE57" s="145"/>
      <c r="AF57" s="145"/>
      <c r="AG57" s="242"/>
      <c r="AH57" s="242"/>
      <c r="AI57" s="242"/>
      <c r="AJ57" s="242"/>
      <c r="AK57" s="242"/>
      <c r="AL57" s="242"/>
      <c r="AM57" s="242"/>
      <c r="AN57" s="242"/>
      <c r="AO57" s="242"/>
      <c r="AP57" s="242"/>
      <c r="AQ57" s="242"/>
    </row>
    <row r="58" spans="1:43" ht="15.75" customHeight="1">
      <c r="A58" s="229" t="str">
        <f t="shared" si="41"/>
        <v>NAKURU</v>
      </c>
      <c r="B58" s="152"/>
      <c r="C58" s="404"/>
      <c r="D58" s="343"/>
      <c r="E58" s="343"/>
      <c r="F58" s="343"/>
      <c r="G58" s="472"/>
      <c r="H58" s="339"/>
      <c r="I58" s="145"/>
      <c r="J58" s="22"/>
      <c r="K58" s="37"/>
      <c r="L58" s="14"/>
      <c r="M58" s="218"/>
      <c r="N58" s="14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45"/>
      <c r="AB58" s="145"/>
      <c r="AC58" s="145"/>
      <c r="AD58" s="145"/>
      <c r="AE58" s="145"/>
      <c r="AF58" s="145"/>
      <c r="AG58" s="242"/>
      <c r="AH58" s="242"/>
      <c r="AI58" s="242"/>
      <c r="AJ58" s="242"/>
      <c r="AK58" s="242"/>
      <c r="AL58" s="242"/>
      <c r="AM58" s="242"/>
      <c r="AN58" s="242"/>
      <c r="AO58" s="242"/>
      <c r="AP58" s="242"/>
      <c r="AQ58" s="242"/>
    </row>
    <row r="59" spans="1:43" ht="15.75" customHeight="1">
      <c r="A59" s="229" t="str">
        <f t="shared" si="41"/>
        <v>NAKURU</v>
      </c>
      <c r="B59" s="152"/>
      <c r="C59" s="404"/>
      <c r="D59" s="343"/>
      <c r="E59" s="343"/>
      <c r="F59" s="343"/>
      <c r="G59" s="472"/>
      <c r="H59" s="339"/>
      <c r="I59" s="145"/>
      <c r="J59" s="22"/>
      <c r="K59" s="37"/>
      <c r="L59" s="160"/>
      <c r="M59" s="218"/>
      <c r="N59" s="22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45"/>
      <c r="AB59" s="145"/>
      <c r="AC59" s="145"/>
      <c r="AD59" s="145"/>
      <c r="AE59" s="145"/>
      <c r="AF59" s="145"/>
      <c r="AG59" s="242"/>
      <c r="AH59" s="242"/>
      <c r="AI59" s="242"/>
      <c r="AJ59" s="242"/>
      <c r="AK59" s="242"/>
      <c r="AL59" s="242"/>
      <c r="AM59" s="242"/>
      <c r="AN59" s="242"/>
      <c r="AO59" s="242"/>
      <c r="AP59" s="242"/>
      <c r="AQ59" s="242"/>
    </row>
    <row r="60" spans="1:43" ht="15.75" customHeight="1">
      <c r="A60" s="16" t="s">
        <v>29</v>
      </c>
      <c r="B60" s="152">
        <v>1</v>
      </c>
      <c r="C60" s="59"/>
      <c r="D60" s="59"/>
      <c r="E60" s="59"/>
      <c r="F60" s="14"/>
      <c r="G60" s="446"/>
      <c r="H60" s="332"/>
      <c r="I60" s="145"/>
      <c r="J60" s="22"/>
      <c r="K60" s="37"/>
      <c r="L60" s="14"/>
      <c r="M60" s="218"/>
      <c r="N60" s="22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45"/>
      <c r="AB60" s="145"/>
      <c r="AC60" s="145"/>
      <c r="AD60" s="145"/>
      <c r="AE60" s="145"/>
      <c r="AF60" s="145"/>
      <c r="AG60" s="242"/>
      <c r="AH60" s="242"/>
      <c r="AI60" s="242"/>
      <c r="AJ60" s="242"/>
      <c r="AK60" s="242"/>
      <c r="AL60" s="242"/>
      <c r="AM60" s="242"/>
      <c r="AN60" s="242"/>
      <c r="AO60" s="242"/>
      <c r="AP60" s="242"/>
      <c r="AQ60" s="242"/>
    </row>
    <row r="61" spans="1:43" ht="15.75" customHeight="1">
      <c r="A61" s="229" t="str">
        <f t="shared" ref="A61:A70" si="42">A60</f>
        <v>HOMABAY</v>
      </c>
      <c r="B61" s="152">
        <v>2</v>
      </c>
      <c r="C61" s="140"/>
      <c r="D61" s="140"/>
      <c r="E61" s="140"/>
      <c r="F61" s="14"/>
      <c r="G61" s="447"/>
      <c r="H61" s="332"/>
      <c r="I61" s="145"/>
      <c r="J61" s="23"/>
      <c r="K61" s="37"/>
      <c r="L61" s="14"/>
      <c r="M61" s="218"/>
      <c r="N61" s="14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45"/>
      <c r="AB61" s="145"/>
      <c r="AC61" s="145"/>
      <c r="AD61" s="145"/>
      <c r="AE61" s="145"/>
      <c r="AF61" s="145"/>
      <c r="AG61" s="242"/>
      <c r="AH61" s="242"/>
      <c r="AI61" s="242"/>
      <c r="AJ61" s="242"/>
      <c r="AK61" s="242"/>
      <c r="AL61" s="242"/>
      <c r="AM61" s="242"/>
      <c r="AN61" s="242"/>
      <c r="AO61" s="242"/>
      <c r="AP61" s="242"/>
      <c r="AQ61" s="242"/>
    </row>
    <row r="62" spans="1:43" ht="15.75" customHeight="1">
      <c r="A62" s="229" t="str">
        <f t="shared" si="42"/>
        <v>HOMABAY</v>
      </c>
      <c r="B62" s="152">
        <v>3</v>
      </c>
      <c r="C62" s="140"/>
      <c r="D62" s="140"/>
      <c r="E62" s="140"/>
      <c r="F62" s="14"/>
      <c r="G62" s="447"/>
      <c r="H62" s="332"/>
      <c r="I62" s="145"/>
      <c r="J62" s="23"/>
      <c r="K62" s="37"/>
      <c r="L62" s="14"/>
      <c r="M62" s="218"/>
      <c r="N62" s="14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45"/>
      <c r="AB62" s="145"/>
      <c r="AC62" s="145"/>
      <c r="AD62" s="145"/>
      <c r="AE62" s="145"/>
      <c r="AF62" s="145"/>
      <c r="AG62" s="242"/>
      <c r="AH62" s="242"/>
      <c r="AI62" s="242"/>
      <c r="AJ62" s="242"/>
      <c r="AK62" s="242"/>
      <c r="AL62" s="242"/>
      <c r="AM62" s="242"/>
      <c r="AN62" s="242"/>
      <c r="AO62" s="242"/>
      <c r="AP62" s="242"/>
      <c r="AQ62" s="242"/>
    </row>
    <row r="63" spans="1:43" ht="15.75" customHeight="1">
      <c r="A63" s="229" t="str">
        <f t="shared" si="42"/>
        <v>HOMABAY</v>
      </c>
      <c r="B63" s="152">
        <v>4</v>
      </c>
      <c r="C63" s="140"/>
      <c r="D63" s="140"/>
      <c r="E63" s="140"/>
      <c r="F63" s="14"/>
      <c r="G63" s="447"/>
      <c r="H63" s="332"/>
      <c r="I63" s="145"/>
      <c r="J63" s="22"/>
      <c r="K63" s="37"/>
      <c r="L63" s="14"/>
      <c r="M63" s="218"/>
      <c r="N63" s="14"/>
      <c r="O63" s="199"/>
      <c r="P63" s="199"/>
      <c r="Q63" s="199"/>
      <c r="R63" s="299"/>
      <c r="S63" s="199"/>
      <c r="T63" s="199"/>
      <c r="U63" s="199"/>
      <c r="V63" s="199"/>
      <c r="W63" s="199"/>
      <c r="X63" s="199"/>
      <c r="Y63" s="199"/>
      <c r="Z63" s="199"/>
      <c r="AA63" s="145"/>
      <c r="AB63" s="145"/>
      <c r="AC63" s="145"/>
      <c r="AD63" s="145"/>
      <c r="AE63" s="145"/>
      <c r="AF63" s="145"/>
      <c r="AG63" s="242"/>
      <c r="AH63" s="242"/>
      <c r="AI63" s="242"/>
      <c r="AJ63" s="242"/>
      <c r="AK63" s="242"/>
      <c r="AL63" s="242"/>
      <c r="AM63" s="242"/>
      <c r="AN63" s="242"/>
      <c r="AO63" s="242"/>
      <c r="AP63" s="242"/>
      <c r="AQ63" s="242"/>
    </row>
    <row r="64" spans="1:43" ht="15.75" customHeight="1">
      <c r="A64" s="229" t="str">
        <f t="shared" si="42"/>
        <v>HOMABAY</v>
      </c>
      <c r="B64" s="152">
        <v>5</v>
      </c>
      <c r="C64" s="140"/>
      <c r="D64" s="140"/>
      <c r="E64" s="140"/>
      <c r="F64" s="14"/>
      <c r="G64" s="447"/>
      <c r="H64" s="474"/>
      <c r="I64" s="64"/>
      <c r="J64" s="23"/>
      <c r="K64" s="37"/>
      <c r="L64" s="14"/>
      <c r="M64" s="218"/>
      <c r="N64" s="14"/>
      <c r="O64" s="300"/>
      <c r="P64" s="199"/>
      <c r="Q64" s="300"/>
      <c r="R64" s="301"/>
      <c r="S64" s="300"/>
      <c r="T64" s="199"/>
      <c r="U64" s="199"/>
      <c r="V64" s="199"/>
      <c r="W64" s="199"/>
      <c r="X64" s="14"/>
      <c r="Y64" s="14"/>
      <c r="Z64" s="14"/>
      <c r="AA64" s="145"/>
      <c r="AB64" s="145"/>
      <c r="AC64" s="145"/>
      <c r="AD64" s="145"/>
      <c r="AE64" s="145"/>
      <c r="AF64" s="145"/>
      <c r="AG64" s="242"/>
      <c r="AH64" s="242"/>
      <c r="AI64" s="242"/>
      <c r="AJ64" s="242"/>
      <c r="AK64" s="242"/>
      <c r="AL64" s="242"/>
      <c r="AM64" s="242"/>
      <c r="AN64" s="242"/>
      <c r="AO64" s="242"/>
      <c r="AP64" s="242"/>
      <c r="AQ64" s="242"/>
    </row>
    <row r="65" spans="1:43" ht="15.75" customHeight="1">
      <c r="A65" s="229" t="str">
        <f t="shared" si="42"/>
        <v>HOMABAY</v>
      </c>
      <c r="B65" s="152">
        <v>6</v>
      </c>
      <c r="C65" s="140"/>
      <c r="D65" s="140"/>
      <c r="E65" s="140"/>
      <c r="F65" s="14"/>
      <c r="G65" s="447"/>
      <c r="H65" s="21"/>
      <c r="I65" s="145"/>
      <c r="J65" s="23"/>
      <c r="K65" s="37"/>
      <c r="L65" s="14"/>
      <c r="M65" s="218"/>
      <c r="N65" s="14"/>
      <c r="O65" s="300"/>
      <c r="P65" s="199"/>
      <c r="Q65" s="300"/>
      <c r="R65" s="301"/>
      <c r="S65" s="300"/>
      <c r="T65" s="199"/>
      <c r="U65" s="199"/>
      <c r="V65" s="14"/>
      <c r="W65" s="14"/>
      <c r="X65" s="37"/>
      <c r="Y65" s="37"/>
      <c r="Z65" s="37"/>
      <c r="AA65" s="145"/>
      <c r="AB65" s="145"/>
      <c r="AC65" s="145"/>
      <c r="AD65" s="145"/>
      <c r="AE65" s="145"/>
      <c r="AF65" s="145"/>
      <c r="AG65" s="242"/>
      <c r="AH65" s="242"/>
      <c r="AI65" s="242"/>
      <c r="AJ65" s="242"/>
      <c r="AK65" s="242"/>
      <c r="AL65" s="242"/>
      <c r="AM65" s="242"/>
      <c r="AN65" s="242"/>
      <c r="AO65" s="242"/>
      <c r="AP65" s="242"/>
      <c r="AQ65" s="242"/>
    </row>
    <row r="66" spans="1:43" ht="15.75" customHeight="1">
      <c r="A66" s="229" t="str">
        <f t="shared" si="42"/>
        <v>HOMABAY</v>
      </c>
      <c r="B66" s="152">
        <v>7</v>
      </c>
      <c r="C66" s="102"/>
      <c r="D66" s="102"/>
      <c r="E66" s="102"/>
      <c r="F66" s="14"/>
      <c r="G66" s="448"/>
      <c r="H66" s="102"/>
      <c r="I66" s="64"/>
      <c r="J66" s="23"/>
      <c r="K66" s="37"/>
      <c r="L66" s="14"/>
      <c r="M66" s="218"/>
      <c r="N66" s="14"/>
      <c r="O66" s="146"/>
      <c r="P66" s="14"/>
      <c r="Q66" s="146"/>
      <c r="R66" s="147"/>
      <c r="S66" s="141"/>
      <c r="T66" s="14"/>
      <c r="U66" s="14"/>
      <c r="V66" s="37"/>
      <c r="W66" s="37"/>
      <c r="X66" s="37"/>
      <c r="Y66" s="37"/>
      <c r="Z66" s="37"/>
      <c r="AA66" s="145"/>
      <c r="AB66" s="145"/>
      <c r="AC66" s="145"/>
      <c r="AD66" s="145"/>
      <c r="AE66" s="145"/>
      <c r="AF66" s="145"/>
      <c r="AG66" s="242"/>
      <c r="AH66" s="242"/>
      <c r="AI66" s="242"/>
      <c r="AJ66" s="242"/>
      <c r="AK66" s="242"/>
      <c r="AL66" s="242"/>
      <c r="AM66" s="242"/>
      <c r="AN66" s="242"/>
      <c r="AO66" s="242"/>
      <c r="AP66" s="242"/>
      <c r="AQ66" s="242"/>
    </row>
    <row r="67" spans="1:43" ht="15.75" customHeight="1">
      <c r="A67" s="229" t="str">
        <f t="shared" si="42"/>
        <v>HOMABAY</v>
      </c>
      <c r="B67" s="152">
        <v>8</v>
      </c>
      <c r="C67" s="55"/>
      <c r="D67" s="55"/>
      <c r="E67" s="55"/>
      <c r="F67" s="14"/>
      <c r="G67" s="449"/>
      <c r="H67" s="55"/>
      <c r="I67" s="64"/>
      <c r="J67" s="23"/>
      <c r="K67" s="37"/>
      <c r="L67" s="14"/>
      <c r="M67" s="218"/>
      <c r="N67" s="14"/>
      <c r="O67" s="302"/>
      <c r="P67" s="37"/>
      <c r="Q67" s="302"/>
      <c r="R67" s="303"/>
      <c r="S67" s="302"/>
      <c r="T67" s="37"/>
      <c r="U67" s="37"/>
      <c r="V67" s="37"/>
      <c r="W67" s="37"/>
      <c r="X67" s="37"/>
      <c r="Y67" s="37"/>
      <c r="Z67" s="37"/>
      <c r="AA67" s="145"/>
      <c r="AB67" s="145"/>
      <c r="AC67" s="145"/>
      <c r="AD67" s="145"/>
      <c r="AE67" s="145"/>
      <c r="AF67" s="145"/>
      <c r="AG67" s="242"/>
      <c r="AH67" s="242"/>
      <c r="AI67" s="242"/>
      <c r="AJ67" s="242"/>
      <c r="AK67" s="242"/>
      <c r="AL67" s="242"/>
      <c r="AM67" s="242"/>
      <c r="AN67" s="242"/>
      <c r="AO67" s="242"/>
      <c r="AP67" s="242"/>
      <c r="AQ67" s="242"/>
    </row>
    <row r="68" spans="1:43" ht="15.75" customHeight="1">
      <c r="A68" s="229" t="str">
        <f t="shared" si="42"/>
        <v>HOMABAY</v>
      </c>
      <c r="B68" s="152">
        <v>9</v>
      </c>
      <c r="C68" s="55"/>
      <c r="D68" s="55"/>
      <c r="E68" s="55"/>
      <c r="F68" s="14"/>
      <c r="G68" s="449"/>
      <c r="H68" s="55"/>
      <c r="I68" s="145"/>
      <c r="J68" s="23"/>
      <c r="K68" s="37"/>
      <c r="L68" s="14"/>
      <c r="M68" s="218"/>
      <c r="N68" s="14"/>
      <c r="O68" s="302"/>
      <c r="P68" s="37"/>
      <c r="Q68" s="302"/>
      <c r="R68" s="303"/>
      <c r="S68" s="302"/>
      <c r="T68" s="37"/>
      <c r="U68" s="37"/>
      <c r="V68" s="37"/>
      <c r="W68" s="37"/>
      <c r="X68" s="14"/>
      <c r="Y68" s="14"/>
      <c r="Z68" s="14"/>
      <c r="AA68" s="145"/>
      <c r="AB68" s="145"/>
      <c r="AC68" s="145"/>
      <c r="AD68" s="145"/>
      <c r="AE68" s="145"/>
      <c r="AF68" s="145"/>
      <c r="AG68" s="242"/>
      <c r="AH68" s="242"/>
      <c r="AI68" s="242"/>
      <c r="AJ68" s="242"/>
      <c r="AK68" s="242"/>
      <c r="AL68" s="242"/>
      <c r="AM68" s="242"/>
      <c r="AN68" s="242"/>
      <c r="AO68" s="242"/>
      <c r="AP68" s="242"/>
      <c r="AQ68" s="242"/>
    </row>
    <row r="69" spans="1:43" ht="15.75" customHeight="1">
      <c r="A69" s="229" t="str">
        <f t="shared" si="42"/>
        <v>HOMABAY</v>
      </c>
      <c r="B69" s="152">
        <v>10</v>
      </c>
      <c r="C69" s="102"/>
      <c r="D69" s="102"/>
      <c r="E69" s="102"/>
      <c r="F69" s="14"/>
      <c r="G69" s="448"/>
      <c r="H69" s="21"/>
      <c r="I69" s="145"/>
      <c r="J69" s="22"/>
      <c r="K69" s="37"/>
      <c r="L69" s="14"/>
      <c r="M69" s="218"/>
      <c r="N69" s="14"/>
      <c r="O69" s="302"/>
      <c r="P69" s="37"/>
      <c r="Q69" s="302"/>
      <c r="R69" s="303"/>
      <c r="S69" s="302"/>
      <c r="T69" s="37"/>
      <c r="U69" s="37"/>
      <c r="V69" s="14"/>
      <c r="W69" s="14"/>
      <c r="X69" s="14"/>
      <c r="Y69" s="14"/>
      <c r="Z69" s="14"/>
      <c r="AA69" s="145"/>
      <c r="AB69" s="145"/>
      <c r="AC69" s="145"/>
      <c r="AD69" s="145"/>
      <c r="AE69" s="145"/>
      <c r="AF69" s="145"/>
      <c r="AG69" s="242"/>
      <c r="AH69" s="242"/>
      <c r="AI69" s="242"/>
      <c r="AJ69" s="242"/>
      <c r="AK69" s="242"/>
      <c r="AL69" s="242"/>
      <c r="AM69" s="242"/>
      <c r="AN69" s="242"/>
      <c r="AO69" s="242"/>
      <c r="AP69" s="242"/>
      <c r="AQ69" s="242"/>
    </row>
    <row r="70" spans="1:43" ht="15.75" customHeight="1">
      <c r="A70" s="229" t="str">
        <f t="shared" si="42"/>
        <v>HOMABAY</v>
      </c>
      <c r="B70" s="152">
        <v>11</v>
      </c>
      <c r="C70" s="102"/>
      <c r="D70" s="102"/>
      <c r="E70" s="473"/>
      <c r="F70" s="14"/>
      <c r="G70" s="448"/>
      <c r="H70" s="21"/>
      <c r="I70" s="145"/>
      <c r="J70" s="22"/>
      <c r="K70" s="37"/>
      <c r="L70" s="14"/>
      <c r="M70" s="218"/>
      <c r="N70" s="14"/>
      <c r="O70" s="146"/>
      <c r="P70" s="14"/>
      <c r="Q70" s="141"/>
      <c r="R70" s="147"/>
      <c r="S70" s="141"/>
      <c r="T70" s="14"/>
      <c r="U70" s="14"/>
      <c r="V70" s="14"/>
      <c r="W70" s="14"/>
      <c r="X70" s="14"/>
      <c r="Y70" s="14"/>
      <c r="Z70" s="14"/>
      <c r="AA70" s="145"/>
      <c r="AB70" s="145"/>
      <c r="AC70" s="145"/>
      <c r="AD70" s="145"/>
      <c r="AE70" s="145"/>
      <c r="AF70" s="145"/>
      <c r="AG70" s="242"/>
      <c r="AH70" s="242"/>
      <c r="AI70" s="242"/>
      <c r="AJ70" s="242"/>
      <c r="AK70" s="242"/>
      <c r="AL70" s="242"/>
      <c r="AM70" s="242"/>
      <c r="AN70" s="242"/>
      <c r="AO70" s="242"/>
      <c r="AP70" s="242"/>
      <c r="AQ70" s="242"/>
    </row>
    <row r="71" spans="1:43" ht="15.75" customHeight="1">
      <c r="A71" s="229"/>
      <c r="B71" s="152"/>
      <c r="C71" s="102"/>
      <c r="D71" s="102"/>
      <c r="E71" s="473"/>
      <c r="F71" s="14"/>
      <c r="G71" s="448"/>
      <c r="H71" s="21"/>
      <c r="I71" s="145"/>
      <c r="J71" s="22"/>
      <c r="K71" s="37"/>
      <c r="L71" s="25"/>
      <c r="M71" s="144"/>
      <c r="N71" s="14"/>
      <c r="O71" s="146"/>
      <c r="P71" s="14"/>
      <c r="Q71" s="146"/>
      <c r="R71" s="147"/>
      <c r="S71" s="141"/>
      <c r="T71" s="14"/>
      <c r="U71" s="14"/>
      <c r="V71" s="14"/>
      <c r="W71" s="14"/>
      <c r="X71" s="14"/>
      <c r="Y71" s="14"/>
      <c r="Z71" s="14"/>
      <c r="AA71" s="145"/>
      <c r="AB71" s="145"/>
      <c r="AC71" s="145"/>
      <c r="AD71" s="145"/>
      <c r="AE71" s="145"/>
      <c r="AF71" s="145"/>
      <c r="AG71" s="242"/>
      <c r="AH71" s="242"/>
      <c r="AI71" s="242"/>
      <c r="AJ71" s="242"/>
      <c r="AK71" s="242"/>
      <c r="AL71" s="242"/>
      <c r="AM71" s="242"/>
      <c r="AN71" s="242"/>
      <c r="AO71" s="242"/>
      <c r="AP71" s="242"/>
      <c r="AQ71" s="242"/>
    </row>
    <row r="72" spans="1:43" ht="15.75" customHeight="1">
      <c r="A72" s="16" t="s">
        <v>45</v>
      </c>
      <c r="B72" s="152">
        <v>1</v>
      </c>
      <c r="C72" s="59"/>
      <c r="D72" s="21"/>
      <c r="E72" s="21"/>
      <c r="F72" s="14"/>
      <c r="G72" s="448"/>
      <c r="H72" s="21"/>
      <c r="I72" s="145"/>
      <c r="J72" s="23"/>
      <c r="K72" s="37"/>
      <c r="L72" s="25"/>
      <c r="M72" s="144"/>
      <c r="N72" s="14"/>
      <c r="O72" s="146"/>
      <c r="P72" s="14"/>
      <c r="Q72" s="141"/>
      <c r="R72" s="147"/>
      <c r="S72" s="141"/>
      <c r="T72" s="14"/>
      <c r="U72" s="14"/>
      <c r="V72" s="14"/>
      <c r="W72" s="14"/>
      <c r="X72" s="14"/>
      <c r="Y72" s="14"/>
      <c r="Z72" s="14"/>
      <c r="AA72" s="145"/>
      <c r="AB72" s="145"/>
      <c r="AC72" s="145"/>
      <c r="AD72" s="145"/>
      <c r="AE72" s="145"/>
      <c r="AF72" s="145"/>
      <c r="AG72" s="242"/>
      <c r="AH72" s="242"/>
      <c r="AI72" s="242"/>
      <c r="AJ72" s="242"/>
      <c r="AK72" s="242"/>
      <c r="AL72" s="242"/>
      <c r="AM72" s="242"/>
      <c r="AN72" s="242"/>
      <c r="AO72" s="242"/>
      <c r="AP72" s="242"/>
      <c r="AQ72" s="242"/>
    </row>
    <row r="73" spans="1:43" ht="15.75" customHeight="1">
      <c r="A73" s="229" t="str">
        <f t="shared" ref="A73:A84" si="43">A72</f>
        <v>KISUMU</v>
      </c>
      <c r="B73" s="152">
        <v>2</v>
      </c>
      <c r="C73" s="140"/>
      <c r="D73" s="140"/>
      <c r="E73" s="140"/>
      <c r="F73" s="14"/>
      <c r="G73" s="447"/>
      <c r="H73" s="157"/>
      <c r="I73" s="145"/>
      <c r="J73" s="23"/>
      <c r="K73" s="37"/>
      <c r="L73" s="61"/>
      <c r="M73" s="39"/>
      <c r="N73" s="14"/>
      <c r="O73" s="146"/>
      <c r="P73" s="14"/>
      <c r="Q73" s="141"/>
      <c r="R73" s="147"/>
      <c r="S73" s="141"/>
      <c r="T73" s="14"/>
      <c r="U73" s="14"/>
      <c r="V73" s="14"/>
      <c r="W73" s="14"/>
      <c r="X73" s="14"/>
      <c r="Y73" s="14"/>
      <c r="Z73" s="14"/>
      <c r="AA73" s="145"/>
      <c r="AB73" s="145"/>
      <c r="AC73" s="145"/>
      <c r="AD73" s="145"/>
      <c r="AE73" s="145"/>
      <c r="AF73" s="145"/>
      <c r="AG73" s="242"/>
      <c r="AH73" s="242"/>
      <c r="AI73" s="242"/>
      <c r="AJ73" s="242"/>
      <c r="AK73" s="242"/>
      <c r="AL73" s="242"/>
      <c r="AM73" s="242"/>
      <c r="AN73" s="242"/>
      <c r="AO73" s="242"/>
      <c r="AP73" s="242"/>
      <c r="AQ73" s="242"/>
    </row>
    <row r="74" spans="1:43" ht="15.75" customHeight="1">
      <c r="A74" s="229" t="str">
        <f t="shared" si="43"/>
        <v>KISUMU</v>
      </c>
      <c r="B74" s="152">
        <v>3</v>
      </c>
      <c r="C74" s="140"/>
      <c r="D74" s="140"/>
      <c r="E74" s="140"/>
      <c r="F74" s="14"/>
      <c r="G74" s="447"/>
      <c r="H74" s="157"/>
      <c r="I74" s="145"/>
      <c r="J74" s="23"/>
      <c r="K74" s="37"/>
      <c r="L74" s="14"/>
      <c r="M74" s="218"/>
      <c r="N74" s="14"/>
      <c r="O74" s="146"/>
      <c r="P74" s="14"/>
      <c r="Q74" s="146"/>
      <c r="R74" s="147"/>
      <c r="S74" s="141"/>
      <c r="T74" s="14"/>
      <c r="U74" s="14"/>
      <c r="V74" s="14"/>
      <c r="W74" s="14"/>
      <c r="X74" s="14"/>
      <c r="Y74" s="14"/>
      <c r="Z74" s="14"/>
      <c r="AA74" s="145"/>
      <c r="AB74" s="145"/>
      <c r="AC74" s="145"/>
      <c r="AD74" s="145"/>
      <c r="AE74" s="145"/>
      <c r="AF74" s="145"/>
      <c r="AG74" s="242"/>
      <c r="AH74" s="242"/>
      <c r="AI74" s="242"/>
      <c r="AJ74" s="242"/>
      <c r="AK74" s="242"/>
      <c r="AL74" s="242"/>
      <c r="AM74" s="242"/>
      <c r="AN74" s="242"/>
      <c r="AO74" s="242"/>
      <c r="AP74" s="242"/>
      <c r="AQ74" s="242"/>
    </row>
    <row r="75" spans="1:43" ht="15.75" customHeight="1">
      <c r="A75" s="229" t="str">
        <f t="shared" si="43"/>
        <v>KISUMU</v>
      </c>
      <c r="B75" s="152">
        <v>4</v>
      </c>
      <c r="C75" s="140"/>
      <c r="D75" s="140"/>
      <c r="E75" s="140"/>
      <c r="F75" s="14"/>
      <c r="G75" s="447"/>
      <c r="H75" s="157"/>
      <c r="I75" s="145"/>
      <c r="J75" s="23"/>
      <c r="K75" s="37"/>
      <c r="L75" s="14"/>
      <c r="M75" s="218"/>
      <c r="N75" s="14"/>
      <c r="O75" s="146"/>
      <c r="P75" s="14"/>
      <c r="Q75" s="146"/>
      <c r="R75" s="147"/>
      <c r="S75" s="141"/>
      <c r="T75" s="14"/>
      <c r="U75" s="14"/>
      <c r="V75" s="14"/>
      <c r="W75" s="14"/>
      <c r="X75" s="14"/>
      <c r="Y75" s="14"/>
      <c r="Z75" s="14"/>
      <c r="AA75" s="145"/>
      <c r="AB75" s="145"/>
      <c r="AC75" s="145"/>
      <c r="AD75" s="145"/>
      <c r="AE75" s="145"/>
      <c r="AF75" s="145"/>
      <c r="AG75" s="242"/>
      <c r="AH75" s="242"/>
      <c r="AI75" s="242"/>
      <c r="AJ75" s="242"/>
      <c r="AK75" s="242"/>
      <c r="AL75" s="242"/>
      <c r="AM75" s="242"/>
      <c r="AN75" s="242"/>
      <c r="AO75" s="242"/>
      <c r="AP75" s="242"/>
      <c r="AQ75" s="242"/>
    </row>
    <row r="76" spans="1:43" ht="15.75" customHeight="1">
      <c r="A76" s="229" t="str">
        <f t="shared" si="43"/>
        <v>KISUMU</v>
      </c>
      <c r="B76" s="152">
        <v>5</v>
      </c>
      <c r="C76" s="102"/>
      <c r="D76" s="102"/>
      <c r="E76" s="102"/>
      <c r="F76" s="14"/>
      <c r="G76" s="448"/>
      <c r="H76" s="102"/>
      <c r="I76" s="145"/>
      <c r="J76" s="23"/>
      <c r="K76" s="37"/>
      <c r="L76" s="14"/>
      <c r="M76" s="218"/>
      <c r="N76" s="14"/>
      <c r="O76" s="146"/>
      <c r="P76" s="14"/>
      <c r="Q76" s="146"/>
      <c r="R76" s="147"/>
      <c r="S76" s="141"/>
      <c r="T76" s="14"/>
      <c r="U76" s="14"/>
      <c r="V76" s="14"/>
      <c r="W76" s="14"/>
      <c r="X76" s="14"/>
      <c r="Y76" s="14"/>
      <c r="Z76" s="14"/>
      <c r="AA76" s="145"/>
      <c r="AB76" s="145"/>
      <c r="AC76" s="145"/>
      <c r="AD76" s="145"/>
      <c r="AE76" s="145"/>
      <c r="AF76" s="145"/>
      <c r="AG76" s="242"/>
      <c r="AH76" s="242"/>
      <c r="AI76" s="242"/>
      <c r="AJ76" s="242"/>
      <c r="AK76" s="242"/>
      <c r="AL76" s="242"/>
      <c r="AM76" s="242"/>
      <c r="AN76" s="242"/>
      <c r="AO76" s="242"/>
      <c r="AP76" s="242"/>
      <c r="AQ76" s="242"/>
    </row>
    <row r="77" spans="1:43" ht="15.75" customHeight="1">
      <c r="A77" s="229" t="str">
        <f t="shared" si="43"/>
        <v>KISUMU</v>
      </c>
      <c r="B77" s="152">
        <v>6</v>
      </c>
      <c r="C77" s="55"/>
      <c r="D77" s="55"/>
      <c r="E77" s="55"/>
      <c r="F77" s="14"/>
      <c r="G77" s="449"/>
      <c r="H77" s="55"/>
      <c r="I77" s="145"/>
      <c r="J77" s="23"/>
      <c r="K77" s="37"/>
      <c r="L77" s="14"/>
      <c r="M77" s="218"/>
      <c r="N77" s="14"/>
      <c r="O77" s="146"/>
      <c r="P77" s="14"/>
      <c r="Q77" s="146"/>
      <c r="R77" s="147"/>
      <c r="S77" s="141"/>
      <c r="T77" s="14"/>
      <c r="U77" s="14"/>
      <c r="V77" s="14"/>
      <c r="W77" s="14"/>
      <c r="X77" s="37"/>
      <c r="Y77" s="37"/>
      <c r="Z77" s="37"/>
      <c r="AA77" s="145"/>
      <c r="AB77" s="145"/>
      <c r="AC77" s="145"/>
      <c r="AD77" s="145"/>
      <c r="AE77" s="145"/>
      <c r="AF77" s="145"/>
      <c r="AG77" s="242"/>
      <c r="AH77" s="242"/>
      <c r="AI77" s="242"/>
      <c r="AJ77" s="242"/>
      <c r="AK77" s="242"/>
      <c r="AL77" s="242"/>
      <c r="AM77" s="242"/>
      <c r="AN77" s="242"/>
      <c r="AO77" s="242"/>
      <c r="AP77" s="242"/>
      <c r="AQ77" s="242"/>
    </row>
    <row r="78" spans="1:43" ht="15.75" customHeight="1">
      <c r="A78" s="229" t="str">
        <f t="shared" si="43"/>
        <v>KISUMU</v>
      </c>
      <c r="B78" s="152">
        <v>7</v>
      </c>
      <c r="C78" s="55"/>
      <c r="D78" s="55"/>
      <c r="E78" s="55"/>
      <c r="F78" s="14"/>
      <c r="G78" s="449"/>
      <c r="H78" s="55"/>
      <c r="I78" s="145"/>
      <c r="J78" s="23"/>
      <c r="K78" s="37"/>
      <c r="L78" s="14"/>
      <c r="M78" s="218"/>
      <c r="N78" s="14"/>
      <c r="O78" s="146"/>
      <c r="P78" s="14"/>
      <c r="Q78" s="146"/>
      <c r="R78" s="147"/>
      <c r="S78" s="141"/>
      <c r="T78" s="14"/>
      <c r="U78" s="14"/>
      <c r="V78" s="37"/>
      <c r="W78" s="37"/>
      <c r="X78" s="37"/>
      <c r="Y78" s="37"/>
      <c r="Z78" s="37"/>
      <c r="AA78" s="145"/>
      <c r="AB78" s="145"/>
      <c r="AC78" s="145"/>
      <c r="AD78" s="145"/>
      <c r="AE78" s="145"/>
      <c r="AF78" s="145"/>
      <c r="AG78" s="242"/>
      <c r="AH78" s="242"/>
      <c r="AI78" s="242"/>
      <c r="AJ78" s="242"/>
      <c r="AK78" s="242"/>
      <c r="AL78" s="242"/>
      <c r="AM78" s="242"/>
      <c r="AN78" s="242"/>
      <c r="AO78" s="242"/>
      <c r="AP78" s="242"/>
      <c r="AQ78" s="242"/>
    </row>
    <row r="79" spans="1:43" ht="15.75" customHeight="1">
      <c r="A79" s="229" t="str">
        <f t="shared" si="43"/>
        <v>KISUMU</v>
      </c>
      <c r="B79" s="152">
        <v>8</v>
      </c>
      <c r="C79" s="55"/>
      <c r="D79" s="55"/>
      <c r="E79" s="55"/>
      <c r="F79" s="55"/>
      <c r="G79" s="449"/>
      <c r="H79" s="55"/>
      <c r="I79" s="145"/>
      <c r="J79" s="23"/>
      <c r="K79" s="37"/>
      <c r="L79" s="14"/>
      <c r="M79" s="218"/>
      <c r="N79" s="14"/>
      <c r="O79" s="302"/>
      <c r="P79" s="37"/>
      <c r="Q79" s="302"/>
      <c r="R79" s="303"/>
      <c r="S79" s="302"/>
      <c r="T79" s="37"/>
      <c r="U79" s="37"/>
      <c r="V79" s="37"/>
      <c r="W79" s="37"/>
      <c r="X79" s="37"/>
      <c r="Y79" s="37"/>
      <c r="Z79" s="37"/>
      <c r="AA79" s="145"/>
      <c r="AB79" s="145"/>
      <c r="AC79" s="145"/>
      <c r="AD79" s="145"/>
      <c r="AE79" s="145"/>
      <c r="AF79" s="145"/>
      <c r="AG79" s="242"/>
      <c r="AH79" s="242"/>
      <c r="AI79" s="242"/>
      <c r="AJ79" s="242"/>
      <c r="AK79" s="242"/>
      <c r="AL79" s="242"/>
      <c r="AM79" s="242"/>
      <c r="AN79" s="242"/>
      <c r="AO79" s="242"/>
      <c r="AP79" s="242"/>
      <c r="AQ79" s="242"/>
    </row>
    <row r="80" spans="1:43" ht="15.75" customHeight="1">
      <c r="A80" s="229" t="str">
        <f t="shared" si="43"/>
        <v>KISUMU</v>
      </c>
      <c r="B80" s="152">
        <v>9</v>
      </c>
      <c r="C80" s="55"/>
      <c r="D80" s="55"/>
      <c r="E80" s="55"/>
      <c r="F80" s="14"/>
      <c r="G80" s="449"/>
      <c r="H80" s="55"/>
      <c r="I80" s="145"/>
      <c r="J80" s="23"/>
      <c r="K80" s="37"/>
      <c r="L80" s="14"/>
      <c r="M80" s="218"/>
      <c r="N80" s="14"/>
      <c r="O80" s="302"/>
      <c r="P80" s="37"/>
      <c r="Q80" s="302"/>
      <c r="R80" s="303"/>
      <c r="S80" s="302"/>
      <c r="T80" s="37"/>
      <c r="U80" s="37"/>
      <c r="V80" s="37"/>
      <c r="W80" s="37"/>
      <c r="X80" s="37"/>
      <c r="Y80" s="37"/>
      <c r="Z80" s="37"/>
      <c r="AA80" s="145"/>
      <c r="AB80" s="145"/>
      <c r="AC80" s="145"/>
      <c r="AD80" s="145"/>
      <c r="AE80" s="145"/>
      <c r="AF80" s="145"/>
      <c r="AG80" s="242"/>
      <c r="AH80" s="242"/>
      <c r="AI80" s="242"/>
      <c r="AJ80" s="242"/>
      <c r="AK80" s="242"/>
      <c r="AL80" s="242"/>
      <c r="AM80" s="242"/>
      <c r="AN80" s="242"/>
      <c r="AO80" s="242"/>
      <c r="AP80" s="242"/>
      <c r="AQ80" s="242"/>
    </row>
    <row r="81" spans="1:43" ht="15.75" customHeight="1">
      <c r="A81" s="229" t="str">
        <f t="shared" si="43"/>
        <v>KISUMU</v>
      </c>
      <c r="B81" s="152">
        <v>10</v>
      </c>
      <c r="C81" s="55"/>
      <c r="D81" s="55"/>
      <c r="E81" s="55"/>
      <c r="F81" s="14"/>
      <c r="G81" s="449"/>
      <c r="H81" s="55"/>
      <c r="I81" s="145"/>
      <c r="J81" s="23"/>
      <c r="K81" s="37"/>
      <c r="L81" s="14"/>
      <c r="M81" s="218"/>
      <c r="N81" s="14"/>
      <c r="O81" s="302"/>
      <c r="P81" s="37"/>
      <c r="Q81" s="302"/>
      <c r="R81" s="303"/>
      <c r="S81" s="302"/>
      <c r="T81" s="37"/>
      <c r="U81" s="37"/>
      <c r="V81" s="37"/>
      <c r="W81" s="37"/>
      <c r="X81" s="14"/>
      <c r="Y81" s="14"/>
      <c r="Z81" s="14"/>
      <c r="AA81" s="145"/>
      <c r="AB81" s="145"/>
      <c r="AC81" s="145"/>
      <c r="AD81" s="145"/>
      <c r="AE81" s="145"/>
      <c r="AF81" s="145"/>
      <c r="AG81" s="242"/>
      <c r="AH81" s="242"/>
      <c r="AI81" s="242"/>
      <c r="AJ81" s="242"/>
      <c r="AK81" s="242"/>
      <c r="AL81" s="242"/>
      <c r="AM81" s="242"/>
      <c r="AN81" s="242"/>
      <c r="AO81" s="242"/>
      <c r="AP81" s="242"/>
      <c r="AQ81" s="242"/>
    </row>
    <row r="82" spans="1:43" ht="15.75" customHeight="1">
      <c r="A82" s="229" t="str">
        <f t="shared" si="43"/>
        <v>KISUMU</v>
      </c>
      <c r="B82" s="152">
        <v>11</v>
      </c>
      <c r="C82" s="55"/>
      <c r="D82" s="55"/>
      <c r="E82" s="55"/>
      <c r="F82" s="14"/>
      <c r="G82" s="449"/>
      <c r="H82" s="55"/>
      <c r="I82" s="145"/>
      <c r="J82" s="23"/>
      <c r="K82" s="37"/>
      <c r="L82" s="14"/>
      <c r="M82" s="218"/>
      <c r="N82" s="14"/>
      <c r="O82" s="302"/>
      <c r="P82" s="37"/>
      <c r="Q82" s="302"/>
      <c r="R82" s="303"/>
      <c r="S82" s="302"/>
      <c r="T82" s="37"/>
      <c r="U82" s="37"/>
      <c r="V82" s="14"/>
      <c r="W82" s="14"/>
      <c r="X82" s="37"/>
      <c r="Y82" s="37"/>
      <c r="Z82" s="37"/>
      <c r="AA82" s="145"/>
      <c r="AB82" s="145"/>
      <c r="AC82" s="145"/>
      <c r="AD82" s="145"/>
      <c r="AE82" s="145"/>
      <c r="AF82" s="145"/>
      <c r="AG82" s="242"/>
      <c r="AH82" s="242"/>
      <c r="AI82" s="242"/>
      <c r="AJ82" s="242"/>
      <c r="AK82" s="242"/>
      <c r="AL82" s="242"/>
      <c r="AM82" s="242"/>
      <c r="AN82" s="242"/>
      <c r="AO82" s="242"/>
      <c r="AP82" s="242"/>
      <c r="AQ82" s="242"/>
    </row>
    <row r="83" spans="1:43" ht="15.75" customHeight="1">
      <c r="A83" s="229" t="str">
        <f t="shared" si="43"/>
        <v>KISUMU</v>
      </c>
      <c r="B83" s="152">
        <v>12</v>
      </c>
      <c r="C83" s="55"/>
      <c r="D83" s="55"/>
      <c r="E83" s="55"/>
      <c r="F83" s="14"/>
      <c r="G83" s="449"/>
      <c r="H83" s="55"/>
      <c r="I83" s="145"/>
      <c r="J83" s="23"/>
      <c r="K83" s="37"/>
      <c r="L83" s="14"/>
      <c r="M83" s="218"/>
      <c r="N83" s="14"/>
      <c r="O83" s="146"/>
      <c r="P83" s="14"/>
      <c r="Q83" s="141"/>
      <c r="R83" s="147"/>
      <c r="S83" s="141"/>
      <c r="T83" s="14"/>
      <c r="U83" s="14"/>
      <c r="V83" s="37"/>
      <c r="W83" s="37"/>
      <c r="X83" s="14"/>
      <c r="Y83" s="14"/>
      <c r="Z83" s="14"/>
      <c r="AA83" s="145"/>
      <c r="AB83" s="145"/>
      <c r="AC83" s="22"/>
      <c r="AD83" s="22"/>
      <c r="AE83" s="22"/>
      <c r="AF83" s="22"/>
      <c r="AG83" s="312"/>
      <c r="AH83" s="312"/>
      <c r="AI83" s="312"/>
      <c r="AJ83" s="312"/>
      <c r="AK83" s="312"/>
      <c r="AL83" s="312"/>
      <c r="AM83" s="312"/>
      <c r="AN83" s="312"/>
      <c r="AO83" s="312"/>
      <c r="AP83" s="312"/>
      <c r="AQ83" s="312"/>
    </row>
    <row r="84" spans="1:43" ht="15.75" customHeight="1">
      <c r="A84" s="229" t="str">
        <f t="shared" si="43"/>
        <v>KISUMU</v>
      </c>
      <c r="B84" s="152">
        <v>13</v>
      </c>
      <c r="C84" s="55"/>
      <c r="D84" s="55"/>
      <c r="E84" s="55"/>
      <c r="F84" s="14"/>
      <c r="G84" s="449"/>
      <c r="H84" s="55"/>
      <c r="I84" s="145"/>
      <c r="J84" s="23"/>
      <c r="K84" s="22"/>
      <c r="L84" s="381"/>
      <c r="M84" s="382"/>
      <c r="N84" s="383"/>
      <c r="O84" s="302"/>
      <c r="P84" s="37"/>
      <c r="Q84" s="302"/>
      <c r="R84" s="303"/>
      <c r="S84" s="302"/>
      <c r="T84" s="37"/>
      <c r="U84" s="37"/>
      <c r="V84" s="14"/>
      <c r="W84" s="14"/>
      <c r="X84" s="14"/>
      <c r="Y84" s="14"/>
      <c r="Z84" s="14"/>
      <c r="AA84" s="145"/>
      <c r="AB84" s="145"/>
      <c r="AC84" s="22"/>
      <c r="AD84" s="22"/>
      <c r="AE84" s="22"/>
      <c r="AF84" s="22"/>
      <c r="AG84" s="312"/>
      <c r="AH84" s="312"/>
      <c r="AI84" s="312"/>
      <c r="AJ84" s="312"/>
      <c r="AK84" s="312"/>
      <c r="AL84" s="312"/>
      <c r="AM84" s="312"/>
      <c r="AN84" s="312"/>
      <c r="AO84" s="312"/>
      <c r="AP84" s="312"/>
      <c r="AQ84" s="312"/>
    </row>
    <row r="85" spans="1:43" ht="15.75" customHeight="1">
      <c r="A85" s="139" t="s">
        <v>45</v>
      </c>
      <c r="B85" s="152">
        <v>14</v>
      </c>
      <c r="C85" s="55"/>
      <c r="D85" s="55"/>
      <c r="E85" s="55"/>
      <c r="F85" s="14"/>
      <c r="G85" s="449"/>
      <c r="H85" s="55"/>
      <c r="I85" s="145"/>
      <c r="J85" s="23"/>
      <c r="K85" s="22"/>
      <c r="L85" s="381"/>
      <c r="M85" s="382"/>
      <c r="N85" s="383"/>
      <c r="O85" s="146"/>
      <c r="P85" s="14"/>
      <c r="Q85" s="146"/>
      <c r="R85" s="147"/>
      <c r="S85" s="141"/>
      <c r="T85" s="14"/>
      <c r="U85" s="14"/>
      <c r="V85" s="14"/>
      <c r="W85" s="14"/>
      <c r="X85" s="14"/>
      <c r="Y85" s="14"/>
      <c r="Z85" s="14"/>
      <c r="AA85" s="22"/>
      <c r="AB85" s="22"/>
      <c r="AC85" s="145"/>
      <c r="AD85" s="145"/>
      <c r="AE85" s="145"/>
      <c r="AF85" s="145"/>
      <c r="AG85" s="242"/>
      <c r="AH85" s="242"/>
      <c r="AI85" s="242"/>
      <c r="AJ85" s="242"/>
      <c r="AK85" s="242"/>
      <c r="AL85" s="242"/>
      <c r="AM85" s="242"/>
      <c r="AN85" s="242"/>
      <c r="AO85" s="242"/>
      <c r="AP85" s="242"/>
      <c r="AQ85" s="242"/>
    </row>
    <row r="86" spans="1:43" ht="15.75" customHeight="1">
      <c r="A86" s="139"/>
      <c r="B86" s="68"/>
      <c r="C86" s="71"/>
      <c r="D86" s="74"/>
      <c r="E86" s="74"/>
      <c r="F86" s="22"/>
      <c r="G86" s="475"/>
      <c r="H86" s="386"/>
      <c r="I86" s="22"/>
      <c r="J86" s="22"/>
      <c r="K86" s="37"/>
      <c r="L86" s="160"/>
      <c r="M86" s="39"/>
      <c r="N86" s="14"/>
      <c r="O86" s="146"/>
      <c r="P86" s="14"/>
      <c r="Q86" s="146"/>
      <c r="R86" s="147"/>
      <c r="S86" s="141"/>
      <c r="T86" s="14"/>
      <c r="U86" s="14"/>
      <c r="V86" s="14"/>
      <c r="W86" s="14"/>
      <c r="X86" s="14"/>
      <c r="Y86" s="14"/>
      <c r="Z86" s="14"/>
      <c r="AA86" s="22"/>
      <c r="AB86" s="22"/>
      <c r="AC86" s="145"/>
      <c r="AD86" s="145"/>
      <c r="AE86" s="145"/>
      <c r="AF86" s="145"/>
      <c r="AG86" s="242"/>
      <c r="AH86" s="242"/>
      <c r="AI86" s="242"/>
      <c r="AJ86" s="242"/>
      <c r="AK86" s="242"/>
      <c r="AL86" s="242"/>
      <c r="AM86" s="242"/>
      <c r="AN86" s="242"/>
      <c r="AO86" s="242"/>
      <c r="AP86" s="242"/>
      <c r="AQ86" s="242"/>
    </row>
    <row r="87" spans="1:43" ht="15.75" customHeight="1">
      <c r="A87" s="16" t="s">
        <v>32</v>
      </c>
      <c r="B87" s="152">
        <v>1</v>
      </c>
      <c r="C87" s="59"/>
      <c r="D87" s="59"/>
      <c r="E87" s="59"/>
      <c r="F87" s="14"/>
      <c r="G87" s="446"/>
      <c r="H87" s="63"/>
      <c r="I87" s="145"/>
      <c r="J87" s="22"/>
      <c r="K87" s="37"/>
      <c r="L87" s="14"/>
      <c r="M87" s="218"/>
      <c r="N87" s="14"/>
      <c r="O87" s="146"/>
      <c r="P87" s="14"/>
      <c r="Q87" s="141"/>
      <c r="R87" s="147"/>
      <c r="S87" s="141"/>
      <c r="T87" s="14"/>
      <c r="U87" s="14"/>
      <c r="V87" s="14"/>
      <c r="W87" s="14"/>
      <c r="X87" s="14"/>
      <c r="Y87" s="14"/>
      <c r="Z87" s="14"/>
      <c r="AA87" s="145"/>
      <c r="AB87" s="145"/>
      <c r="AC87" s="145"/>
      <c r="AD87" s="145"/>
      <c r="AE87" s="145"/>
      <c r="AF87" s="145"/>
      <c r="AG87" s="242"/>
      <c r="AH87" s="242"/>
      <c r="AI87" s="242"/>
      <c r="AJ87" s="242"/>
      <c r="AK87" s="242"/>
      <c r="AL87" s="242"/>
      <c r="AM87" s="242"/>
      <c r="AN87" s="242"/>
      <c r="AO87" s="242"/>
      <c r="AP87" s="242"/>
      <c r="AQ87" s="242"/>
    </row>
    <row r="88" spans="1:43" ht="15.75" customHeight="1">
      <c r="A88" s="229" t="str">
        <f t="shared" ref="A88:A96" si="44">A87</f>
        <v>VOI</v>
      </c>
      <c r="B88" s="152">
        <v>2</v>
      </c>
      <c r="C88" s="140"/>
      <c r="D88" s="140"/>
      <c r="E88" s="140"/>
      <c r="F88" s="14"/>
      <c r="G88" s="447"/>
      <c r="H88" s="63"/>
      <c r="I88" s="145"/>
      <c r="J88" s="23"/>
      <c r="K88" s="37"/>
      <c r="L88" s="14"/>
      <c r="M88" s="218"/>
      <c r="N88" s="14"/>
      <c r="O88" s="146"/>
      <c r="P88" s="14"/>
      <c r="Q88" s="141"/>
      <c r="R88" s="151"/>
      <c r="S88" s="141"/>
      <c r="T88" s="14"/>
      <c r="U88" s="14"/>
      <c r="V88" s="14"/>
      <c r="W88" s="14"/>
      <c r="X88" s="14"/>
      <c r="Y88" s="14"/>
      <c r="Z88" s="14"/>
      <c r="AA88" s="145"/>
      <c r="AB88" s="145"/>
      <c r="AC88" s="145"/>
      <c r="AD88" s="145"/>
      <c r="AE88" s="145"/>
      <c r="AF88" s="145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</row>
    <row r="89" spans="1:43" ht="15.75" customHeight="1">
      <c r="A89" s="229" t="str">
        <f t="shared" si="44"/>
        <v>VOI</v>
      </c>
      <c r="B89" s="152">
        <v>3</v>
      </c>
      <c r="C89" s="102"/>
      <c r="D89" s="102"/>
      <c r="E89" s="102"/>
      <c r="F89" s="14"/>
      <c r="G89" s="448"/>
      <c r="H89" s="103"/>
      <c r="I89" s="145"/>
      <c r="J89" s="23"/>
      <c r="K89" s="37"/>
      <c r="L89" s="14"/>
      <c r="M89" s="218"/>
      <c r="N89" s="14"/>
      <c r="O89" s="146"/>
      <c r="P89" s="14"/>
      <c r="Q89" s="146"/>
      <c r="R89" s="147"/>
      <c r="S89" s="141"/>
      <c r="T89" s="14"/>
      <c r="U89" s="14"/>
      <c r="V89" s="14"/>
      <c r="W89" s="14"/>
      <c r="X89" s="14"/>
      <c r="Y89" s="14"/>
      <c r="Z89" s="14"/>
      <c r="AA89" s="145"/>
      <c r="AB89" s="145"/>
      <c r="AC89" s="145"/>
      <c r="AD89" s="145"/>
      <c r="AE89" s="145"/>
      <c r="AF89" s="145"/>
      <c r="AG89" s="242"/>
      <c r="AH89" s="242"/>
      <c r="AI89" s="242"/>
      <c r="AJ89" s="242"/>
      <c r="AK89" s="242"/>
      <c r="AL89" s="242"/>
      <c r="AM89" s="242"/>
      <c r="AN89" s="242"/>
      <c r="AO89" s="242"/>
      <c r="AP89" s="242"/>
      <c r="AQ89" s="242"/>
    </row>
    <row r="90" spans="1:43" ht="15.75" customHeight="1">
      <c r="A90" s="229" t="str">
        <f t="shared" si="44"/>
        <v>VOI</v>
      </c>
      <c r="B90" s="152">
        <v>4</v>
      </c>
      <c r="C90" s="55"/>
      <c r="D90" s="55"/>
      <c r="E90" s="55"/>
      <c r="F90" s="14"/>
      <c r="G90" s="449"/>
      <c r="H90" s="106"/>
      <c r="I90" s="145"/>
      <c r="J90" s="23"/>
      <c r="K90" s="37"/>
      <c r="L90" s="14"/>
      <c r="M90" s="218"/>
      <c r="N90" s="14"/>
      <c r="O90" s="424"/>
      <c r="P90" s="22"/>
      <c r="Q90" s="164"/>
      <c r="R90" s="425"/>
      <c r="S90" s="164"/>
      <c r="T90" s="22"/>
      <c r="U90" s="22"/>
      <c r="V90" s="22"/>
      <c r="W90" s="22"/>
      <c r="X90" s="22"/>
      <c r="Y90" s="22"/>
      <c r="Z90" s="22"/>
      <c r="AA90" s="145"/>
      <c r="AB90" s="145"/>
      <c r="AC90" s="145"/>
      <c r="AD90" s="145"/>
      <c r="AE90" s="145"/>
      <c r="AF90" s="145"/>
      <c r="AG90" s="242"/>
      <c r="AH90" s="242"/>
      <c r="AI90" s="242"/>
      <c r="AJ90" s="242"/>
      <c r="AK90" s="242"/>
      <c r="AL90" s="242"/>
      <c r="AM90" s="242"/>
      <c r="AN90" s="242"/>
      <c r="AO90" s="242"/>
      <c r="AP90" s="242"/>
      <c r="AQ90" s="242"/>
    </row>
    <row r="91" spans="1:43" ht="15.75" customHeight="1">
      <c r="A91" s="229" t="str">
        <f t="shared" si="44"/>
        <v>VOI</v>
      </c>
      <c r="B91" s="152">
        <v>5</v>
      </c>
      <c r="C91" s="55"/>
      <c r="D91" s="55"/>
      <c r="E91" s="55"/>
      <c r="F91" s="14"/>
      <c r="G91" s="449"/>
      <c r="H91" s="106"/>
      <c r="I91" s="145"/>
      <c r="J91" s="22"/>
      <c r="K91" s="37"/>
      <c r="L91" s="14"/>
      <c r="M91" s="218"/>
      <c r="N91" s="14"/>
      <c r="O91" s="424"/>
      <c r="P91" s="22"/>
      <c r="Q91" s="164"/>
      <c r="R91" s="425"/>
      <c r="S91" s="164"/>
      <c r="T91" s="22"/>
      <c r="U91" s="22"/>
      <c r="V91" s="22"/>
      <c r="W91" s="22"/>
      <c r="X91" s="22"/>
      <c r="Y91" s="22"/>
      <c r="Z91" s="22"/>
      <c r="AA91" s="145"/>
      <c r="AB91" s="145"/>
      <c r="AC91" s="145"/>
      <c r="AD91" s="145"/>
      <c r="AE91" s="145"/>
      <c r="AF91" s="145"/>
      <c r="AG91" s="242"/>
      <c r="AH91" s="242"/>
      <c r="AI91" s="242"/>
      <c r="AJ91" s="242"/>
      <c r="AK91" s="242"/>
      <c r="AL91" s="242"/>
      <c r="AM91" s="242"/>
      <c r="AN91" s="242"/>
      <c r="AO91" s="242"/>
      <c r="AP91" s="242"/>
      <c r="AQ91" s="242"/>
    </row>
    <row r="92" spans="1:43" ht="15.75" customHeight="1">
      <c r="A92" s="229" t="str">
        <f t="shared" si="44"/>
        <v>VOI</v>
      </c>
      <c r="B92" s="152">
        <v>6</v>
      </c>
      <c r="C92" s="102"/>
      <c r="D92" s="102"/>
      <c r="E92" s="102"/>
      <c r="F92" s="14"/>
      <c r="G92" s="448"/>
      <c r="H92" s="169"/>
      <c r="I92" s="64"/>
      <c r="J92" s="22"/>
      <c r="K92" s="37"/>
      <c r="L92" s="14"/>
      <c r="M92" s="218"/>
      <c r="N92" s="14"/>
      <c r="O92" s="146"/>
      <c r="P92" s="14"/>
      <c r="Q92" s="141"/>
      <c r="R92" s="147"/>
      <c r="S92" s="141"/>
      <c r="T92" s="14"/>
      <c r="U92" s="14"/>
      <c r="V92" s="14"/>
      <c r="W92" s="14"/>
      <c r="X92" s="14"/>
      <c r="Y92" s="14"/>
      <c r="Z92" s="14"/>
      <c r="AA92" s="145"/>
      <c r="AB92" s="145"/>
      <c r="AC92" s="145"/>
      <c r="AD92" s="145"/>
      <c r="AE92" s="145"/>
      <c r="AF92" s="145"/>
      <c r="AG92" s="242"/>
      <c r="AH92" s="242"/>
      <c r="AI92" s="242"/>
      <c r="AJ92" s="242"/>
      <c r="AK92" s="242"/>
      <c r="AL92" s="242"/>
      <c r="AM92" s="242"/>
      <c r="AN92" s="242"/>
      <c r="AO92" s="242"/>
      <c r="AP92" s="242"/>
      <c r="AQ92" s="242"/>
    </row>
    <row r="93" spans="1:43" ht="15.75" customHeight="1">
      <c r="A93" s="229" t="str">
        <f t="shared" si="44"/>
        <v>VOI</v>
      </c>
      <c r="B93" s="152"/>
      <c r="C93" s="102"/>
      <c r="D93" s="102"/>
      <c r="E93" s="102"/>
      <c r="F93" s="14"/>
      <c r="G93" s="448"/>
      <c r="H93" s="169"/>
      <c r="I93" s="145"/>
      <c r="J93" s="22"/>
      <c r="K93" s="37"/>
      <c r="L93" s="14"/>
      <c r="M93" s="218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37"/>
      <c r="Y93" s="37"/>
      <c r="Z93" s="37"/>
      <c r="AA93" s="145"/>
      <c r="AB93" s="145"/>
      <c r="AC93" s="145"/>
      <c r="AD93" s="145"/>
      <c r="AE93" s="145"/>
      <c r="AF93" s="145"/>
      <c r="AG93" s="242"/>
      <c r="AH93" s="242"/>
      <c r="AI93" s="242"/>
      <c r="AJ93" s="242"/>
      <c r="AK93" s="242"/>
      <c r="AL93" s="242"/>
      <c r="AM93" s="242"/>
      <c r="AN93" s="242"/>
      <c r="AO93" s="242"/>
      <c r="AP93" s="242"/>
      <c r="AQ93" s="242"/>
    </row>
    <row r="94" spans="1:43" ht="15.75" customHeight="1">
      <c r="A94" s="229" t="str">
        <f t="shared" si="44"/>
        <v>VOI</v>
      </c>
      <c r="B94" s="152"/>
      <c r="C94" s="404"/>
      <c r="D94" s="343"/>
      <c r="E94" s="343"/>
      <c r="F94" s="343"/>
      <c r="G94" s="472"/>
      <c r="H94" s="339"/>
      <c r="I94" s="145"/>
      <c r="J94" s="22"/>
      <c r="K94" s="37"/>
      <c r="L94" s="14"/>
      <c r="M94" s="218"/>
      <c r="N94" s="14"/>
      <c r="O94" s="14"/>
      <c r="P94" s="14"/>
      <c r="Q94" s="14"/>
      <c r="R94" s="14"/>
      <c r="S94" s="14"/>
      <c r="T94" s="14"/>
      <c r="U94" s="14"/>
      <c r="V94" s="37"/>
      <c r="W94" s="37"/>
      <c r="X94" s="37"/>
      <c r="Y94" s="37"/>
      <c r="Z94" s="37"/>
      <c r="AA94" s="145"/>
      <c r="AB94" s="145"/>
      <c r="AC94" s="145"/>
      <c r="AD94" s="145"/>
      <c r="AE94" s="145"/>
      <c r="AF94" s="145"/>
      <c r="AG94" s="242"/>
      <c r="AH94" s="242"/>
      <c r="AI94" s="242"/>
      <c r="AJ94" s="242"/>
      <c r="AK94" s="242"/>
      <c r="AL94" s="242"/>
      <c r="AM94" s="242"/>
      <c r="AN94" s="242"/>
      <c r="AO94" s="242"/>
      <c r="AP94" s="242"/>
      <c r="AQ94" s="242"/>
    </row>
    <row r="95" spans="1:43" ht="15.75" customHeight="1">
      <c r="A95" s="229" t="str">
        <f t="shared" si="44"/>
        <v>VOI</v>
      </c>
      <c r="B95" s="268"/>
      <c r="C95" s="404"/>
      <c r="D95" s="343"/>
      <c r="E95" s="343"/>
      <c r="F95" s="343"/>
      <c r="G95" s="472"/>
      <c r="H95" s="339"/>
      <c r="I95" s="145"/>
      <c r="J95" s="22"/>
      <c r="K95" s="37"/>
      <c r="L95" s="14"/>
      <c r="M95" s="218"/>
      <c r="N95" s="14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145"/>
      <c r="AB95" s="145"/>
      <c r="AC95" s="145"/>
      <c r="AD95" s="145"/>
      <c r="AE95" s="145"/>
      <c r="AF95" s="145"/>
      <c r="AG95" s="242"/>
      <c r="AH95" s="242"/>
      <c r="AI95" s="242"/>
      <c r="AJ95" s="242"/>
      <c r="AK95" s="242"/>
      <c r="AL95" s="242"/>
      <c r="AM95" s="242"/>
      <c r="AN95" s="242"/>
      <c r="AO95" s="242"/>
      <c r="AP95" s="242"/>
      <c r="AQ95" s="242"/>
    </row>
    <row r="96" spans="1:43" ht="15.75" customHeight="1">
      <c r="A96" s="229" t="str">
        <f t="shared" si="44"/>
        <v>VOI</v>
      </c>
      <c r="B96" s="152"/>
      <c r="C96" s="404"/>
      <c r="D96" s="343"/>
      <c r="E96" s="343"/>
      <c r="F96" s="343"/>
      <c r="G96" s="472"/>
      <c r="H96" s="339"/>
      <c r="I96" s="145"/>
      <c r="J96" s="22"/>
      <c r="K96" s="37"/>
      <c r="L96" s="123"/>
      <c r="M96" s="308"/>
      <c r="N96" s="14"/>
      <c r="O96" s="37"/>
      <c r="P96" s="37"/>
      <c r="Q96" s="37"/>
      <c r="R96" s="37"/>
      <c r="S96" s="37"/>
      <c r="T96" s="37"/>
      <c r="U96" s="37"/>
      <c r="V96" s="37"/>
      <c r="W96" s="37"/>
      <c r="X96" s="14"/>
      <c r="Y96" s="14"/>
      <c r="Z96" s="14"/>
      <c r="AA96" s="145"/>
      <c r="AB96" s="145"/>
      <c r="AC96" s="145"/>
      <c r="AD96" s="145"/>
      <c r="AE96" s="145"/>
      <c r="AF96" s="145"/>
      <c r="AG96" s="242"/>
      <c r="AH96" s="242"/>
      <c r="AI96" s="242"/>
      <c r="AJ96" s="242"/>
      <c r="AK96" s="242"/>
      <c r="AL96" s="242"/>
      <c r="AM96" s="242"/>
      <c r="AN96" s="242"/>
      <c r="AO96" s="242"/>
      <c r="AP96" s="242"/>
      <c r="AQ96" s="242"/>
    </row>
    <row r="97" spans="1:43" ht="15.75" customHeight="1">
      <c r="A97" s="1" t="s">
        <v>30</v>
      </c>
      <c r="B97" s="268">
        <v>1</v>
      </c>
      <c r="C97" s="59"/>
      <c r="D97" s="59"/>
      <c r="E97" s="59"/>
      <c r="F97" s="259"/>
      <c r="G97" s="446"/>
      <c r="H97" s="388"/>
      <c r="I97" s="145"/>
      <c r="J97" s="23"/>
      <c r="K97" s="37"/>
      <c r="L97" s="61"/>
      <c r="M97" s="39"/>
      <c r="N97" s="14"/>
      <c r="O97" s="37"/>
      <c r="P97" s="37"/>
      <c r="Q97" s="37"/>
      <c r="R97" s="37"/>
      <c r="S97" s="37"/>
      <c r="T97" s="37"/>
      <c r="U97" s="37"/>
      <c r="V97" s="14"/>
      <c r="W97" s="14"/>
      <c r="X97" s="14"/>
      <c r="Y97" s="14"/>
      <c r="Z97" s="14"/>
      <c r="AA97" s="145"/>
      <c r="AB97" s="145"/>
      <c r="AC97" s="145"/>
      <c r="AD97" s="145"/>
      <c r="AE97" s="145"/>
      <c r="AF97" s="145"/>
      <c r="AG97" s="242"/>
      <c r="AH97" s="242"/>
      <c r="AI97" s="242"/>
      <c r="AJ97" s="242"/>
      <c r="AK97" s="242"/>
      <c r="AL97" s="242"/>
      <c r="AM97" s="242"/>
      <c r="AN97" s="242"/>
      <c r="AO97" s="242"/>
      <c r="AP97" s="242"/>
      <c r="AQ97" s="242"/>
    </row>
    <row r="98" spans="1:43" ht="15.75" customHeight="1">
      <c r="A98" s="229" t="str">
        <f t="shared" ref="A98:A112" si="45">A97</f>
        <v>MOMBASA</v>
      </c>
      <c r="B98" s="268">
        <v>2</v>
      </c>
      <c r="C98" s="140"/>
      <c r="D98" s="140"/>
      <c r="E98" s="140"/>
      <c r="F98" s="14"/>
      <c r="G98" s="447"/>
      <c r="H98" s="388"/>
      <c r="I98" s="145"/>
      <c r="J98" s="23"/>
      <c r="K98" s="37"/>
      <c r="L98" s="61"/>
      <c r="M98" s="39"/>
      <c r="N98" s="259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5"/>
      <c r="AB98" s="145"/>
      <c r="AC98" s="145"/>
      <c r="AD98" s="145"/>
      <c r="AE98" s="145"/>
      <c r="AF98" s="145"/>
      <c r="AG98" s="242"/>
      <c r="AH98" s="242"/>
      <c r="AI98" s="242"/>
      <c r="AJ98" s="242"/>
      <c r="AK98" s="242"/>
      <c r="AL98" s="242"/>
      <c r="AM98" s="242"/>
      <c r="AN98" s="242"/>
      <c r="AO98" s="242"/>
      <c r="AP98" s="242"/>
      <c r="AQ98" s="242"/>
    </row>
    <row r="99" spans="1:43" ht="15.75" customHeight="1">
      <c r="A99" s="229" t="str">
        <f t="shared" si="45"/>
        <v>MOMBASA</v>
      </c>
      <c r="B99" s="268">
        <v>3</v>
      </c>
      <c r="C99" s="140"/>
      <c r="D99" s="140"/>
      <c r="E99" s="140"/>
      <c r="F99" s="259"/>
      <c r="G99" s="447"/>
      <c r="H99" s="169"/>
      <c r="I99" s="145"/>
      <c r="J99" s="23"/>
      <c r="K99" s="37"/>
      <c r="L99" s="14"/>
      <c r="M99" s="218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5"/>
      <c r="AB99" s="145"/>
      <c r="AC99" s="14"/>
      <c r="AD99" s="14"/>
      <c r="AE99" s="14"/>
      <c r="AF99" s="14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</row>
    <row r="100" spans="1:43" ht="15.75" customHeight="1">
      <c r="A100" s="229" t="str">
        <f t="shared" si="45"/>
        <v>MOMBASA</v>
      </c>
      <c r="B100" s="268">
        <v>4</v>
      </c>
      <c r="C100" s="140"/>
      <c r="D100" s="140"/>
      <c r="E100" s="140"/>
      <c r="F100" s="14"/>
      <c r="G100" s="447"/>
      <c r="H100" s="169"/>
      <c r="I100" s="145"/>
      <c r="J100" s="22"/>
      <c r="K100" s="37"/>
      <c r="L100" s="14"/>
      <c r="M100" s="218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5"/>
      <c r="AB100" s="145"/>
      <c r="AC100" s="14"/>
      <c r="AD100" s="14"/>
      <c r="AE100" s="14"/>
      <c r="AF100" s="14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</row>
    <row r="101" spans="1:43" ht="15.75" customHeight="1">
      <c r="A101" s="229" t="str">
        <f t="shared" si="45"/>
        <v>MOMBASA</v>
      </c>
      <c r="B101" s="268">
        <v>5</v>
      </c>
      <c r="C101" s="140"/>
      <c r="D101" s="140"/>
      <c r="E101" s="140"/>
      <c r="F101" s="14"/>
      <c r="G101" s="447"/>
      <c r="H101" s="169"/>
      <c r="I101" s="145"/>
      <c r="J101" s="23"/>
      <c r="K101" s="37"/>
      <c r="L101" s="14"/>
      <c r="M101" s="218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</row>
    <row r="102" spans="1:43" ht="15.75" customHeight="1">
      <c r="A102" s="229" t="str">
        <f t="shared" si="45"/>
        <v>MOMBASA</v>
      </c>
      <c r="B102" s="268">
        <v>6</v>
      </c>
      <c r="C102" s="140"/>
      <c r="D102" s="140"/>
      <c r="E102" s="140"/>
      <c r="F102" s="14"/>
      <c r="G102" s="447"/>
      <c r="H102" s="169"/>
      <c r="I102" s="145"/>
      <c r="J102" s="23"/>
      <c r="K102" s="37"/>
      <c r="L102" s="14"/>
      <c r="M102" s="218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37"/>
      <c r="Y102" s="37"/>
      <c r="Z102" s="37"/>
      <c r="AA102" s="14"/>
      <c r="AB102" s="14"/>
      <c r="AC102" s="14"/>
      <c r="AD102" s="14"/>
      <c r="AE102" s="14"/>
      <c r="AF102" s="14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</row>
    <row r="103" spans="1:43" ht="15.75" customHeight="1">
      <c r="A103" s="229" t="str">
        <f t="shared" si="45"/>
        <v>MOMBASA</v>
      </c>
      <c r="B103" s="268">
        <v>7</v>
      </c>
      <c r="C103" s="102"/>
      <c r="D103" s="102"/>
      <c r="E103" s="102"/>
      <c r="F103" s="14"/>
      <c r="G103" s="448"/>
      <c r="H103" s="103"/>
      <c r="I103" s="145"/>
      <c r="J103" s="23"/>
      <c r="K103" s="37"/>
      <c r="L103" s="14"/>
      <c r="M103" s="218"/>
      <c r="N103" s="14"/>
      <c r="O103" s="14"/>
      <c r="P103" s="14"/>
      <c r="Q103" s="14"/>
      <c r="R103" s="14"/>
      <c r="S103" s="14"/>
      <c r="T103" s="14"/>
      <c r="U103" s="14"/>
      <c r="V103" s="37"/>
      <c r="W103" s="37"/>
      <c r="X103" s="22"/>
      <c r="Y103" s="22"/>
      <c r="Z103" s="22"/>
      <c r="AA103" s="14"/>
      <c r="AB103" s="14"/>
      <c r="AC103" s="14"/>
      <c r="AD103" s="14"/>
      <c r="AE103" s="14"/>
      <c r="AF103" s="14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</row>
    <row r="104" spans="1:43" ht="15.75" customHeight="1">
      <c r="A104" s="229" t="str">
        <f t="shared" si="45"/>
        <v>MOMBASA</v>
      </c>
      <c r="B104" s="268">
        <v>8</v>
      </c>
      <c r="C104" s="55"/>
      <c r="D104" s="55"/>
      <c r="E104" s="55"/>
      <c r="F104" s="14"/>
      <c r="G104" s="449"/>
      <c r="H104" s="106"/>
      <c r="I104" s="145"/>
      <c r="J104" s="23"/>
      <c r="K104" s="37"/>
      <c r="L104" s="14"/>
      <c r="M104" s="218"/>
      <c r="N104" s="14"/>
      <c r="O104" s="37"/>
      <c r="P104" s="37"/>
      <c r="Q104" s="37"/>
      <c r="R104" s="37"/>
      <c r="S104" s="37"/>
      <c r="T104" s="37"/>
      <c r="U104" s="37"/>
      <c r="V104" s="22"/>
      <c r="W104" s="22"/>
      <c r="X104" s="14"/>
      <c r="Y104" s="14"/>
      <c r="Z104" s="14"/>
      <c r="AA104" s="14"/>
      <c r="AB104" s="14"/>
      <c r="AC104" s="14"/>
      <c r="AD104" s="14"/>
      <c r="AE104" s="14"/>
      <c r="AF104" s="14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</row>
    <row r="105" spans="1:43" ht="15.75" customHeight="1">
      <c r="A105" s="229" t="str">
        <f t="shared" si="45"/>
        <v>MOMBASA</v>
      </c>
      <c r="B105" s="268">
        <v>9</v>
      </c>
      <c r="C105" s="55"/>
      <c r="D105" s="55"/>
      <c r="E105" s="55"/>
      <c r="F105" s="14"/>
      <c r="G105" s="449"/>
      <c r="H105" s="106"/>
      <c r="I105" s="145"/>
      <c r="J105" s="23"/>
      <c r="K105" s="37"/>
      <c r="L105" s="14"/>
      <c r="M105" s="218"/>
      <c r="N105" s="14"/>
      <c r="O105" s="22"/>
      <c r="P105" s="22"/>
      <c r="Q105" s="22"/>
      <c r="R105" s="22"/>
      <c r="S105" s="22"/>
      <c r="T105" s="22"/>
      <c r="U105" s="22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</row>
    <row r="106" spans="1:43" ht="15.75" customHeight="1">
      <c r="A106" s="229" t="str">
        <f t="shared" si="45"/>
        <v>MOMBASA</v>
      </c>
      <c r="B106" s="152">
        <v>10</v>
      </c>
      <c r="C106" s="55"/>
      <c r="D106" s="55"/>
      <c r="E106" s="55"/>
      <c r="F106" s="14"/>
      <c r="G106" s="449"/>
      <c r="H106" s="106"/>
      <c r="I106" s="145"/>
      <c r="J106" s="22"/>
      <c r="K106" s="37"/>
      <c r="L106" s="123"/>
      <c r="M106" s="288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</row>
    <row r="107" spans="1:43" ht="15.75" customHeight="1">
      <c r="A107" s="229" t="str">
        <f t="shared" si="45"/>
        <v>MOMBASA</v>
      </c>
      <c r="B107" s="152">
        <v>11</v>
      </c>
      <c r="C107" s="55"/>
      <c r="D107" s="55"/>
      <c r="E107" s="55"/>
      <c r="F107" s="14"/>
      <c r="G107" s="449"/>
      <c r="H107" s="171"/>
      <c r="I107" s="64"/>
      <c r="J107" s="23"/>
      <c r="K107" s="37"/>
      <c r="L107" s="14"/>
      <c r="M107" s="218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37"/>
      <c r="AD107" s="37"/>
      <c r="AE107" s="37"/>
      <c r="AF107" s="37"/>
      <c r="AG107" s="309"/>
      <c r="AH107" s="309"/>
      <c r="AI107" s="309"/>
      <c r="AJ107" s="309"/>
      <c r="AK107" s="309"/>
      <c r="AL107" s="309"/>
      <c r="AM107" s="309"/>
      <c r="AN107" s="309"/>
      <c r="AO107" s="309"/>
      <c r="AP107" s="309"/>
      <c r="AQ107" s="309"/>
    </row>
    <row r="108" spans="1:43" ht="15.75" customHeight="1">
      <c r="A108" s="229" t="str">
        <f t="shared" si="45"/>
        <v>MOMBASA</v>
      </c>
      <c r="B108" s="152">
        <v>12</v>
      </c>
      <c r="C108" s="55"/>
      <c r="D108" s="55"/>
      <c r="E108" s="55"/>
      <c r="F108" s="14"/>
      <c r="G108" s="449"/>
      <c r="H108" s="171"/>
      <c r="I108" s="64"/>
      <c r="J108" s="23"/>
      <c r="K108" s="37"/>
      <c r="L108" s="14"/>
      <c r="M108" s="218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37"/>
      <c r="AD108" s="37"/>
      <c r="AE108" s="37"/>
      <c r="AF108" s="37"/>
      <c r="AG108" s="309"/>
      <c r="AH108" s="309"/>
      <c r="AI108" s="309"/>
      <c r="AJ108" s="309"/>
      <c r="AK108" s="309"/>
      <c r="AL108" s="309"/>
      <c r="AM108" s="309"/>
      <c r="AN108" s="309"/>
      <c r="AO108" s="309"/>
      <c r="AP108" s="309"/>
      <c r="AQ108" s="309"/>
    </row>
    <row r="109" spans="1:43" ht="15.75" customHeight="1">
      <c r="A109" s="229" t="str">
        <f t="shared" si="45"/>
        <v>MOMBASA</v>
      </c>
      <c r="B109" s="152">
        <v>13</v>
      </c>
      <c r="C109" s="55"/>
      <c r="D109" s="55"/>
      <c r="E109" s="55"/>
      <c r="F109" s="14"/>
      <c r="G109" s="449"/>
      <c r="H109" s="171"/>
      <c r="I109" s="64"/>
      <c r="J109" s="22"/>
      <c r="K109" s="37"/>
      <c r="L109" s="14"/>
      <c r="M109" s="218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37"/>
      <c r="AB109" s="37"/>
      <c r="AC109" s="37"/>
      <c r="AD109" s="37"/>
      <c r="AE109" s="37"/>
      <c r="AF109" s="37"/>
      <c r="AG109" s="309"/>
      <c r="AH109" s="309"/>
      <c r="AI109" s="309"/>
      <c r="AJ109" s="309"/>
      <c r="AK109" s="309"/>
      <c r="AL109" s="309"/>
      <c r="AM109" s="309"/>
      <c r="AN109" s="309"/>
      <c r="AO109" s="309"/>
      <c r="AP109" s="309"/>
      <c r="AQ109" s="309"/>
    </row>
    <row r="110" spans="1:43" ht="15.75" customHeight="1">
      <c r="A110" s="229" t="str">
        <f t="shared" si="45"/>
        <v>MOMBASA</v>
      </c>
      <c r="B110" s="152">
        <v>14</v>
      </c>
      <c r="C110" s="55"/>
      <c r="D110" s="55"/>
      <c r="E110" s="55"/>
      <c r="F110" s="14"/>
      <c r="G110" s="449"/>
      <c r="H110" s="171"/>
      <c r="I110" s="64"/>
      <c r="J110" s="23"/>
      <c r="K110" s="37"/>
      <c r="L110" s="14"/>
      <c r="M110" s="218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37"/>
      <c r="AB110" s="37"/>
      <c r="AC110" s="37"/>
      <c r="AD110" s="37"/>
      <c r="AE110" s="37"/>
      <c r="AF110" s="37"/>
      <c r="AG110" s="309"/>
      <c r="AH110" s="309"/>
      <c r="AI110" s="309"/>
      <c r="AJ110" s="309"/>
      <c r="AK110" s="309"/>
      <c r="AL110" s="309"/>
      <c r="AM110" s="309"/>
      <c r="AN110" s="309"/>
      <c r="AO110" s="309"/>
      <c r="AP110" s="309"/>
      <c r="AQ110" s="309"/>
    </row>
    <row r="111" spans="1:43" ht="15.75" customHeight="1">
      <c r="A111" s="229" t="str">
        <f t="shared" si="45"/>
        <v>MOMBASA</v>
      </c>
      <c r="B111" s="152"/>
      <c r="C111" s="418"/>
      <c r="D111" s="362"/>
      <c r="E111" s="362"/>
      <c r="F111" s="145"/>
      <c r="G111" s="476"/>
      <c r="H111" s="390"/>
      <c r="I111" s="145"/>
      <c r="J111" s="22"/>
      <c r="K111" s="37"/>
      <c r="L111" s="14"/>
      <c r="M111" s="218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37"/>
      <c r="AB111" s="37"/>
      <c r="AC111" s="37"/>
      <c r="AD111" s="37"/>
      <c r="AE111" s="37"/>
      <c r="AF111" s="37"/>
      <c r="AG111" s="309"/>
      <c r="AH111" s="309"/>
      <c r="AI111" s="309"/>
      <c r="AJ111" s="309"/>
      <c r="AK111" s="309"/>
      <c r="AL111" s="309"/>
      <c r="AM111" s="309"/>
      <c r="AN111" s="309"/>
      <c r="AO111" s="309"/>
      <c r="AP111" s="309"/>
      <c r="AQ111" s="309"/>
    </row>
    <row r="112" spans="1:43" ht="15.75" customHeight="1">
      <c r="A112" s="229" t="str">
        <f t="shared" si="45"/>
        <v>MOMBASA</v>
      </c>
      <c r="B112" s="152"/>
      <c r="C112" s="418"/>
      <c r="D112" s="362"/>
      <c r="E112" s="362"/>
      <c r="F112" s="145"/>
      <c r="G112" s="476"/>
      <c r="H112" s="390"/>
      <c r="I112" s="145"/>
      <c r="J112" s="22"/>
      <c r="K112" s="37"/>
      <c r="L112" s="14"/>
      <c r="M112" s="218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37"/>
      <c r="AB112" s="37"/>
      <c r="AC112" s="37"/>
      <c r="AD112" s="37"/>
      <c r="AE112" s="37"/>
      <c r="AF112" s="37"/>
      <c r="AG112" s="309"/>
      <c r="AH112" s="309"/>
      <c r="AI112" s="309"/>
      <c r="AJ112" s="309"/>
      <c r="AK112" s="309"/>
      <c r="AL112" s="309"/>
      <c r="AM112" s="309"/>
      <c r="AN112" s="309"/>
      <c r="AO112" s="309"/>
      <c r="AP112" s="309"/>
      <c r="AQ112" s="309"/>
    </row>
    <row r="113" spans="1:43" ht="15.75" customHeight="1">
      <c r="A113" s="229" t="str">
        <f>A108</f>
        <v>MOMBASA</v>
      </c>
      <c r="B113" s="152"/>
      <c r="C113" s="419"/>
      <c r="D113" s="145"/>
      <c r="E113" s="145"/>
      <c r="F113" s="145"/>
      <c r="G113" s="477"/>
      <c r="H113" s="392"/>
      <c r="I113" s="145"/>
      <c r="J113" s="22"/>
      <c r="K113" s="37"/>
      <c r="L113" s="64"/>
      <c r="M113" s="311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37"/>
      <c r="AB113" s="37"/>
      <c r="AC113" s="37"/>
      <c r="AD113" s="37"/>
      <c r="AE113" s="37"/>
      <c r="AF113" s="37"/>
      <c r="AG113" s="309"/>
      <c r="AH113" s="309"/>
      <c r="AI113" s="309"/>
      <c r="AJ113" s="309"/>
      <c r="AK113" s="309"/>
      <c r="AL113" s="309"/>
      <c r="AM113" s="309"/>
      <c r="AN113" s="309"/>
      <c r="AO113" s="309"/>
      <c r="AP113" s="309"/>
      <c r="AQ113" s="309"/>
    </row>
    <row r="114" spans="1:43" ht="15.75" customHeight="1">
      <c r="A114" s="2" t="s">
        <v>33</v>
      </c>
      <c r="B114" s="152">
        <v>1</v>
      </c>
      <c r="C114" s="394"/>
      <c r="D114" s="394"/>
      <c r="E114" s="394"/>
      <c r="F114" s="14"/>
      <c r="G114" s="448"/>
      <c r="H114" s="21"/>
      <c r="I114" s="145"/>
      <c r="J114" s="23"/>
      <c r="K114" s="37"/>
      <c r="L114" s="14"/>
      <c r="M114" s="218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37"/>
      <c r="Y114" s="37"/>
      <c r="Z114" s="37"/>
      <c r="AA114" s="37"/>
      <c r="AB114" s="37"/>
      <c r="AC114" s="22"/>
      <c r="AD114" s="22"/>
      <c r="AE114" s="22"/>
      <c r="AF114" s="22"/>
      <c r="AG114" s="312"/>
      <c r="AH114" s="312"/>
      <c r="AI114" s="312"/>
      <c r="AJ114" s="312"/>
      <c r="AK114" s="312"/>
      <c r="AL114" s="312"/>
      <c r="AM114" s="312"/>
      <c r="AN114" s="312"/>
      <c r="AO114" s="312"/>
      <c r="AP114" s="312"/>
      <c r="AQ114" s="312"/>
    </row>
    <row r="115" spans="1:43" ht="15.75" customHeight="1">
      <c r="A115" s="68" t="s">
        <v>33</v>
      </c>
      <c r="B115" s="152">
        <v>2</v>
      </c>
      <c r="C115" s="102"/>
      <c r="D115" s="102"/>
      <c r="E115" s="102"/>
      <c r="F115" s="14"/>
      <c r="G115" s="448"/>
      <c r="H115" s="102"/>
      <c r="I115" s="145"/>
      <c r="J115" s="23"/>
      <c r="K115" s="37"/>
      <c r="L115" s="61"/>
      <c r="M115" s="39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37"/>
      <c r="Y115" s="37"/>
      <c r="Z115" s="37"/>
      <c r="AA115" s="37"/>
      <c r="AB115" s="37"/>
      <c r="AC115" s="14"/>
      <c r="AD115" s="14"/>
      <c r="AE115" s="14"/>
      <c r="AF115" s="14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</row>
    <row r="116" spans="1:43" ht="15.75" customHeight="1">
      <c r="A116" s="68" t="s">
        <v>33</v>
      </c>
      <c r="B116" s="152">
        <v>3</v>
      </c>
      <c r="C116" s="55"/>
      <c r="D116" s="55"/>
      <c r="E116" s="55"/>
      <c r="F116" s="14"/>
      <c r="G116" s="449"/>
      <c r="H116" s="55"/>
      <c r="I116" s="145"/>
      <c r="J116" s="23"/>
      <c r="K116" s="37"/>
      <c r="L116" s="14"/>
      <c r="M116" s="218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37"/>
      <c r="Y116" s="37"/>
      <c r="Z116" s="37"/>
      <c r="AA116" s="22"/>
      <c r="AB116" s="22"/>
      <c r="AC116" s="14"/>
      <c r="AD116" s="14"/>
      <c r="AE116" s="14"/>
      <c r="AF116" s="14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</row>
    <row r="117" spans="1:43" ht="15.75" customHeight="1">
      <c r="A117" s="68" t="s">
        <v>33</v>
      </c>
      <c r="B117" s="17">
        <v>4</v>
      </c>
      <c r="C117" s="55"/>
      <c r="D117" s="55"/>
      <c r="E117" s="55"/>
      <c r="F117" s="14"/>
      <c r="G117" s="449"/>
      <c r="H117" s="55"/>
      <c r="I117" s="145"/>
      <c r="J117" s="22"/>
      <c r="K117" s="37"/>
      <c r="L117" s="14"/>
      <c r="M117" s="218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37"/>
      <c r="Y117" s="37"/>
      <c r="Z117" s="37"/>
      <c r="AA117" s="14"/>
      <c r="AB117" s="14"/>
      <c r="AC117" s="14"/>
      <c r="AD117" s="14"/>
      <c r="AE117" s="14"/>
      <c r="AF117" s="14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</row>
    <row r="118" spans="1:43" ht="15.75" customHeight="1">
      <c r="A118" s="68" t="s">
        <v>33</v>
      </c>
      <c r="B118" s="152">
        <v>5</v>
      </c>
      <c r="C118" s="55"/>
      <c r="D118" s="55"/>
      <c r="E118" s="55"/>
      <c r="F118" s="14"/>
      <c r="G118" s="449"/>
      <c r="H118" s="55"/>
      <c r="I118" s="145"/>
      <c r="J118" s="22"/>
      <c r="K118" s="37"/>
      <c r="L118" s="14"/>
      <c r="M118" s="218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37"/>
      <c r="Y118" s="37"/>
      <c r="Z118" s="37"/>
      <c r="AA118" s="14"/>
      <c r="AB118" s="14"/>
      <c r="AC118" s="14"/>
      <c r="AD118" s="14"/>
      <c r="AE118" s="14"/>
      <c r="AF118" s="14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</row>
    <row r="119" spans="1:43" ht="15.75" customHeight="1">
      <c r="A119" s="68" t="s">
        <v>33</v>
      </c>
      <c r="B119" s="152">
        <v>6</v>
      </c>
      <c r="C119" s="102"/>
      <c r="D119" s="102"/>
      <c r="E119" s="102"/>
      <c r="F119" s="14"/>
      <c r="G119" s="448"/>
      <c r="H119" s="21"/>
      <c r="I119" s="145"/>
      <c r="J119" s="23"/>
      <c r="K119" s="37"/>
      <c r="L119" s="14"/>
      <c r="M119" s="218"/>
      <c r="N119" s="14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14"/>
      <c r="AB119" s="14"/>
      <c r="AC119" s="14"/>
      <c r="AD119" s="14"/>
      <c r="AE119" s="14"/>
      <c r="AF119" s="14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</row>
    <row r="120" spans="1:43" ht="15.75" customHeight="1">
      <c r="A120" s="68" t="s">
        <v>33</v>
      </c>
      <c r="B120" s="152">
        <v>7</v>
      </c>
      <c r="C120" s="55"/>
      <c r="D120" s="55"/>
      <c r="E120" s="55"/>
      <c r="F120" s="14"/>
      <c r="G120" s="449"/>
      <c r="H120" s="157"/>
      <c r="I120" s="145"/>
      <c r="J120" s="23"/>
      <c r="K120" s="37"/>
      <c r="L120" s="14"/>
      <c r="M120" s="218"/>
      <c r="N120" s="14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14"/>
      <c r="AB120" s="14"/>
      <c r="AC120" s="14"/>
      <c r="AD120" s="14"/>
      <c r="AE120" s="14"/>
      <c r="AF120" s="14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ht="15.75" customHeight="1">
      <c r="A121" s="68" t="s">
        <v>33</v>
      </c>
      <c r="B121" s="152">
        <v>8</v>
      </c>
      <c r="C121" s="55"/>
      <c r="D121" s="55"/>
      <c r="E121" s="55"/>
      <c r="F121" s="14"/>
      <c r="G121" s="449"/>
      <c r="H121" s="157"/>
      <c r="I121" s="145"/>
      <c r="J121" s="23"/>
      <c r="K121" s="37"/>
      <c r="L121" s="14"/>
      <c r="M121" s="218"/>
      <c r="N121" s="14"/>
      <c r="O121" s="37"/>
      <c r="P121" s="37"/>
      <c r="Q121" s="37"/>
      <c r="R121" s="37"/>
      <c r="S121" s="37"/>
      <c r="T121" s="37"/>
      <c r="U121" s="37"/>
      <c r="V121" s="37"/>
      <c r="W121" s="37"/>
      <c r="X121" s="22"/>
      <c r="Y121" s="22"/>
      <c r="Z121" s="22"/>
      <c r="AA121" s="14"/>
      <c r="AB121" s="14"/>
      <c r="AC121" s="14"/>
      <c r="AD121" s="14"/>
      <c r="AE121" s="14"/>
      <c r="AF121" s="14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</row>
    <row r="122" spans="1:43" ht="15.75" customHeight="1">
      <c r="A122" s="68" t="s">
        <v>33</v>
      </c>
      <c r="B122" s="152">
        <v>9</v>
      </c>
      <c r="C122" s="55"/>
      <c r="D122" s="55"/>
      <c r="E122" s="55"/>
      <c r="F122" s="14"/>
      <c r="G122" s="449"/>
      <c r="H122" s="157"/>
      <c r="I122" s="145"/>
      <c r="J122" s="23"/>
      <c r="K122" s="37"/>
      <c r="L122" s="14"/>
      <c r="M122" s="218"/>
      <c r="N122" s="14"/>
      <c r="O122" s="37"/>
      <c r="P122" s="37"/>
      <c r="Q122" s="37"/>
      <c r="R122" s="37"/>
      <c r="S122" s="37"/>
      <c r="T122" s="37"/>
      <c r="U122" s="37"/>
      <c r="V122" s="22"/>
      <c r="W122" s="22"/>
      <c r="X122" s="14"/>
      <c r="Y122" s="14"/>
      <c r="Z122" s="14"/>
      <c r="AA122" s="14"/>
      <c r="AB122" s="14"/>
      <c r="AC122" s="14"/>
      <c r="AD122" s="14"/>
      <c r="AE122" s="14"/>
      <c r="AF122" s="14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</row>
    <row r="123" spans="1:43" ht="15.75" customHeight="1">
      <c r="A123" s="68" t="s">
        <v>33</v>
      </c>
      <c r="B123" s="152">
        <v>10</v>
      </c>
      <c r="C123" s="55"/>
      <c r="D123" s="55"/>
      <c r="E123" s="55"/>
      <c r="F123" s="14"/>
      <c r="G123" s="449"/>
      <c r="H123" s="157"/>
      <c r="I123" s="145"/>
      <c r="J123" s="23"/>
      <c r="K123" s="37"/>
      <c r="L123" s="14"/>
      <c r="M123" s="218"/>
      <c r="N123" s="14"/>
      <c r="O123" s="22"/>
      <c r="P123" s="22"/>
      <c r="Q123" s="22"/>
      <c r="R123" s="22"/>
      <c r="S123" s="22"/>
      <c r="T123" s="22"/>
      <c r="U123" s="22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</row>
    <row r="124" spans="1:43" ht="15.75" customHeight="1">
      <c r="A124" s="68" t="s">
        <v>33</v>
      </c>
      <c r="B124" s="152">
        <v>11</v>
      </c>
      <c r="C124" s="55"/>
      <c r="D124" s="55"/>
      <c r="E124" s="55"/>
      <c r="F124" s="14"/>
      <c r="G124" s="449"/>
      <c r="H124" s="157"/>
      <c r="I124" s="145"/>
      <c r="J124" s="23"/>
      <c r="K124" s="37"/>
      <c r="L124" s="14"/>
      <c r="M124" s="218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</row>
    <row r="125" spans="1:43" ht="15.75" customHeight="1">
      <c r="A125" s="68" t="s">
        <v>33</v>
      </c>
      <c r="B125" s="152">
        <v>12</v>
      </c>
      <c r="C125" s="102"/>
      <c r="D125" s="102"/>
      <c r="E125" s="102"/>
      <c r="F125" s="14"/>
      <c r="G125" s="448"/>
      <c r="H125" s="21"/>
      <c r="I125" s="64"/>
      <c r="J125" s="23"/>
      <c r="K125" s="37"/>
      <c r="L125" s="14"/>
      <c r="M125" s="218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</row>
    <row r="126" spans="1:43" ht="15.75" customHeight="1">
      <c r="A126" s="68" t="s">
        <v>33</v>
      </c>
      <c r="B126" s="152">
        <v>13</v>
      </c>
      <c r="C126" s="55"/>
      <c r="D126" s="55"/>
      <c r="E126" s="55"/>
      <c r="F126" s="14"/>
      <c r="G126" s="449"/>
      <c r="H126" s="157"/>
      <c r="I126" s="64"/>
      <c r="J126" s="23"/>
      <c r="K126" s="37"/>
      <c r="L126" s="14"/>
      <c r="M126" s="218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</row>
    <row r="127" spans="1:43" ht="15.75" customHeight="1">
      <c r="A127" s="68" t="s">
        <v>33</v>
      </c>
      <c r="B127" s="17"/>
      <c r="C127" s="21"/>
      <c r="D127" s="102"/>
      <c r="E127" s="102"/>
      <c r="F127" s="14"/>
      <c r="G127" s="448"/>
      <c r="H127" s="21"/>
      <c r="I127" s="145"/>
      <c r="J127" s="22"/>
      <c r="K127" s="37"/>
      <c r="L127" s="14"/>
      <c r="M127" s="218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ht="15.75" customHeight="1">
      <c r="A128" s="68" t="s">
        <v>33</v>
      </c>
      <c r="B128" s="152"/>
      <c r="C128" s="21"/>
      <c r="D128" s="102"/>
      <c r="E128" s="102"/>
      <c r="F128" s="14"/>
      <c r="G128" s="448"/>
      <c r="H128" s="21"/>
      <c r="I128" s="145"/>
      <c r="J128" s="23"/>
      <c r="K128" s="37"/>
      <c r="L128" s="14"/>
      <c r="M128" s="218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</row>
    <row r="129" spans="1:43" ht="15.75" customHeight="1">
      <c r="A129" s="68" t="s">
        <v>33</v>
      </c>
      <c r="B129" s="152"/>
      <c r="C129" s="332"/>
      <c r="D129" s="332"/>
      <c r="E129" s="332"/>
      <c r="F129" s="336"/>
      <c r="G129" s="450"/>
      <c r="H129" s="339"/>
      <c r="I129" s="145"/>
      <c r="J129" s="22"/>
      <c r="K129" s="37"/>
      <c r="L129" s="14"/>
      <c r="M129" s="218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</row>
    <row r="130" spans="1:43" ht="15.75" customHeight="1">
      <c r="A130" s="68" t="s">
        <v>33</v>
      </c>
      <c r="B130" s="152"/>
      <c r="C130" s="332"/>
      <c r="D130" s="332"/>
      <c r="E130" s="332"/>
      <c r="F130" s="336"/>
      <c r="G130" s="450"/>
      <c r="H130" s="339"/>
      <c r="I130" s="145"/>
      <c r="J130" s="22"/>
      <c r="K130" s="37"/>
      <c r="L130" s="14"/>
      <c r="M130" s="218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</row>
    <row r="131" spans="1:43" ht="15.75" customHeight="1">
      <c r="A131" s="68" t="s">
        <v>33</v>
      </c>
      <c r="B131" s="152"/>
      <c r="C131" s="332"/>
      <c r="D131" s="332"/>
      <c r="E131" s="332"/>
      <c r="F131" s="336"/>
      <c r="G131" s="450"/>
      <c r="H131" s="339"/>
      <c r="I131" s="145"/>
      <c r="J131" s="22"/>
      <c r="K131" s="37"/>
      <c r="L131" s="14"/>
      <c r="M131" s="218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ht="15.75" customHeight="1">
      <c r="A132" s="313"/>
      <c r="B132" s="152"/>
      <c r="C132" s="332"/>
      <c r="D132" s="332"/>
      <c r="E132" s="332"/>
      <c r="F132" s="336"/>
      <c r="G132" s="450"/>
      <c r="H132" s="339"/>
      <c r="I132" s="145"/>
      <c r="J132" s="22"/>
      <c r="K132" s="37"/>
      <c r="L132" s="14"/>
      <c r="M132" s="218"/>
      <c r="N132" s="289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</row>
    <row r="133" spans="1:43" ht="15.75" customHeight="1">
      <c r="A133" s="1" t="s">
        <v>34</v>
      </c>
      <c r="B133" s="17">
        <v>1</v>
      </c>
      <c r="C133" s="21"/>
      <c r="D133" s="21"/>
      <c r="E133" s="21"/>
      <c r="F133" s="14"/>
      <c r="G133" s="448"/>
      <c r="H133" s="21"/>
      <c r="I133" s="145"/>
      <c r="J133" s="23"/>
      <c r="K133" s="37"/>
      <c r="L133" s="61"/>
      <c r="M133" s="39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</row>
    <row r="134" spans="1:43" ht="15.75" customHeight="1">
      <c r="A134" s="65" t="s">
        <v>34</v>
      </c>
      <c r="B134" s="17">
        <v>2</v>
      </c>
      <c r="C134" s="157"/>
      <c r="D134" s="157"/>
      <c r="E134" s="157"/>
      <c r="F134" s="14"/>
      <c r="G134" s="449"/>
      <c r="H134" s="157"/>
      <c r="I134" s="145"/>
      <c r="J134" s="22"/>
      <c r="K134" s="37"/>
      <c r="L134" s="14"/>
      <c r="M134" s="218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</row>
    <row r="135" spans="1:43" ht="15.75" customHeight="1">
      <c r="A135" s="65" t="s">
        <v>34</v>
      </c>
      <c r="B135" s="17">
        <v>3</v>
      </c>
      <c r="C135" s="435"/>
      <c r="D135" s="435"/>
      <c r="E135" s="435"/>
      <c r="F135" s="14"/>
      <c r="G135" s="478"/>
      <c r="H135" s="435"/>
      <c r="I135" s="145"/>
      <c r="J135" s="23"/>
      <c r="K135" s="37"/>
      <c r="L135" s="14"/>
      <c r="M135" s="218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</row>
    <row r="136" spans="1:43" ht="15.75" customHeight="1">
      <c r="A136" s="65" t="s">
        <v>34</v>
      </c>
      <c r="B136" s="17">
        <v>4</v>
      </c>
      <c r="C136" s="18"/>
      <c r="D136" s="18"/>
      <c r="E136" s="18"/>
      <c r="F136" s="14"/>
      <c r="G136" s="479"/>
      <c r="H136" s="21"/>
      <c r="I136" s="145"/>
      <c r="J136" s="23"/>
      <c r="K136" s="37"/>
      <c r="L136" s="14"/>
      <c r="M136" s="218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</row>
    <row r="137" spans="1:43" ht="15.75" customHeight="1">
      <c r="A137" s="65" t="s">
        <v>34</v>
      </c>
      <c r="B137" s="17">
        <v>5</v>
      </c>
      <c r="C137" s="157"/>
      <c r="D137" s="157"/>
      <c r="E137" s="157"/>
      <c r="F137" s="14"/>
      <c r="G137" s="449"/>
      <c r="H137" s="21"/>
      <c r="I137" s="145"/>
      <c r="J137" s="22"/>
      <c r="K137" s="37"/>
      <c r="L137" s="14"/>
      <c r="M137" s="218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</row>
    <row r="138" spans="1:43" ht="15.75" customHeight="1">
      <c r="A138" s="65" t="s">
        <v>34</v>
      </c>
      <c r="B138" s="17">
        <v>6</v>
      </c>
      <c r="C138" s="157"/>
      <c r="D138" s="157"/>
      <c r="E138" s="157"/>
      <c r="F138" s="14"/>
      <c r="G138" s="449"/>
      <c r="H138" s="21"/>
      <c r="I138" s="145"/>
      <c r="J138" s="23"/>
      <c r="K138" s="37"/>
      <c r="L138" s="14"/>
      <c r="M138" s="218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ht="15.75" customHeight="1">
      <c r="A139" s="65" t="s">
        <v>34</v>
      </c>
      <c r="B139" s="17">
        <v>7</v>
      </c>
      <c r="C139" s="157"/>
      <c r="D139" s="157"/>
      <c r="E139" s="157"/>
      <c r="F139" s="14"/>
      <c r="G139" s="449"/>
      <c r="H139" s="21"/>
      <c r="I139" s="145"/>
      <c r="J139" s="23"/>
      <c r="K139" s="37"/>
      <c r="L139" s="14"/>
      <c r="M139" s="218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</row>
    <row r="140" spans="1:43" ht="15.75" customHeight="1">
      <c r="A140" s="65" t="s">
        <v>34</v>
      </c>
      <c r="B140" s="17">
        <v>8</v>
      </c>
      <c r="C140" s="157"/>
      <c r="D140" s="157"/>
      <c r="E140" s="157"/>
      <c r="F140" s="14"/>
      <c r="G140" s="449"/>
      <c r="H140" s="21"/>
      <c r="I140" s="145"/>
      <c r="J140" s="23"/>
      <c r="K140" s="37"/>
      <c r="L140" s="14"/>
      <c r="M140" s="218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</row>
    <row r="141" spans="1:43" ht="15.75" customHeight="1">
      <c r="A141" s="65" t="s">
        <v>34</v>
      </c>
      <c r="B141" s="17">
        <v>9</v>
      </c>
      <c r="C141" s="102"/>
      <c r="D141" s="102"/>
      <c r="E141" s="102"/>
      <c r="F141" s="14"/>
      <c r="G141" s="448"/>
      <c r="H141" s="21"/>
      <c r="I141" s="64"/>
      <c r="J141" s="22"/>
      <c r="K141" s="37"/>
      <c r="L141" s="14"/>
      <c r="M141" s="218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</row>
    <row r="142" spans="1:43" ht="15.75" customHeight="1">
      <c r="A142" s="65" t="s">
        <v>34</v>
      </c>
      <c r="B142" s="17">
        <v>10</v>
      </c>
      <c r="C142" s="55"/>
      <c r="D142" s="55"/>
      <c r="E142" s="55"/>
      <c r="F142" s="14"/>
      <c r="G142" s="449"/>
      <c r="H142" s="157"/>
      <c r="I142" s="64"/>
      <c r="J142" s="22"/>
      <c r="K142" s="37"/>
      <c r="L142" s="14"/>
      <c r="M142" s="218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</row>
    <row r="143" spans="1:43" ht="15.75" customHeight="1">
      <c r="A143" s="65"/>
      <c r="B143" s="17"/>
      <c r="C143" s="404"/>
      <c r="D143" s="343"/>
      <c r="E143" s="343"/>
      <c r="F143" s="343"/>
      <c r="G143" s="472"/>
      <c r="H143" s="339"/>
      <c r="I143" s="145"/>
      <c r="J143" s="22"/>
      <c r="K143" s="37"/>
      <c r="L143" s="14"/>
      <c r="M143" s="218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</row>
    <row r="144" spans="1:43" ht="15.75" customHeight="1">
      <c r="A144" s="65"/>
      <c r="B144" s="17"/>
      <c r="C144" s="404"/>
      <c r="D144" s="343"/>
      <c r="E144" s="343"/>
      <c r="F144" s="343"/>
      <c r="G144" s="472"/>
      <c r="H144" s="339"/>
      <c r="I144" s="145"/>
      <c r="J144" s="22"/>
      <c r="K144" s="37"/>
      <c r="L144" s="14"/>
      <c r="M144" s="218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</row>
    <row r="145" spans="1:43" ht="15.75" customHeight="1">
      <c r="A145" s="65"/>
      <c r="B145" s="17"/>
      <c r="C145" s="404"/>
      <c r="D145" s="343"/>
      <c r="E145" s="343"/>
      <c r="F145" s="343"/>
      <c r="G145" s="472"/>
      <c r="H145" s="339"/>
      <c r="I145" s="145"/>
      <c r="J145" s="22"/>
      <c r="K145" s="37"/>
      <c r="L145" s="14"/>
      <c r="M145" s="218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</row>
    <row r="146" spans="1:43" ht="15.75" customHeight="1">
      <c r="A146" s="65"/>
      <c r="B146" s="17"/>
      <c r="C146" s="404"/>
      <c r="D146" s="343"/>
      <c r="E146" s="343"/>
      <c r="F146" s="343"/>
      <c r="G146" s="472"/>
      <c r="H146" s="339"/>
      <c r="I146" s="145"/>
      <c r="J146" s="22"/>
      <c r="K146" s="37"/>
      <c r="L146" s="14"/>
      <c r="M146" s="218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</row>
    <row r="147" spans="1:43" ht="15.75" customHeight="1">
      <c r="A147" s="65"/>
      <c r="B147" s="17"/>
      <c r="C147" s="404"/>
      <c r="D147" s="343"/>
      <c r="E147" s="343"/>
      <c r="F147" s="343"/>
      <c r="G147" s="472"/>
      <c r="H147" s="339"/>
      <c r="I147" s="145"/>
      <c r="J147" s="22"/>
      <c r="K147" s="37"/>
      <c r="L147" s="14"/>
      <c r="M147" s="218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</row>
    <row r="148" spans="1:43" ht="15.75" customHeight="1">
      <c r="A148" s="65"/>
      <c r="B148" s="17"/>
      <c r="C148" s="404"/>
      <c r="D148" s="343"/>
      <c r="E148" s="343"/>
      <c r="F148" s="343"/>
      <c r="G148" s="472"/>
      <c r="H148" s="339"/>
      <c r="I148" s="145"/>
      <c r="J148" s="22"/>
      <c r="K148" s="37"/>
      <c r="L148" s="14"/>
      <c r="M148" s="218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</row>
    <row r="149" spans="1:43" ht="15.75" customHeight="1">
      <c r="A149" s="65"/>
      <c r="B149" s="17"/>
      <c r="C149" s="404"/>
      <c r="D149" s="343"/>
      <c r="E149" s="343"/>
      <c r="F149" s="343"/>
      <c r="G149" s="472"/>
      <c r="H149" s="339"/>
      <c r="I149" s="145"/>
      <c r="J149" s="22"/>
      <c r="K149" s="37"/>
      <c r="L149" s="14"/>
      <c r="M149" s="218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</row>
    <row r="150" spans="1:43" ht="15.75" customHeight="1">
      <c r="A150" s="65"/>
      <c r="B150" s="17"/>
      <c r="C150" s="404"/>
      <c r="D150" s="343"/>
      <c r="E150" s="343"/>
      <c r="F150" s="343"/>
      <c r="G150" s="472"/>
      <c r="H150" s="339"/>
      <c r="I150" s="145"/>
      <c r="J150" s="22"/>
      <c r="K150" s="37"/>
      <c r="L150" s="14"/>
      <c r="M150" s="218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</row>
    <row r="151" spans="1:43" ht="15.75" customHeight="1">
      <c r="A151" s="65"/>
      <c r="B151" s="17"/>
      <c r="C151" s="153"/>
      <c r="D151" s="152"/>
      <c r="E151" s="152"/>
      <c r="F151" s="152"/>
      <c r="G151" s="480"/>
      <c r="H151" s="316"/>
      <c r="I151" s="22"/>
      <c r="J151" s="22"/>
      <c r="K151" s="37"/>
      <c r="L151" s="14"/>
      <c r="M151" s="218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</row>
    <row r="152" spans="1:43" ht="15.75" customHeight="1">
      <c r="A152" s="65"/>
      <c r="B152" s="17"/>
      <c r="C152" s="153"/>
      <c r="D152" s="152"/>
      <c r="E152" s="152"/>
      <c r="F152" s="152"/>
      <c r="G152" s="480"/>
      <c r="H152" s="316"/>
      <c r="I152" s="22"/>
      <c r="J152" s="22"/>
      <c r="K152" s="37"/>
      <c r="L152" s="14"/>
      <c r="M152" s="218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</row>
    <row r="153" spans="1:43" ht="15.75" customHeight="1">
      <c r="A153" s="65"/>
      <c r="B153" s="17"/>
      <c r="C153" s="153"/>
      <c r="D153" s="152"/>
      <c r="E153" s="152"/>
      <c r="F153" s="152"/>
      <c r="G153" s="480"/>
      <c r="H153" s="316"/>
      <c r="I153" s="22"/>
      <c r="J153" s="22"/>
      <c r="K153" s="37"/>
      <c r="L153" s="14"/>
      <c r="M153" s="218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</row>
    <row r="154" spans="1:43" ht="15.75" customHeight="1">
      <c r="A154" s="65"/>
      <c r="B154" s="17"/>
      <c r="C154" s="153"/>
      <c r="D154" s="152"/>
      <c r="E154" s="152"/>
      <c r="F154" s="152"/>
      <c r="G154" s="480"/>
      <c r="H154" s="316"/>
      <c r="I154" s="22"/>
      <c r="J154" s="22"/>
      <c r="K154" s="37"/>
      <c r="L154" s="14"/>
      <c r="M154" s="218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</row>
    <row r="155" spans="1:43" ht="15.75" customHeight="1">
      <c r="A155" s="65"/>
      <c r="B155" s="17"/>
      <c r="C155" s="153"/>
      <c r="D155" s="152"/>
      <c r="E155" s="152"/>
      <c r="F155" s="152"/>
      <c r="G155" s="480"/>
      <c r="H155" s="316"/>
      <c r="I155" s="22"/>
      <c r="J155" s="22"/>
      <c r="K155" s="37"/>
      <c r="L155" s="14"/>
      <c r="M155" s="218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</row>
    <row r="156" spans="1:43" ht="15.75" customHeight="1">
      <c r="A156" s="65"/>
      <c r="B156" s="17"/>
      <c r="C156" s="153"/>
      <c r="D156" s="152"/>
      <c r="E156" s="152"/>
      <c r="F156" s="152"/>
      <c r="G156" s="480"/>
      <c r="H156" s="316"/>
      <c r="I156" s="22"/>
      <c r="J156" s="22"/>
      <c r="K156" s="37"/>
      <c r="L156" s="14"/>
      <c r="M156" s="218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</row>
    <row r="157" spans="1:43" ht="15.75" customHeight="1">
      <c r="A157" s="65"/>
      <c r="B157" s="17"/>
      <c r="C157" s="153"/>
      <c r="D157" s="152"/>
      <c r="E157" s="152"/>
      <c r="F157" s="152"/>
      <c r="G157" s="480"/>
      <c r="H157" s="316"/>
      <c r="I157" s="22"/>
      <c r="J157" s="22"/>
      <c r="K157" s="37"/>
      <c r="L157" s="14"/>
      <c r="M157" s="218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</row>
    <row r="158" spans="1:43" ht="15.75" customHeight="1">
      <c r="A158" s="65"/>
      <c r="B158" s="17"/>
      <c r="C158" s="153"/>
      <c r="D158" s="152"/>
      <c r="E158" s="152"/>
      <c r="F158" s="152"/>
      <c r="G158" s="480"/>
      <c r="H158" s="316"/>
      <c r="I158" s="22"/>
      <c r="J158" s="22"/>
      <c r="K158" s="37"/>
      <c r="L158" s="14"/>
      <c r="M158" s="218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</row>
    <row r="159" spans="1:43" ht="15.75" customHeight="1">
      <c r="A159" s="65"/>
      <c r="B159" s="17"/>
      <c r="C159" s="153"/>
      <c r="D159" s="152"/>
      <c r="E159" s="152"/>
      <c r="F159" s="152"/>
      <c r="G159" s="480"/>
      <c r="H159" s="316"/>
      <c r="I159" s="22"/>
      <c r="J159" s="22"/>
      <c r="K159" s="37"/>
      <c r="L159" s="14"/>
      <c r="M159" s="218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</row>
    <row r="160" spans="1:43" ht="15.75" customHeight="1">
      <c r="A160" s="65"/>
      <c r="B160" s="17"/>
      <c r="C160" s="153"/>
      <c r="D160" s="152"/>
      <c r="E160" s="152"/>
      <c r="F160" s="152"/>
      <c r="G160" s="480"/>
      <c r="H160" s="316"/>
      <c r="I160" s="22"/>
      <c r="J160" s="22"/>
      <c r="K160" s="37"/>
      <c r="L160" s="14"/>
      <c r="M160" s="218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</row>
    <row r="161" spans="1:43" ht="15.75" customHeight="1">
      <c r="A161" s="65"/>
      <c r="B161" s="17"/>
      <c r="C161" s="153"/>
      <c r="D161" s="152"/>
      <c r="E161" s="152"/>
      <c r="F161" s="152"/>
      <c r="G161" s="480"/>
      <c r="H161" s="316"/>
      <c r="I161" s="22"/>
      <c r="J161" s="22"/>
      <c r="K161" s="37"/>
      <c r="L161" s="14"/>
      <c r="M161" s="218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</row>
    <row r="162" spans="1:43" ht="15.75" customHeight="1">
      <c r="A162" s="65"/>
      <c r="B162" s="17"/>
      <c r="C162" s="153"/>
      <c r="D162" s="152"/>
      <c r="E162" s="152"/>
      <c r="F162" s="152"/>
      <c r="G162" s="480"/>
      <c r="H162" s="316"/>
      <c r="I162" s="22"/>
      <c r="J162" s="22"/>
      <c r="K162" s="37"/>
      <c r="L162" s="14"/>
      <c r="M162" s="218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</row>
    <row r="163" spans="1:43" ht="15.75" customHeight="1">
      <c r="A163" s="65"/>
      <c r="B163" s="17"/>
      <c r="C163" s="153"/>
      <c r="D163" s="152"/>
      <c r="E163" s="152"/>
      <c r="F163" s="152"/>
      <c r="G163" s="480"/>
      <c r="H163" s="316"/>
      <c r="I163" s="22"/>
      <c r="J163" s="22"/>
      <c r="K163" s="37"/>
      <c r="L163" s="14"/>
      <c r="M163" s="218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</row>
    <row r="164" spans="1:43" ht="15.75" customHeight="1">
      <c r="A164" s="65"/>
      <c r="B164" s="17"/>
      <c r="C164" s="153"/>
      <c r="D164" s="152"/>
      <c r="E164" s="152"/>
      <c r="F164" s="152"/>
      <c r="G164" s="480"/>
      <c r="H164" s="316"/>
      <c r="I164" s="22"/>
      <c r="J164" s="22"/>
      <c r="K164" s="37"/>
      <c r="L164" s="14"/>
      <c r="M164" s="218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</row>
    <row r="165" spans="1:43" ht="15.75" customHeight="1">
      <c r="A165" s="65"/>
      <c r="B165" s="17"/>
      <c r="C165" s="153"/>
      <c r="D165" s="152"/>
      <c r="E165" s="152"/>
      <c r="F165" s="152"/>
      <c r="G165" s="480"/>
      <c r="H165" s="316"/>
      <c r="I165" s="22"/>
      <c r="J165" s="22"/>
      <c r="K165" s="37"/>
      <c r="L165" s="14"/>
      <c r="M165" s="218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</row>
    <row r="166" spans="1:43" ht="15.75" customHeight="1">
      <c r="A166" s="65"/>
      <c r="B166" s="17"/>
      <c r="C166" s="153"/>
      <c r="D166" s="152"/>
      <c r="E166" s="152"/>
      <c r="F166" s="152"/>
      <c r="G166" s="480"/>
      <c r="H166" s="316"/>
      <c r="I166" s="22"/>
      <c r="J166" s="22"/>
      <c r="K166" s="37"/>
      <c r="L166" s="14"/>
      <c r="M166" s="218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</row>
    <row r="167" spans="1:43" ht="15.75" customHeight="1">
      <c r="A167" s="65"/>
      <c r="B167" s="17"/>
      <c r="C167" s="153"/>
      <c r="D167" s="152"/>
      <c r="E167" s="152"/>
      <c r="F167" s="152"/>
      <c r="G167" s="480"/>
      <c r="H167" s="316"/>
      <c r="I167" s="22"/>
      <c r="J167" s="22"/>
      <c r="K167" s="37"/>
      <c r="L167" s="14"/>
      <c r="M167" s="218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</row>
    <row r="168" spans="1:43" ht="15.75" customHeight="1">
      <c r="A168" s="65"/>
      <c r="B168" s="17"/>
      <c r="C168" s="153"/>
      <c r="D168" s="152"/>
      <c r="E168" s="152"/>
      <c r="F168" s="152"/>
      <c r="G168" s="480"/>
      <c r="H168" s="316"/>
      <c r="I168" s="22"/>
      <c r="J168" s="22"/>
      <c r="K168" s="37"/>
      <c r="L168" s="14"/>
      <c r="M168" s="218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</row>
    <row r="169" spans="1:43" ht="15.75" customHeight="1">
      <c r="A169" s="65"/>
      <c r="B169" s="17"/>
      <c r="C169" s="153"/>
      <c r="D169" s="152"/>
      <c r="E169" s="152"/>
      <c r="F169" s="152"/>
      <c r="G169" s="480"/>
      <c r="H169" s="316"/>
      <c r="I169" s="22"/>
      <c r="J169" s="22"/>
      <c r="K169" s="37"/>
      <c r="L169" s="14"/>
      <c r="M169" s="218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</row>
    <row r="170" spans="1:43" ht="15.75" customHeight="1">
      <c r="A170" s="65"/>
      <c r="B170" s="17"/>
      <c r="C170" s="153"/>
      <c r="D170" s="152"/>
      <c r="E170" s="152"/>
      <c r="F170" s="152"/>
      <c r="G170" s="480"/>
      <c r="H170" s="316"/>
      <c r="I170" s="22"/>
      <c r="J170" s="22"/>
      <c r="K170" s="37"/>
      <c r="L170" s="14"/>
      <c r="M170" s="218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</row>
    <row r="171" spans="1:43" ht="15.75" customHeight="1">
      <c r="A171" s="65"/>
      <c r="B171" s="17"/>
      <c r="C171" s="153"/>
      <c r="D171" s="152"/>
      <c r="E171" s="152"/>
      <c r="F171" s="152"/>
      <c r="G171" s="480"/>
      <c r="H171" s="316"/>
      <c r="I171" s="14"/>
      <c r="J171" s="22"/>
      <c r="K171" s="37"/>
      <c r="L171" s="14"/>
      <c r="M171" s="218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</row>
    <row r="172" spans="1:43" ht="15.75" customHeight="1">
      <c r="A172" s="65"/>
      <c r="B172" s="17"/>
      <c r="C172" s="153"/>
      <c r="D172" s="152"/>
      <c r="E172" s="152"/>
      <c r="F172" s="152"/>
      <c r="G172" s="480"/>
      <c r="H172" s="316"/>
      <c r="I172" s="14"/>
      <c r="J172" s="22"/>
      <c r="K172" s="37"/>
      <c r="L172" s="14"/>
      <c r="M172" s="218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</row>
    <row r="173" spans="1:43" ht="15.75" customHeight="1">
      <c r="A173" s="65"/>
      <c r="B173" s="17"/>
      <c r="C173" s="153"/>
      <c r="D173" s="152"/>
      <c r="E173" s="152"/>
      <c r="F173" s="152"/>
      <c r="G173" s="480"/>
      <c r="H173" s="316"/>
      <c r="I173" s="14"/>
      <c r="J173" s="22"/>
      <c r="K173" s="37"/>
      <c r="L173" s="14"/>
      <c r="M173" s="218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</row>
    <row r="174" spans="1:43" ht="15.75" customHeight="1">
      <c r="A174" s="65"/>
      <c r="B174" s="17"/>
      <c r="C174" s="153"/>
      <c r="D174" s="152"/>
      <c r="E174" s="152"/>
      <c r="F174" s="152"/>
      <c r="G174" s="480"/>
      <c r="H174" s="316"/>
      <c r="I174" s="14"/>
      <c r="J174" s="22"/>
      <c r="K174" s="37"/>
      <c r="L174" s="14"/>
      <c r="M174" s="218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</row>
    <row r="175" spans="1:43" ht="15.75" customHeight="1">
      <c r="A175" s="65"/>
      <c r="B175" s="17"/>
      <c r="C175" s="153"/>
      <c r="D175" s="152"/>
      <c r="E175" s="152"/>
      <c r="F175" s="152"/>
      <c r="G175" s="480"/>
      <c r="H175" s="316"/>
      <c r="I175" s="14"/>
      <c r="J175" s="22"/>
      <c r="K175" s="37"/>
      <c r="L175" s="14"/>
      <c r="M175" s="218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</row>
    <row r="176" spans="1:43" ht="15.75" customHeight="1">
      <c r="A176" s="65"/>
      <c r="B176" s="17"/>
      <c r="C176" s="153"/>
      <c r="D176" s="152"/>
      <c r="E176" s="152"/>
      <c r="F176" s="152"/>
      <c r="G176" s="480"/>
      <c r="H176" s="316"/>
      <c r="I176" s="14"/>
      <c r="J176" s="22"/>
      <c r="K176" s="37"/>
      <c r="L176" s="14"/>
      <c r="M176" s="218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</row>
    <row r="177" spans="1:43" ht="15.75" customHeight="1">
      <c r="A177" s="65"/>
      <c r="B177" s="17"/>
      <c r="C177" s="153"/>
      <c r="D177" s="152"/>
      <c r="E177" s="152"/>
      <c r="F177" s="152"/>
      <c r="G177" s="480"/>
      <c r="H177" s="316"/>
      <c r="I177" s="14"/>
      <c r="J177" s="22"/>
      <c r="K177" s="37"/>
      <c r="L177" s="14"/>
      <c r="M177" s="218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</row>
    <row r="178" spans="1:43" ht="15.75" customHeight="1">
      <c r="A178" s="65"/>
      <c r="B178" s="17"/>
      <c r="C178" s="153"/>
      <c r="D178" s="152"/>
      <c r="E178" s="152"/>
      <c r="F178" s="152"/>
      <c r="G178" s="480"/>
      <c r="H178" s="316"/>
      <c r="I178" s="14"/>
      <c r="J178" s="22"/>
      <c r="K178" s="37"/>
      <c r="L178" s="14"/>
      <c r="M178" s="218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</row>
    <row r="179" spans="1:43" ht="15.75" customHeight="1">
      <c r="A179" s="65"/>
      <c r="B179" s="17"/>
      <c r="C179" s="153"/>
      <c r="D179" s="152"/>
      <c r="E179" s="152"/>
      <c r="F179" s="152"/>
      <c r="G179" s="480"/>
      <c r="H179" s="316"/>
      <c r="I179" s="14"/>
      <c r="J179" s="22"/>
      <c r="K179" s="37"/>
      <c r="L179" s="14"/>
      <c r="M179" s="218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</row>
    <row r="180" spans="1:43" ht="15.75" customHeight="1">
      <c r="A180" s="65"/>
      <c r="B180" s="17"/>
      <c r="C180" s="153"/>
      <c r="D180" s="152"/>
      <c r="E180" s="152"/>
      <c r="F180" s="152"/>
      <c r="G180" s="480"/>
      <c r="H180" s="316"/>
      <c r="I180" s="14"/>
      <c r="J180" s="22"/>
      <c r="K180" s="37"/>
      <c r="L180" s="14"/>
      <c r="M180" s="218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</row>
    <row r="181" spans="1:43" ht="15.75" customHeight="1">
      <c r="A181" s="65"/>
      <c r="B181" s="17"/>
      <c r="C181" s="153"/>
      <c r="D181" s="152"/>
      <c r="E181" s="152"/>
      <c r="F181" s="152"/>
      <c r="G181" s="480"/>
      <c r="H181" s="316"/>
      <c r="I181" s="14"/>
      <c r="J181" s="22"/>
      <c r="K181" s="37"/>
      <c r="L181" s="14"/>
      <c r="M181" s="218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</row>
    <row r="182" spans="1:43" ht="15.75" customHeight="1">
      <c r="A182" s="65"/>
      <c r="B182" s="17"/>
      <c r="C182" s="153"/>
      <c r="D182" s="152"/>
      <c r="E182" s="152"/>
      <c r="F182" s="152"/>
      <c r="G182" s="480"/>
      <c r="H182" s="316"/>
      <c r="I182" s="14"/>
      <c r="J182" s="22"/>
      <c r="K182" s="37"/>
      <c r="L182" s="14"/>
      <c r="M182" s="218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</row>
    <row r="183" spans="1:43" ht="15.75" customHeight="1">
      <c r="A183" s="65"/>
      <c r="B183" s="17"/>
      <c r="C183" s="153"/>
      <c r="D183" s="152"/>
      <c r="E183" s="152"/>
      <c r="F183" s="152"/>
      <c r="G183" s="480"/>
      <c r="H183" s="316"/>
      <c r="I183" s="14"/>
      <c r="J183" s="22"/>
      <c r="K183" s="37"/>
      <c r="L183" s="14"/>
      <c r="M183" s="218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</row>
    <row r="184" spans="1:43" ht="15.75" customHeight="1">
      <c r="A184" s="65"/>
      <c r="B184" s="17"/>
      <c r="C184" s="153"/>
      <c r="D184" s="152"/>
      <c r="E184" s="152"/>
      <c r="F184" s="152"/>
      <c r="G184" s="480"/>
      <c r="H184" s="316"/>
      <c r="I184" s="14"/>
      <c r="J184" s="22"/>
      <c r="K184" s="37"/>
      <c r="L184" s="14"/>
      <c r="M184" s="218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</row>
    <row r="185" spans="1:43" ht="15.75" customHeight="1">
      <c r="A185" s="65"/>
      <c r="B185" s="17"/>
      <c r="C185" s="153"/>
      <c r="D185" s="152"/>
      <c r="E185" s="152"/>
      <c r="F185" s="152"/>
      <c r="G185" s="480"/>
      <c r="H185" s="316"/>
      <c r="I185" s="14"/>
      <c r="J185" s="22"/>
      <c r="K185" s="37"/>
      <c r="L185" s="14"/>
      <c r="M185" s="218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</row>
    <row r="186" spans="1:43" ht="15.75" customHeight="1">
      <c r="A186" s="65"/>
      <c r="B186" s="17"/>
      <c r="C186" s="153"/>
      <c r="D186" s="152"/>
      <c r="E186" s="152"/>
      <c r="F186" s="152"/>
      <c r="G186" s="480"/>
      <c r="H186" s="316"/>
      <c r="I186" s="14"/>
      <c r="J186" s="22"/>
      <c r="K186" s="37"/>
      <c r="L186" s="14"/>
      <c r="M186" s="218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</row>
    <row r="187" spans="1:43" ht="15.75" customHeight="1">
      <c r="A187" s="65"/>
      <c r="B187" s="17"/>
      <c r="C187" s="153"/>
      <c r="D187" s="152"/>
      <c r="E187" s="152"/>
      <c r="F187" s="152"/>
      <c r="G187" s="480"/>
      <c r="H187" s="316"/>
      <c r="I187" s="14"/>
      <c r="J187" s="22"/>
      <c r="K187" s="37"/>
      <c r="L187" s="14"/>
      <c r="M187" s="218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</row>
    <row r="188" spans="1:43" ht="15.75" customHeight="1">
      <c r="A188" s="65"/>
      <c r="B188" s="17"/>
      <c r="C188" s="153"/>
      <c r="D188" s="152"/>
      <c r="E188" s="152"/>
      <c r="F188" s="152"/>
      <c r="G188" s="480"/>
      <c r="H188" s="316"/>
      <c r="I188" s="14"/>
      <c r="J188" s="22"/>
      <c r="K188" s="37"/>
      <c r="L188" s="14"/>
      <c r="M188" s="218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</row>
    <row r="189" spans="1:43" ht="15.75" customHeight="1">
      <c r="A189" s="65"/>
      <c r="B189" s="17"/>
      <c r="C189" s="153"/>
      <c r="D189" s="152"/>
      <c r="E189" s="152"/>
      <c r="F189" s="152"/>
      <c r="G189" s="480"/>
      <c r="H189" s="316"/>
      <c r="I189" s="14"/>
      <c r="J189" s="22"/>
      <c r="K189" s="37"/>
      <c r="L189" s="14"/>
      <c r="M189" s="218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</row>
    <row r="190" spans="1:43" ht="15.75" customHeight="1">
      <c r="A190" s="65"/>
      <c r="B190" s="17"/>
      <c r="C190" s="153"/>
      <c r="D190" s="152"/>
      <c r="E190" s="152"/>
      <c r="F190" s="152"/>
      <c r="G190" s="480"/>
      <c r="H190" s="316"/>
      <c r="I190" s="14"/>
      <c r="J190" s="22"/>
      <c r="K190" s="37"/>
      <c r="L190" s="14"/>
      <c r="M190" s="218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</row>
    <row r="191" spans="1:43" ht="15.75" customHeight="1">
      <c r="A191" s="65"/>
      <c r="B191" s="17"/>
      <c r="C191" s="153"/>
      <c r="D191" s="152"/>
      <c r="E191" s="152"/>
      <c r="F191" s="152"/>
      <c r="G191" s="480"/>
      <c r="H191" s="316"/>
      <c r="I191" s="14"/>
      <c r="J191" s="22"/>
      <c r="K191" s="37"/>
      <c r="L191" s="14"/>
      <c r="M191" s="218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</row>
    <row r="192" spans="1:43" ht="15.75" customHeight="1">
      <c r="A192" s="65"/>
      <c r="B192" s="17"/>
      <c r="C192" s="153"/>
      <c r="D192" s="152"/>
      <c r="E192" s="152"/>
      <c r="F192" s="152"/>
      <c r="G192" s="480"/>
      <c r="H192" s="316"/>
      <c r="I192" s="14"/>
      <c r="J192" s="22"/>
      <c r="K192" s="37"/>
      <c r="L192" s="14"/>
      <c r="M192" s="218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</row>
    <row r="193" spans="1:43" ht="15.75" customHeight="1">
      <c r="A193" s="65"/>
      <c r="B193" s="17"/>
      <c r="C193" s="153"/>
      <c r="D193" s="152"/>
      <c r="E193" s="152"/>
      <c r="F193" s="152"/>
      <c r="G193" s="480"/>
      <c r="H193" s="316"/>
      <c r="I193" s="14"/>
      <c r="J193" s="22"/>
      <c r="K193" s="37"/>
      <c r="L193" s="14"/>
      <c r="M193" s="218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</row>
    <row r="194" spans="1:43" ht="15.75" customHeight="1">
      <c r="A194" s="65"/>
      <c r="B194" s="17"/>
      <c r="C194" s="153"/>
      <c r="D194" s="152"/>
      <c r="E194" s="152"/>
      <c r="F194" s="152"/>
      <c r="G194" s="480"/>
      <c r="H194" s="316"/>
      <c r="I194" s="14"/>
      <c r="J194" s="22"/>
      <c r="K194" s="37"/>
      <c r="L194" s="14"/>
      <c r="M194" s="218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</row>
    <row r="195" spans="1:43" ht="15.75" customHeight="1">
      <c r="A195" s="65"/>
      <c r="B195" s="17"/>
      <c r="C195" s="153"/>
      <c r="D195" s="152"/>
      <c r="E195" s="152"/>
      <c r="F195" s="152"/>
      <c r="G195" s="480"/>
      <c r="H195" s="316"/>
      <c r="I195" s="14"/>
      <c r="J195" s="22"/>
      <c r="K195" s="37"/>
      <c r="L195" s="14"/>
      <c r="M195" s="218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</row>
    <row r="196" spans="1:43" ht="15.75" customHeight="1">
      <c r="A196" s="65"/>
      <c r="B196" s="17"/>
      <c r="C196" s="153"/>
      <c r="D196" s="152"/>
      <c r="E196" s="152"/>
      <c r="F196" s="152"/>
      <c r="G196" s="480"/>
      <c r="H196" s="316"/>
      <c r="I196" s="14"/>
      <c r="J196" s="22"/>
      <c r="K196" s="37"/>
      <c r="L196" s="14"/>
      <c r="M196" s="218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</row>
    <row r="197" spans="1:43" ht="15.75" customHeight="1">
      <c r="A197" s="65"/>
      <c r="B197" s="17"/>
      <c r="C197" s="153"/>
      <c r="D197" s="152"/>
      <c r="E197" s="152"/>
      <c r="F197" s="152"/>
      <c r="G197" s="480"/>
      <c r="H197" s="316"/>
      <c r="I197" s="14"/>
      <c r="J197" s="22"/>
      <c r="K197" s="37"/>
      <c r="L197" s="14"/>
      <c r="M197" s="218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</row>
    <row r="198" spans="1:43" ht="15.75" customHeight="1">
      <c r="A198" s="65"/>
      <c r="B198" s="17"/>
      <c r="C198" s="153"/>
      <c r="D198" s="152"/>
      <c r="E198" s="152"/>
      <c r="F198" s="152"/>
      <c r="G198" s="480"/>
      <c r="H198" s="316"/>
      <c r="I198" s="14"/>
      <c r="J198" s="22"/>
      <c r="K198" s="37"/>
      <c r="L198" s="14"/>
      <c r="M198" s="218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</row>
    <row r="199" spans="1:43" ht="15.75" customHeight="1">
      <c r="A199" s="65"/>
      <c r="B199" s="17"/>
      <c r="C199" s="153"/>
      <c r="D199" s="152"/>
      <c r="E199" s="152"/>
      <c r="F199" s="152"/>
      <c r="G199" s="480"/>
      <c r="H199" s="316"/>
      <c r="I199" s="14"/>
      <c r="J199" s="22"/>
      <c r="K199" s="37"/>
      <c r="L199" s="14"/>
      <c r="M199" s="218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</row>
    <row r="200" spans="1:43" ht="15.75" customHeight="1">
      <c r="A200" s="65"/>
      <c r="B200" s="17"/>
      <c r="C200" s="153"/>
      <c r="D200" s="152"/>
      <c r="E200" s="152"/>
      <c r="F200" s="152"/>
      <c r="G200" s="480"/>
      <c r="H200" s="316"/>
      <c r="I200" s="14"/>
      <c r="J200" s="22"/>
      <c r="K200" s="37"/>
      <c r="L200" s="14"/>
      <c r="M200" s="218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</row>
    <row r="201" spans="1:43" ht="15.75" customHeight="1">
      <c r="A201" s="65"/>
      <c r="B201" s="17"/>
      <c r="C201" s="153"/>
      <c r="D201" s="152"/>
      <c r="E201" s="152"/>
      <c r="F201" s="152"/>
      <c r="G201" s="480"/>
      <c r="H201" s="316"/>
      <c r="I201" s="14"/>
      <c r="J201" s="22"/>
      <c r="K201" s="37"/>
      <c r="L201" s="14"/>
      <c r="M201" s="218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</row>
    <row r="202" spans="1:43" ht="15.75" customHeight="1">
      <c r="A202" s="65"/>
      <c r="B202" s="17"/>
      <c r="C202" s="153"/>
      <c r="D202" s="152"/>
      <c r="E202" s="152"/>
      <c r="F202" s="152"/>
      <c r="G202" s="480"/>
      <c r="H202" s="316"/>
      <c r="I202" s="14"/>
      <c r="J202" s="22"/>
      <c r="K202" s="37"/>
      <c r="L202" s="14"/>
      <c r="M202" s="218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</row>
    <row r="203" spans="1:43" ht="15.75" customHeight="1">
      <c r="A203" s="65"/>
      <c r="B203" s="17"/>
      <c r="C203" s="153"/>
      <c r="D203" s="152"/>
      <c r="E203" s="152"/>
      <c r="F203" s="152"/>
      <c r="G203" s="480"/>
      <c r="H203" s="316"/>
      <c r="I203" s="14"/>
      <c r="J203" s="22"/>
      <c r="K203" s="37"/>
      <c r="L203" s="14"/>
      <c r="M203" s="218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</row>
    <row r="204" spans="1:43" ht="15.75" customHeight="1">
      <c r="A204" s="65"/>
      <c r="B204" s="17"/>
      <c r="C204" s="153"/>
      <c r="D204" s="152"/>
      <c r="E204" s="152"/>
      <c r="F204" s="152"/>
      <c r="G204" s="480"/>
      <c r="H204" s="316"/>
      <c r="I204" s="14"/>
      <c r="J204" s="22"/>
      <c r="K204" s="37"/>
      <c r="L204" s="14"/>
      <c r="M204" s="218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</row>
    <row r="205" spans="1:43" ht="15.75" customHeight="1">
      <c r="A205" s="65"/>
      <c r="B205" s="17"/>
      <c r="C205" s="153"/>
      <c r="D205" s="152"/>
      <c r="E205" s="152"/>
      <c r="F205" s="152"/>
      <c r="G205" s="480"/>
      <c r="H205" s="316"/>
      <c r="I205" s="14"/>
      <c r="J205" s="22"/>
      <c r="K205" s="37"/>
      <c r="L205" s="14"/>
      <c r="M205" s="218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</row>
    <row r="206" spans="1:43" ht="15.75" customHeight="1">
      <c r="A206" s="65"/>
      <c r="B206" s="17"/>
      <c r="C206" s="153"/>
      <c r="D206" s="152"/>
      <c r="E206" s="152"/>
      <c r="F206" s="152"/>
      <c r="G206" s="480"/>
      <c r="H206" s="316"/>
      <c r="I206" s="14"/>
      <c r="J206" s="22"/>
      <c r="K206" s="37"/>
      <c r="L206" s="14"/>
      <c r="M206" s="218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</row>
    <row r="207" spans="1:43" ht="15.75" customHeight="1">
      <c r="A207" s="65"/>
      <c r="B207" s="17"/>
      <c r="C207" s="153"/>
      <c r="D207" s="152"/>
      <c r="E207" s="152"/>
      <c r="F207" s="152"/>
      <c r="G207" s="480"/>
      <c r="H207" s="316"/>
      <c r="I207" s="14"/>
      <c r="J207" s="22"/>
      <c r="K207" s="37"/>
      <c r="L207" s="14"/>
      <c r="M207" s="218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</row>
    <row r="208" spans="1:43" ht="15.75" customHeight="1">
      <c r="A208" s="65"/>
      <c r="B208" s="17"/>
      <c r="C208" s="153"/>
      <c r="D208" s="152"/>
      <c r="E208" s="152"/>
      <c r="F208" s="152"/>
      <c r="G208" s="480"/>
      <c r="H208" s="316"/>
      <c r="I208" s="14"/>
      <c r="J208" s="22"/>
      <c r="K208" s="37"/>
      <c r="L208" s="14"/>
      <c r="M208" s="218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</row>
    <row r="209" spans="1:43" ht="15.75" customHeight="1">
      <c r="A209" s="65"/>
      <c r="B209" s="17"/>
      <c r="C209" s="153"/>
      <c r="D209" s="152"/>
      <c r="E209" s="152"/>
      <c r="F209" s="152"/>
      <c r="G209" s="480"/>
      <c r="H209" s="316"/>
      <c r="I209" s="14"/>
      <c r="J209" s="22"/>
      <c r="K209" s="37"/>
      <c r="L209" s="14"/>
      <c r="M209" s="218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</row>
    <row r="210" spans="1:43" ht="15.75" customHeight="1">
      <c r="A210" s="65"/>
      <c r="B210" s="17"/>
      <c r="C210" s="153"/>
      <c r="D210" s="152"/>
      <c r="E210" s="152"/>
      <c r="F210" s="152"/>
      <c r="G210" s="480"/>
      <c r="H210" s="316"/>
      <c r="I210" s="14"/>
      <c r="J210" s="22"/>
      <c r="K210" s="37"/>
      <c r="L210" s="14"/>
      <c r="M210" s="218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</row>
    <row r="211" spans="1:43" ht="15.75" customHeight="1">
      <c r="A211" s="65"/>
      <c r="B211" s="17"/>
      <c r="C211" s="153"/>
      <c r="D211" s="152"/>
      <c r="E211" s="152"/>
      <c r="F211" s="152"/>
      <c r="G211" s="480"/>
      <c r="H211" s="316"/>
      <c r="I211" s="14"/>
      <c r="J211" s="22"/>
      <c r="K211" s="37"/>
      <c r="L211" s="14"/>
      <c r="M211" s="218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</row>
    <row r="212" spans="1:43" ht="15.75" customHeight="1">
      <c r="A212" s="65"/>
      <c r="B212" s="17"/>
      <c r="C212" s="153"/>
      <c r="D212" s="152"/>
      <c r="E212" s="152"/>
      <c r="F212" s="152"/>
      <c r="G212" s="480"/>
      <c r="H212" s="316"/>
      <c r="I212" s="14"/>
      <c r="J212" s="22"/>
      <c r="K212" s="37"/>
      <c r="L212" s="14"/>
      <c r="M212" s="218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</row>
    <row r="213" spans="1:43" ht="15.75" customHeight="1">
      <c r="A213" s="65"/>
      <c r="B213" s="17"/>
      <c r="C213" s="153"/>
      <c r="D213" s="152"/>
      <c r="E213" s="152"/>
      <c r="F213" s="152"/>
      <c r="G213" s="480"/>
      <c r="H213" s="316"/>
      <c r="I213" s="14"/>
      <c r="J213" s="22"/>
      <c r="K213" s="37"/>
      <c r="L213" s="14"/>
      <c r="M213" s="218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</row>
    <row r="214" spans="1:43" ht="15.75" customHeight="1">
      <c r="A214" s="65"/>
      <c r="B214" s="17"/>
      <c r="C214" s="153"/>
      <c r="D214" s="152"/>
      <c r="E214" s="152"/>
      <c r="F214" s="152"/>
      <c r="G214" s="480"/>
      <c r="H214" s="316"/>
      <c r="I214" s="14"/>
      <c r="J214" s="22"/>
      <c r="K214" s="37"/>
      <c r="L214" s="14"/>
      <c r="M214" s="218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</row>
    <row r="215" spans="1:43" ht="15.75" customHeight="1">
      <c r="A215" s="65"/>
      <c r="B215" s="17"/>
      <c r="C215" s="153"/>
      <c r="D215" s="152"/>
      <c r="E215" s="152"/>
      <c r="F215" s="152"/>
      <c r="G215" s="480"/>
      <c r="H215" s="316"/>
      <c r="I215" s="14"/>
      <c r="J215" s="22"/>
      <c r="K215" s="37"/>
      <c r="L215" s="14"/>
      <c r="M215" s="218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</row>
    <row r="216" spans="1:43" ht="15.75" customHeight="1">
      <c r="A216" s="65"/>
      <c r="B216" s="17"/>
      <c r="C216" s="153"/>
      <c r="D216" s="152"/>
      <c r="E216" s="152"/>
      <c r="F216" s="152"/>
      <c r="G216" s="480"/>
      <c r="H216" s="316"/>
      <c r="I216" s="14"/>
      <c r="J216" s="22"/>
      <c r="K216" s="37"/>
      <c r="L216" s="14"/>
      <c r="M216" s="218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</row>
    <row r="217" spans="1:43" ht="15.75" customHeight="1">
      <c r="A217" s="65"/>
      <c r="B217" s="17"/>
      <c r="C217" s="153"/>
      <c r="D217" s="152"/>
      <c r="E217" s="152"/>
      <c r="F217" s="152"/>
      <c r="G217" s="480"/>
      <c r="H217" s="316"/>
      <c r="I217" s="14"/>
      <c r="J217" s="22"/>
      <c r="K217" s="37"/>
      <c r="L217" s="14"/>
      <c r="M217" s="218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</row>
    <row r="218" spans="1:43" ht="15.75" customHeight="1">
      <c r="A218" s="65"/>
      <c r="B218" s="17"/>
      <c r="C218" s="153"/>
      <c r="D218" s="152"/>
      <c r="E218" s="152"/>
      <c r="F218" s="152"/>
      <c r="G218" s="480"/>
      <c r="H218" s="316"/>
      <c r="I218" s="14"/>
      <c r="J218" s="22"/>
      <c r="K218" s="37"/>
      <c r="L218" s="14"/>
      <c r="M218" s="218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</row>
    <row r="219" spans="1:43" ht="15.75" customHeight="1">
      <c r="A219" s="65"/>
      <c r="B219" s="17"/>
      <c r="C219" s="153"/>
      <c r="D219" s="152"/>
      <c r="E219" s="152"/>
      <c r="F219" s="152"/>
      <c r="G219" s="480"/>
      <c r="H219" s="316"/>
      <c r="I219" s="14"/>
      <c r="J219" s="22"/>
      <c r="K219" s="37"/>
      <c r="L219" s="14"/>
      <c r="M219" s="218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</row>
    <row r="220" spans="1:43" ht="15.75" customHeight="1">
      <c r="A220" s="65"/>
      <c r="B220" s="17"/>
      <c r="C220" s="153"/>
      <c r="D220" s="152"/>
      <c r="E220" s="152"/>
      <c r="F220" s="152"/>
      <c r="G220" s="480"/>
      <c r="H220" s="316"/>
      <c r="I220" s="14"/>
      <c r="J220" s="22"/>
      <c r="K220" s="37"/>
      <c r="L220" s="14"/>
      <c r="M220" s="218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</row>
    <row r="221" spans="1:43" ht="15.75" customHeight="1">
      <c r="A221" s="65"/>
      <c r="B221" s="17"/>
      <c r="C221" s="153"/>
      <c r="D221" s="152"/>
      <c r="E221" s="152"/>
      <c r="F221" s="152"/>
      <c r="G221" s="480"/>
      <c r="H221" s="316"/>
      <c r="I221" s="14"/>
      <c r="J221" s="22"/>
      <c r="K221" s="37"/>
      <c r="L221" s="14"/>
      <c r="M221" s="218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</row>
    <row r="222" spans="1:43" ht="15.75" customHeight="1">
      <c r="A222" s="65"/>
      <c r="B222" s="17"/>
      <c r="C222" s="153"/>
      <c r="D222" s="152"/>
      <c r="E222" s="152"/>
      <c r="F222" s="152"/>
      <c r="G222" s="480"/>
      <c r="H222" s="316"/>
      <c r="I222" s="14"/>
      <c r="J222" s="22"/>
      <c r="K222" s="37"/>
      <c r="L222" s="14"/>
      <c r="M222" s="218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</row>
    <row r="223" spans="1:43" ht="15.75" customHeight="1">
      <c r="A223" s="65"/>
      <c r="B223" s="17"/>
      <c r="C223" s="153"/>
      <c r="D223" s="152"/>
      <c r="E223" s="152"/>
      <c r="F223" s="152"/>
      <c r="G223" s="480"/>
      <c r="H223" s="316"/>
      <c r="I223" s="14"/>
      <c r="J223" s="22"/>
      <c r="K223" s="37"/>
      <c r="L223" s="14"/>
      <c r="M223" s="218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</row>
    <row r="224" spans="1:43" ht="15.75" customHeight="1">
      <c r="A224" s="65"/>
      <c r="B224" s="17"/>
      <c r="C224" s="153"/>
      <c r="D224" s="152"/>
      <c r="E224" s="152"/>
      <c r="F224" s="152"/>
      <c r="G224" s="480"/>
      <c r="H224" s="316"/>
      <c r="I224" s="14"/>
      <c r="J224" s="14"/>
      <c r="K224" s="37"/>
      <c r="L224" s="14"/>
      <c r="M224" s="218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</row>
    <row r="225" spans="1:43" ht="15.75" customHeight="1">
      <c r="A225" s="65"/>
      <c r="B225" s="17"/>
      <c r="C225" s="153"/>
      <c r="D225" s="152"/>
      <c r="E225" s="152"/>
      <c r="F225" s="152"/>
      <c r="G225" s="480"/>
      <c r="H225" s="316"/>
      <c r="I225" s="14"/>
      <c r="J225" s="14"/>
      <c r="K225" s="37"/>
      <c r="L225" s="14"/>
      <c r="M225" s="218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</row>
    <row r="226" spans="1:43" ht="15.75" customHeight="1">
      <c r="A226" s="65"/>
      <c r="B226" s="17"/>
      <c r="C226" s="153"/>
      <c r="D226" s="152"/>
      <c r="E226" s="152"/>
      <c r="F226" s="152"/>
      <c r="G226" s="480"/>
      <c r="H226" s="316"/>
      <c r="I226" s="14"/>
      <c r="J226" s="14"/>
      <c r="K226" s="37"/>
      <c r="L226" s="14"/>
      <c r="M226" s="218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</row>
    <row r="227" spans="1:43" ht="15.75" customHeight="1">
      <c r="A227" s="65"/>
      <c r="B227" s="17"/>
      <c r="C227" s="153"/>
      <c r="D227" s="152"/>
      <c r="E227" s="152"/>
      <c r="F227" s="152"/>
      <c r="G227" s="480"/>
      <c r="H227" s="316"/>
      <c r="I227" s="14"/>
      <c r="J227" s="14"/>
      <c r="K227" s="37"/>
      <c r="L227" s="14"/>
      <c r="M227" s="218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</row>
    <row r="228" spans="1:43" ht="15.75" customHeight="1">
      <c r="A228" s="65"/>
      <c r="B228" s="17"/>
      <c r="C228" s="153"/>
      <c r="D228" s="152"/>
      <c r="E228" s="152"/>
      <c r="F228" s="152"/>
      <c r="G228" s="480"/>
      <c r="H228" s="316"/>
      <c r="I228" s="14"/>
      <c r="J228" s="14"/>
      <c r="K228" s="37"/>
      <c r="L228" s="14"/>
      <c r="M228" s="218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</row>
    <row r="229" spans="1:43" ht="15.75" customHeight="1">
      <c r="A229" s="65"/>
      <c r="B229" s="17"/>
      <c r="C229" s="153"/>
      <c r="D229" s="152"/>
      <c r="E229" s="152"/>
      <c r="F229" s="152"/>
      <c r="G229" s="480"/>
      <c r="H229" s="316"/>
      <c r="I229" s="14"/>
      <c r="J229" s="14"/>
      <c r="K229" s="37"/>
      <c r="L229" s="14"/>
      <c r="M229" s="218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</row>
    <row r="230" spans="1:43" ht="15.75" customHeight="1">
      <c r="A230" s="65"/>
      <c r="B230" s="17"/>
      <c r="C230" s="153"/>
      <c r="D230" s="152"/>
      <c r="E230" s="152"/>
      <c r="F230" s="152"/>
      <c r="G230" s="480"/>
      <c r="H230" s="316"/>
      <c r="I230" s="14"/>
      <c r="J230" s="14"/>
      <c r="K230" s="37"/>
      <c r="L230" s="14"/>
      <c r="M230" s="218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</row>
    <row r="231" spans="1:43" ht="15.75" customHeight="1">
      <c r="A231" s="65"/>
      <c r="B231" s="17"/>
      <c r="C231" s="153"/>
      <c r="D231" s="152"/>
      <c r="E231" s="152"/>
      <c r="F231" s="152"/>
      <c r="G231" s="480"/>
      <c r="H231" s="316"/>
      <c r="I231" s="14"/>
      <c r="J231" s="14"/>
      <c r="K231" s="37"/>
      <c r="L231" s="14"/>
      <c r="M231" s="218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</row>
    <row r="232" spans="1:43" ht="15.75" customHeight="1">
      <c r="A232" s="65"/>
      <c r="B232" s="17"/>
      <c r="C232" s="153"/>
      <c r="D232" s="152"/>
      <c r="E232" s="152"/>
      <c r="F232" s="152"/>
      <c r="G232" s="480"/>
      <c r="H232" s="316"/>
      <c r="I232" s="14"/>
      <c r="J232" s="14"/>
      <c r="K232" s="37"/>
      <c r="L232" s="14"/>
      <c r="M232" s="218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</row>
    <row r="233" spans="1:43" ht="15.75" customHeight="1">
      <c r="A233" s="65"/>
      <c r="B233" s="17"/>
      <c r="C233" s="153"/>
      <c r="D233" s="152"/>
      <c r="E233" s="152"/>
      <c r="F233" s="152"/>
      <c r="G233" s="480"/>
      <c r="H233" s="316"/>
      <c r="I233" s="14"/>
      <c r="J233" s="14"/>
      <c r="K233" s="37"/>
      <c r="L233" s="14"/>
      <c r="M233" s="218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</row>
    <row r="234" spans="1:43" ht="15.75" customHeight="1">
      <c r="A234" s="65"/>
      <c r="B234" s="17"/>
      <c r="C234" s="153"/>
      <c r="D234" s="152"/>
      <c r="E234" s="152"/>
      <c r="F234" s="152"/>
      <c r="G234" s="480"/>
      <c r="H234" s="316"/>
      <c r="I234" s="14"/>
      <c r="J234" s="14"/>
      <c r="K234" s="37"/>
      <c r="L234" s="14"/>
      <c r="M234" s="218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</row>
    <row r="235" spans="1:43" ht="15.75" customHeight="1">
      <c r="A235" s="65"/>
      <c r="B235" s="17"/>
      <c r="C235" s="153"/>
      <c r="D235" s="152"/>
      <c r="E235" s="152"/>
      <c r="F235" s="152"/>
      <c r="G235" s="480"/>
      <c r="H235" s="316"/>
      <c r="I235" s="14"/>
      <c r="J235" s="14"/>
      <c r="K235" s="37"/>
      <c r="L235" s="14"/>
      <c r="M235" s="218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</row>
    <row r="236" spans="1:43" ht="15.75" customHeight="1">
      <c r="A236" s="65"/>
      <c r="B236" s="17"/>
      <c r="C236" s="153"/>
      <c r="D236" s="152"/>
      <c r="E236" s="152"/>
      <c r="F236" s="152"/>
      <c r="G236" s="480"/>
      <c r="H236" s="316"/>
      <c r="I236" s="14"/>
      <c r="J236" s="14"/>
      <c r="K236" s="37"/>
      <c r="L236" s="14"/>
      <c r="M236" s="218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</row>
    <row r="237" spans="1:43" ht="15.75" customHeight="1">
      <c r="A237" s="65"/>
      <c r="B237" s="17"/>
      <c r="C237" s="153"/>
      <c r="D237" s="152"/>
      <c r="E237" s="152"/>
      <c r="F237" s="152"/>
      <c r="G237" s="480"/>
      <c r="H237" s="316"/>
      <c r="I237" s="14"/>
      <c r="J237" s="14"/>
      <c r="K237" s="37"/>
      <c r="L237" s="14"/>
      <c r="M237" s="218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</row>
    <row r="238" spans="1:43" ht="15.75" customHeight="1">
      <c r="A238" s="65"/>
      <c r="B238" s="17"/>
      <c r="C238" s="153"/>
      <c r="D238" s="152"/>
      <c r="E238" s="152"/>
      <c r="F238" s="152"/>
      <c r="G238" s="480"/>
      <c r="H238" s="316"/>
      <c r="I238" s="14"/>
      <c r="J238" s="14"/>
      <c r="K238" s="37"/>
      <c r="L238" s="14"/>
      <c r="M238" s="218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</row>
    <row r="239" spans="1:43" ht="15.75" customHeight="1">
      <c r="A239" s="65"/>
      <c r="B239" s="17"/>
      <c r="C239" s="153"/>
      <c r="D239" s="152"/>
      <c r="E239" s="152"/>
      <c r="F239" s="152"/>
      <c r="G239" s="480"/>
      <c r="H239" s="316"/>
      <c r="I239" s="14"/>
      <c r="J239" s="14"/>
      <c r="K239" s="37"/>
      <c r="L239" s="14"/>
      <c r="M239" s="218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</row>
    <row r="240" spans="1:43" ht="15.75" customHeight="1">
      <c r="A240" s="65"/>
      <c r="B240" s="17"/>
      <c r="C240" s="481"/>
      <c r="D240" s="17"/>
      <c r="E240" s="17"/>
      <c r="F240" s="17"/>
      <c r="G240" s="482"/>
      <c r="H240" s="198"/>
      <c r="I240" s="199"/>
      <c r="J240" s="199"/>
      <c r="K240" s="37"/>
      <c r="L240" s="14"/>
      <c r="M240" s="218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</row>
    <row r="241" spans="1:43" ht="15.75" customHeight="1">
      <c r="A241" s="65"/>
      <c r="B241" s="17"/>
      <c r="C241" s="481"/>
      <c r="D241" s="17"/>
      <c r="E241" s="17"/>
      <c r="F241" s="17"/>
      <c r="G241" s="482"/>
      <c r="H241" s="198"/>
      <c r="I241" s="199"/>
      <c r="J241" s="199"/>
      <c r="K241" s="37"/>
      <c r="L241" s="14"/>
      <c r="M241" s="218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</row>
    <row r="242" spans="1:43" ht="15.75" customHeight="1">
      <c r="A242" s="65"/>
      <c r="B242" s="17"/>
      <c r="C242" s="481"/>
      <c r="D242" s="17"/>
      <c r="E242" s="17"/>
      <c r="F242" s="17"/>
      <c r="G242" s="482"/>
      <c r="H242" s="198"/>
      <c r="I242" s="199"/>
      <c r="J242" s="199"/>
      <c r="K242" s="37"/>
      <c r="L242" s="14"/>
      <c r="M242" s="218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</row>
    <row r="243" spans="1:43" ht="15.75" customHeight="1">
      <c r="A243" s="65"/>
      <c r="B243" s="17"/>
      <c r="C243" s="481"/>
      <c r="D243" s="17"/>
      <c r="E243" s="17"/>
      <c r="F243" s="17"/>
      <c r="G243" s="482"/>
      <c r="H243" s="198"/>
      <c r="I243" s="199"/>
      <c r="J243" s="199"/>
      <c r="K243" s="37"/>
      <c r="L243" s="14"/>
      <c r="M243" s="218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</row>
    <row r="244" spans="1:43" ht="15.75" customHeight="1">
      <c r="A244" s="65"/>
      <c r="B244" s="17"/>
      <c r="C244" s="481"/>
      <c r="D244" s="17"/>
      <c r="E244" s="17"/>
      <c r="F244" s="17"/>
      <c r="G244" s="482"/>
      <c r="H244" s="198"/>
      <c r="I244" s="199"/>
      <c r="J244" s="199"/>
      <c r="K244" s="37"/>
      <c r="L244" s="14"/>
      <c r="M244" s="218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</row>
    <row r="245" spans="1:43" ht="15.75" customHeight="1">
      <c r="A245" s="65"/>
      <c r="B245" s="17"/>
      <c r="C245" s="481"/>
      <c r="D245" s="17"/>
      <c r="E245" s="17"/>
      <c r="F245" s="17"/>
      <c r="G245" s="482"/>
      <c r="H245" s="198"/>
      <c r="I245" s="199"/>
      <c r="J245" s="199"/>
      <c r="K245" s="37"/>
      <c r="L245" s="14"/>
      <c r="M245" s="218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</row>
    <row r="246" spans="1:43" ht="15.75" customHeight="1">
      <c r="A246" s="65"/>
      <c r="B246" s="17"/>
      <c r="C246" s="481"/>
      <c r="D246" s="17"/>
      <c r="E246" s="17"/>
      <c r="F246" s="17"/>
      <c r="G246" s="482"/>
      <c r="H246" s="198"/>
      <c r="I246" s="199"/>
      <c r="J246" s="199"/>
      <c r="K246" s="37"/>
      <c r="L246" s="14"/>
      <c r="M246" s="218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</row>
    <row r="247" spans="1:43" ht="15.75" customHeight="1">
      <c r="A247" s="65"/>
      <c r="B247" s="17"/>
      <c r="C247" s="481"/>
      <c r="D247" s="17"/>
      <c r="E247" s="17"/>
      <c r="F247" s="17"/>
      <c r="G247" s="482"/>
      <c r="H247" s="198"/>
      <c r="I247" s="199"/>
      <c r="J247" s="199"/>
      <c r="K247" s="37"/>
      <c r="L247" s="14"/>
      <c r="M247" s="218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</row>
    <row r="248" spans="1:43" ht="15.75" customHeight="1">
      <c r="A248" s="65"/>
      <c r="B248" s="17"/>
      <c r="C248" s="481"/>
      <c r="D248" s="17"/>
      <c r="E248" s="17"/>
      <c r="F248" s="17"/>
      <c r="G248" s="482"/>
      <c r="H248" s="198"/>
      <c r="I248" s="199"/>
      <c r="J248" s="199"/>
      <c r="K248" s="37"/>
      <c r="L248" s="14"/>
      <c r="M248" s="218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</row>
    <row r="249" spans="1:43" ht="15.75" customHeight="1">
      <c r="A249" s="65"/>
      <c r="B249" s="17"/>
      <c r="C249" s="481"/>
      <c r="D249" s="17"/>
      <c r="E249" s="17"/>
      <c r="F249" s="17"/>
      <c r="G249" s="482"/>
      <c r="H249" s="198"/>
      <c r="I249" s="199"/>
      <c r="J249" s="199"/>
      <c r="K249" s="37"/>
      <c r="L249" s="14"/>
      <c r="M249" s="218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</row>
    <row r="250" spans="1:43" ht="15.75" customHeight="1">
      <c r="A250" s="65"/>
      <c r="B250" s="17"/>
      <c r="C250" s="481"/>
      <c r="D250" s="17"/>
      <c r="E250" s="17"/>
      <c r="F250" s="17"/>
      <c r="G250" s="482"/>
      <c r="H250" s="198"/>
      <c r="I250" s="199"/>
      <c r="J250" s="199"/>
      <c r="K250" s="37"/>
      <c r="L250" s="14"/>
      <c r="M250" s="218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</row>
    <row r="251" spans="1:43" ht="15.75" customHeight="1">
      <c r="A251" s="65"/>
      <c r="B251" s="17"/>
      <c r="C251" s="481"/>
      <c r="D251" s="17"/>
      <c r="E251" s="17"/>
      <c r="F251" s="17"/>
      <c r="G251" s="482"/>
      <c r="H251" s="198"/>
      <c r="I251" s="199"/>
      <c r="J251" s="199"/>
      <c r="K251" s="37"/>
      <c r="L251" s="14"/>
      <c r="M251" s="218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</row>
    <row r="252" spans="1:43" ht="15.75" customHeight="1">
      <c r="A252" s="65"/>
      <c r="B252" s="17"/>
      <c r="C252" s="481"/>
      <c r="D252" s="17"/>
      <c r="E252" s="17"/>
      <c r="F252" s="17"/>
      <c r="G252" s="482"/>
      <c r="H252" s="198"/>
      <c r="I252" s="199"/>
      <c r="J252" s="199"/>
      <c r="K252" s="37"/>
      <c r="L252" s="14"/>
      <c r="M252" s="218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</row>
    <row r="253" spans="1:43" ht="15.75" customHeight="1">
      <c r="A253" s="65"/>
      <c r="B253" s="17"/>
      <c r="C253" s="481"/>
      <c r="D253" s="17"/>
      <c r="E253" s="17"/>
      <c r="F253" s="17"/>
      <c r="G253" s="482"/>
      <c r="H253" s="198"/>
      <c r="I253" s="199"/>
      <c r="J253" s="199"/>
      <c r="K253" s="37"/>
      <c r="L253" s="14"/>
      <c r="M253" s="218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</row>
    <row r="254" spans="1:43" ht="15.75" customHeight="1">
      <c r="A254" s="65"/>
      <c r="B254" s="17"/>
      <c r="C254" s="481"/>
      <c r="D254" s="17"/>
      <c r="E254" s="17"/>
      <c r="F254" s="17"/>
      <c r="G254" s="482"/>
      <c r="H254" s="198"/>
      <c r="I254" s="199"/>
      <c r="J254" s="199"/>
      <c r="K254" s="37"/>
      <c r="L254" s="14"/>
      <c r="M254" s="218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</row>
    <row r="255" spans="1:43" ht="15.75" customHeight="1">
      <c r="A255" s="65"/>
      <c r="B255" s="17"/>
      <c r="C255" s="481"/>
      <c r="D255" s="17"/>
      <c r="E255" s="17"/>
      <c r="F255" s="17"/>
      <c r="G255" s="482"/>
      <c r="H255" s="198"/>
      <c r="I255" s="199"/>
      <c r="J255" s="199"/>
      <c r="K255" s="37"/>
      <c r="L255" s="14"/>
      <c r="M255" s="218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</row>
    <row r="256" spans="1:43" ht="15.75" customHeight="1">
      <c r="A256" s="65"/>
      <c r="B256" s="17"/>
      <c r="C256" s="481"/>
      <c r="D256" s="17"/>
      <c r="E256" s="17"/>
      <c r="F256" s="17"/>
      <c r="G256" s="482"/>
      <c r="H256" s="198"/>
      <c r="I256" s="199"/>
      <c r="J256" s="199"/>
      <c r="K256" s="37"/>
      <c r="L256" s="14"/>
      <c r="M256" s="218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</row>
    <row r="257" spans="1:43" ht="15.75" customHeight="1">
      <c r="A257" s="65"/>
      <c r="B257" s="17"/>
      <c r="C257" s="481"/>
      <c r="D257" s="17"/>
      <c r="E257" s="17"/>
      <c r="F257" s="17"/>
      <c r="G257" s="482"/>
      <c r="H257" s="198"/>
      <c r="I257" s="199"/>
      <c r="J257" s="199"/>
      <c r="K257" s="37"/>
      <c r="L257" s="14"/>
      <c r="M257" s="218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</row>
    <row r="258" spans="1:43" ht="15.75" customHeight="1">
      <c r="A258" s="65"/>
      <c r="B258" s="17"/>
      <c r="C258" s="481"/>
      <c r="D258" s="17"/>
      <c r="E258" s="17"/>
      <c r="F258" s="17"/>
      <c r="G258" s="482"/>
      <c r="H258" s="198"/>
      <c r="I258" s="199"/>
      <c r="J258" s="199"/>
      <c r="K258" s="37"/>
      <c r="L258" s="14"/>
      <c r="M258" s="218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</row>
    <row r="259" spans="1:43" ht="15.75" customHeight="1">
      <c r="A259" s="65"/>
      <c r="B259" s="17"/>
      <c r="C259" s="481"/>
      <c r="D259" s="17"/>
      <c r="E259" s="17"/>
      <c r="F259" s="17"/>
      <c r="G259" s="482"/>
      <c r="H259" s="198"/>
      <c r="I259" s="199"/>
      <c r="J259" s="199"/>
      <c r="K259" s="37"/>
      <c r="L259" s="14"/>
      <c r="M259" s="218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</row>
    <row r="260" spans="1:43" ht="15.75" customHeight="1">
      <c r="A260" s="65"/>
      <c r="B260" s="17"/>
      <c r="C260" s="481"/>
      <c r="D260" s="17"/>
      <c r="E260" s="17"/>
      <c r="F260" s="17"/>
      <c r="G260" s="482"/>
      <c r="H260" s="198"/>
      <c r="I260" s="199"/>
      <c r="J260" s="199"/>
      <c r="K260" s="37"/>
      <c r="L260" s="14"/>
      <c r="M260" s="218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</row>
    <row r="261" spans="1:43" ht="15.75" customHeight="1">
      <c r="A261" s="65"/>
      <c r="B261" s="17"/>
      <c r="C261" s="481"/>
      <c r="D261" s="17"/>
      <c r="E261" s="17"/>
      <c r="F261" s="17"/>
      <c r="G261" s="482"/>
      <c r="H261" s="198"/>
      <c r="I261" s="199"/>
      <c r="J261" s="199"/>
      <c r="K261" s="37"/>
      <c r="L261" s="14"/>
      <c r="M261" s="218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</row>
    <row r="262" spans="1:43" ht="15.75" customHeight="1">
      <c r="A262" s="65"/>
      <c r="B262" s="17"/>
      <c r="C262" s="481"/>
      <c r="D262" s="17"/>
      <c r="E262" s="17"/>
      <c r="F262" s="17"/>
      <c r="G262" s="482"/>
      <c r="H262" s="198"/>
      <c r="I262" s="199"/>
      <c r="J262" s="199"/>
      <c r="K262" s="37"/>
      <c r="L262" s="14"/>
      <c r="M262" s="218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</row>
    <row r="263" spans="1:43" ht="15.75" customHeight="1">
      <c r="A263" s="65"/>
      <c r="B263" s="17"/>
      <c r="C263" s="481"/>
      <c r="D263" s="17"/>
      <c r="E263" s="17"/>
      <c r="F263" s="17"/>
      <c r="G263" s="482"/>
      <c r="H263" s="198"/>
      <c r="I263" s="199"/>
      <c r="J263" s="199"/>
      <c r="K263" s="37"/>
      <c r="L263" s="14"/>
      <c r="M263" s="218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</row>
    <row r="264" spans="1:43" ht="15.75" customHeight="1">
      <c r="A264" s="65"/>
      <c r="B264" s="17"/>
      <c r="C264" s="481"/>
      <c r="D264" s="17"/>
      <c r="E264" s="17"/>
      <c r="F264" s="17"/>
      <c r="G264" s="482"/>
      <c r="H264" s="198"/>
      <c r="I264" s="199"/>
      <c r="J264" s="199"/>
      <c r="K264" s="37"/>
      <c r="L264" s="14"/>
      <c r="M264" s="218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</row>
    <row r="265" spans="1:43" ht="15.75" customHeight="1">
      <c r="A265" s="65"/>
      <c r="B265" s="17"/>
      <c r="C265" s="481"/>
      <c r="D265" s="17"/>
      <c r="E265" s="17"/>
      <c r="F265" s="17"/>
      <c r="G265" s="482"/>
      <c r="H265" s="198"/>
      <c r="I265" s="199"/>
      <c r="J265" s="199"/>
      <c r="K265" s="37"/>
      <c r="L265" s="14"/>
      <c r="M265" s="218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</row>
    <row r="266" spans="1:43" ht="15.75" customHeight="1">
      <c r="A266" s="65"/>
      <c r="B266" s="17"/>
      <c r="C266" s="481"/>
      <c r="D266" s="17"/>
      <c r="E266" s="17"/>
      <c r="F266" s="17"/>
      <c r="G266" s="482"/>
      <c r="H266" s="198"/>
      <c r="I266" s="199"/>
      <c r="J266" s="199"/>
      <c r="K266" s="37"/>
      <c r="L266" s="14"/>
      <c r="M266" s="218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</row>
    <row r="267" spans="1:43" ht="15.75" customHeight="1">
      <c r="A267" s="65"/>
      <c r="B267" s="17"/>
      <c r="C267" s="481"/>
      <c r="D267" s="17"/>
      <c r="E267" s="17"/>
      <c r="F267" s="17"/>
      <c r="G267" s="482"/>
      <c r="H267" s="198"/>
      <c r="I267" s="199"/>
      <c r="J267" s="199"/>
      <c r="K267" s="37"/>
      <c r="L267" s="14"/>
      <c r="M267" s="218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</row>
    <row r="268" spans="1:43" ht="15.75" customHeight="1">
      <c r="A268" s="65"/>
      <c r="B268" s="17"/>
      <c r="C268" s="481"/>
      <c r="D268" s="17"/>
      <c r="E268" s="17"/>
      <c r="F268" s="17"/>
      <c r="G268" s="482"/>
      <c r="H268" s="198"/>
      <c r="I268" s="199"/>
      <c r="J268" s="199"/>
      <c r="K268" s="37"/>
      <c r="L268" s="14"/>
      <c r="M268" s="218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</row>
    <row r="269" spans="1:43" ht="15.75" customHeight="1">
      <c r="A269" s="65"/>
      <c r="B269" s="17"/>
      <c r="C269" s="481"/>
      <c r="D269" s="17"/>
      <c r="E269" s="17"/>
      <c r="F269" s="17"/>
      <c r="G269" s="482"/>
      <c r="H269" s="198"/>
      <c r="I269" s="199"/>
      <c r="J269" s="199"/>
      <c r="K269" s="37"/>
      <c r="L269" s="14"/>
      <c r="M269" s="218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</row>
    <row r="270" spans="1:43" ht="15.75" customHeight="1">
      <c r="A270" s="65"/>
      <c r="B270" s="17"/>
      <c r="C270" s="481"/>
      <c r="D270" s="17"/>
      <c r="E270" s="17"/>
      <c r="F270" s="17"/>
      <c r="G270" s="482"/>
      <c r="H270" s="198"/>
      <c r="I270" s="199"/>
      <c r="J270" s="199"/>
      <c r="K270" s="37"/>
      <c r="L270" s="14"/>
      <c r="M270" s="218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</row>
    <row r="271" spans="1:43" ht="15.75" customHeight="1">
      <c r="A271" s="65"/>
      <c r="B271" s="17"/>
      <c r="C271" s="483"/>
      <c r="D271" s="484"/>
      <c r="E271" s="485"/>
      <c r="F271" s="485"/>
      <c r="G271" s="486"/>
      <c r="H271" s="201"/>
      <c r="I271" s="202"/>
      <c r="J271" s="199"/>
      <c r="K271" s="184"/>
      <c r="L271" s="14"/>
      <c r="M271" s="218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</row>
    <row r="272" spans="1:43" ht="15.75" customHeight="1">
      <c r="A272" s="65"/>
      <c r="B272" s="17"/>
      <c r="C272" s="442"/>
      <c r="D272" s="194"/>
      <c r="E272" s="324"/>
      <c r="F272" s="324"/>
      <c r="G272" s="487"/>
      <c r="H272" s="201"/>
      <c r="I272" s="202"/>
      <c r="J272" s="199"/>
      <c r="K272" s="204"/>
      <c r="L272" s="14"/>
      <c r="M272" s="218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</row>
    <row r="273" spans="1:43" ht="15.75" customHeight="1">
      <c r="A273" s="65"/>
      <c r="B273" s="17"/>
      <c r="C273" s="442"/>
      <c r="D273" s="194"/>
      <c r="E273" s="324"/>
      <c r="F273" s="324"/>
      <c r="G273" s="487"/>
      <c r="H273" s="201"/>
      <c r="I273" s="202"/>
      <c r="J273" s="199"/>
      <c r="K273" s="204"/>
      <c r="L273" s="14"/>
      <c r="M273" s="218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</row>
    <row r="274" spans="1:43" ht="15.75" customHeight="1">
      <c r="A274" s="65"/>
      <c r="B274" s="17"/>
      <c r="C274" s="442"/>
      <c r="D274" s="194"/>
      <c r="E274" s="324"/>
      <c r="F274" s="324"/>
      <c r="G274" s="487"/>
      <c r="H274" s="201"/>
      <c r="I274" s="202"/>
      <c r="J274" s="199"/>
      <c r="K274" s="204"/>
      <c r="L274" s="14"/>
      <c r="M274" s="218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</row>
    <row r="275" spans="1:43" ht="15.75" customHeight="1">
      <c r="A275" s="65"/>
      <c r="B275" s="17"/>
      <c r="C275" s="442"/>
      <c r="D275" s="194"/>
      <c r="E275" s="324"/>
      <c r="F275" s="324"/>
      <c r="G275" s="487"/>
      <c r="H275" s="201"/>
      <c r="I275" s="202"/>
      <c r="J275" s="199"/>
      <c r="K275" s="204"/>
      <c r="L275" s="14"/>
      <c r="M275" s="218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</row>
    <row r="276" spans="1:43" ht="15.75" customHeight="1">
      <c r="A276" s="65"/>
      <c r="B276" s="17"/>
      <c r="C276" s="442"/>
      <c r="D276" s="194"/>
      <c r="E276" s="324"/>
      <c r="F276" s="324"/>
      <c r="G276" s="487"/>
      <c r="H276" s="201"/>
      <c r="I276" s="202"/>
      <c r="J276" s="199"/>
      <c r="K276" s="204"/>
      <c r="L276" s="14"/>
      <c r="M276" s="218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</row>
    <row r="277" spans="1:43" ht="15.75" customHeight="1">
      <c r="A277" s="65"/>
      <c r="B277" s="17"/>
      <c r="C277" s="442"/>
      <c r="D277" s="194"/>
      <c r="E277" s="324"/>
      <c r="F277" s="324"/>
      <c r="G277" s="487"/>
      <c r="H277" s="201"/>
      <c r="I277" s="202"/>
      <c r="J277" s="199"/>
      <c r="K277" s="204"/>
      <c r="L277" s="14"/>
      <c r="M277" s="218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</row>
    <row r="278" spans="1:43" ht="15.75" customHeight="1">
      <c r="A278" s="65"/>
      <c r="B278" s="17"/>
      <c r="C278" s="442"/>
      <c r="D278" s="194"/>
      <c r="E278" s="324"/>
      <c r="F278" s="324"/>
      <c r="G278" s="487"/>
      <c r="H278" s="201"/>
      <c r="I278" s="202"/>
      <c r="J278" s="199"/>
      <c r="K278" s="204"/>
      <c r="L278" s="14"/>
      <c r="M278" s="218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</row>
    <row r="279" spans="1:43" ht="15.75" customHeight="1">
      <c r="A279" s="65"/>
      <c r="B279" s="17"/>
      <c r="C279" s="442"/>
      <c r="D279" s="194"/>
      <c r="E279" s="324"/>
      <c r="F279" s="324"/>
      <c r="G279" s="487"/>
      <c r="H279" s="201"/>
      <c r="I279" s="202"/>
      <c r="J279" s="199"/>
      <c r="K279" s="204"/>
      <c r="L279" s="14"/>
      <c r="M279" s="218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</row>
    <row r="280" spans="1:43" ht="15.75" customHeight="1">
      <c r="A280" s="65"/>
      <c r="B280" s="17"/>
      <c r="C280" s="442"/>
      <c r="D280" s="194"/>
      <c r="E280" s="324"/>
      <c r="F280" s="324"/>
      <c r="G280" s="487"/>
      <c r="H280" s="201"/>
      <c r="I280" s="202"/>
      <c r="J280" s="199"/>
      <c r="K280" s="204"/>
      <c r="L280" s="14"/>
      <c r="M280" s="218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</row>
    <row r="281" spans="1:43" ht="15.75" customHeight="1">
      <c r="A281" s="65"/>
      <c r="B281" s="17"/>
      <c r="C281" s="442"/>
      <c r="D281" s="194"/>
      <c r="E281" s="324"/>
      <c r="F281" s="324"/>
      <c r="G281" s="487"/>
      <c r="H281" s="201"/>
      <c r="I281" s="202"/>
      <c r="J281" s="199"/>
      <c r="K281" s="204"/>
      <c r="L281" s="14"/>
      <c r="M281" s="218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</row>
    <row r="282" spans="1:43" ht="15.75" customHeight="1">
      <c r="A282" s="65"/>
      <c r="B282" s="17"/>
      <c r="C282" s="442"/>
      <c r="D282" s="194"/>
      <c r="E282" s="324"/>
      <c r="F282" s="324"/>
      <c r="G282" s="487"/>
      <c r="H282" s="201"/>
      <c r="I282" s="202"/>
      <c r="J282" s="199"/>
      <c r="K282" s="204"/>
      <c r="L282" s="14"/>
      <c r="M282" s="218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</row>
    <row r="283" spans="1:43" ht="15.75" customHeight="1">
      <c r="A283" s="65"/>
      <c r="B283" s="17"/>
      <c r="C283" s="442"/>
      <c r="D283" s="194"/>
      <c r="E283" s="324"/>
      <c r="F283" s="324"/>
      <c r="G283" s="487"/>
      <c r="H283" s="201"/>
      <c r="I283" s="202"/>
      <c r="J283" s="199"/>
      <c r="K283" s="204"/>
      <c r="L283" s="14"/>
      <c r="M283" s="218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</row>
    <row r="284" spans="1:43" ht="15.75" customHeight="1">
      <c r="A284" s="65"/>
      <c r="B284" s="17"/>
      <c r="C284" s="442"/>
      <c r="D284" s="194"/>
      <c r="E284" s="324"/>
      <c r="F284" s="324"/>
      <c r="G284" s="487"/>
      <c r="H284" s="201"/>
      <c r="I284" s="202"/>
      <c r="J284" s="199"/>
      <c r="K284" s="204"/>
      <c r="L284" s="14"/>
      <c r="M284" s="218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</row>
    <row r="285" spans="1:43" ht="15.75" customHeight="1">
      <c r="A285" s="65"/>
      <c r="B285" s="17"/>
      <c r="C285" s="442"/>
      <c r="D285" s="194"/>
      <c r="E285" s="324"/>
      <c r="F285" s="324"/>
      <c r="G285" s="487"/>
      <c r="H285" s="201"/>
      <c r="I285" s="202"/>
      <c r="J285" s="199"/>
      <c r="K285" s="204"/>
      <c r="L285" s="14"/>
      <c r="M285" s="218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</row>
    <row r="286" spans="1:43" ht="15.75" customHeight="1">
      <c r="A286" s="65"/>
      <c r="B286" s="17"/>
      <c r="C286" s="442"/>
      <c r="D286" s="194"/>
      <c r="E286" s="324"/>
      <c r="F286" s="324"/>
      <c r="G286" s="487"/>
      <c r="H286" s="201"/>
      <c r="I286" s="202"/>
      <c r="J286" s="199"/>
      <c r="K286" s="204"/>
      <c r="L286" s="14"/>
      <c r="M286" s="218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</row>
    <row r="287" spans="1:43" ht="15.75" customHeight="1">
      <c r="A287" s="65"/>
      <c r="B287" s="17"/>
      <c r="C287" s="442"/>
      <c r="D287" s="194"/>
      <c r="E287" s="324"/>
      <c r="F287" s="324"/>
      <c r="G287" s="487"/>
      <c r="H287" s="201"/>
      <c r="I287" s="202"/>
      <c r="J287" s="199"/>
      <c r="K287" s="204"/>
      <c r="L287" s="14"/>
      <c r="M287" s="218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</row>
    <row r="288" spans="1:43" ht="15.75" customHeight="1">
      <c r="A288" s="65"/>
      <c r="B288" s="17"/>
      <c r="C288" s="442"/>
      <c r="D288" s="194"/>
      <c r="E288" s="324"/>
      <c r="F288" s="324"/>
      <c r="G288" s="487"/>
      <c r="H288" s="201"/>
      <c r="I288" s="202"/>
      <c r="J288" s="199"/>
      <c r="K288" s="204"/>
      <c r="L288" s="14"/>
      <c r="M288" s="218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</row>
    <row r="289" spans="1:43" ht="15.75" customHeight="1">
      <c r="A289" s="65"/>
      <c r="B289" s="17"/>
      <c r="C289" s="442"/>
      <c r="D289" s="194"/>
      <c r="E289" s="324"/>
      <c r="F289" s="324"/>
      <c r="G289" s="487"/>
      <c r="H289" s="201"/>
      <c r="I289" s="202"/>
      <c r="J289" s="199"/>
      <c r="K289" s="204"/>
      <c r="L289" s="14"/>
      <c r="M289" s="218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</row>
    <row r="290" spans="1:43" ht="15.75" customHeight="1">
      <c r="A290" s="65"/>
      <c r="B290" s="17"/>
      <c r="C290" s="442"/>
      <c r="D290" s="194"/>
      <c r="E290" s="324"/>
      <c r="F290" s="324"/>
      <c r="G290" s="487"/>
      <c r="H290" s="201"/>
      <c r="I290" s="202"/>
      <c r="J290" s="199"/>
      <c r="K290" s="204"/>
      <c r="L290" s="14"/>
      <c r="M290" s="218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</row>
    <row r="291" spans="1:43" ht="15.75" customHeight="1">
      <c r="A291" s="65"/>
      <c r="B291" s="17"/>
      <c r="C291" s="442"/>
      <c r="D291" s="194"/>
      <c r="E291" s="324"/>
      <c r="F291" s="324"/>
      <c r="G291" s="487"/>
      <c r="H291" s="201"/>
      <c r="I291" s="202"/>
      <c r="J291" s="199"/>
      <c r="K291" s="204"/>
      <c r="L291" s="14"/>
      <c r="M291" s="218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</row>
    <row r="292" spans="1:43" ht="15.75" customHeight="1">
      <c r="A292" s="65"/>
      <c r="B292" s="17"/>
      <c r="C292" s="442"/>
      <c r="D292" s="194"/>
      <c r="E292" s="324"/>
      <c r="F292" s="324"/>
      <c r="G292" s="487"/>
      <c r="H292" s="201"/>
      <c r="I292" s="202"/>
      <c r="J292" s="199"/>
      <c r="K292" s="204"/>
      <c r="L292" s="14"/>
      <c r="M292" s="218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</row>
    <row r="293" spans="1:43" ht="15.75" customHeight="1">
      <c r="A293" s="65"/>
      <c r="B293" s="17"/>
      <c r="C293" s="442"/>
      <c r="D293" s="194"/>
      <c r="E293" s="324"/>
      <c r="F293" s="324"/>
      <c r="G293" s="487"/>
      <c r="H293" s="201"/>
      <c r="I293" s="202"/>
      <c r="J293" s="199"/>
      <c r="K293" s="204"/>
      <c r="L293" s="14"/>
      <c r="M293" s="218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</row>
    <row r="294" spans="1:43" ht="15.75" customHeight="1">
      <c r="A294" s="65"/>
      <c r="B294" s="17"/>
      <c r="C294" s="442"/>
      <c r="D294" s="194"/>
      <c r="E294" s="324"/>
      <c r="F294" s="324"/>
      <c r="G294" s="487"/>
      <c r="H294" s="201"/>
      <c r="I294" s="202"/>
      <c r="J294" s="199"/>
      <c r="K294" s="204"/>
      <c r="L294" s="14"/>
      <c r="M294" s="218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</row>
    <row r="295" spans="1:43" ht="15.75" customHeight="1">
      <c r="A295" s="65"/>
      <c r="B295" s="17"/>
      <c r="C295" s="442"/>
      <c r="D295" s="194"/>
      <c r="E295" s="324"/>
      <c r="F295" s="324"/>
      <c r="G295" s="487"/>
      <c r="H295" s="201"/>
      <c r="I295" s="202"/>
      <c r="J295" s="199"/>
      <c r="K295" s="204"/>
      <c r="L295" s="14"/>
      <c r="M295" s="218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</row>
    <row r="296" spans="1:43" ht="15.75" customHeight="1">
      <c r="A296" s="65"/>
      <c r="B296" s="17"/>
      <c r="C296" s="442"/>
      <c r="D296" s="194"/>
      <c r="E296" s="324"/>
      <c r="F296" s="324"/>
      <c r="G296" s="487"/>
      <c r="H296" s="201"/>
      <c r="I296" s="202"/>
      <c r="J296" s="199"/>
      <c r="K296" s="204"/>
      <c r="L296" s="14"/>
      <c r="M296" s="218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</row>
    <row r="297" spans="1:43" ht="15.75" customHeight="1">
      <c r="A297" s="65"/>
      <c r="B297" s="17"/>
      <c r="C297" s="442"/>
      <c r="D297" s="194"/>
      <c r="E297" s="324"/>
      <c r="F297" s="324"/>
      <c r="G297" s="487"/>
      <c r="H297" s="201"/>
      <c r="I297" s="202"/>
      <c r="J297" s="199"/>
      <c r="K297" s="204"/>
      <c r="L297" s="14"/>
      <c r="M297" s="218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</row>
    <row r="298" spans="1:43" ht="15.75" customHeight="1">
      <c r="A298" s="65"/>
      <c r="B298" s="17"/>
      <c r="C298" s="442"/>
      <c r="D298" s="194"/>
      <c r="E298" s="324"/>
      <c r="F298" s="324"/>
      <c r="G298" s="487"/>
      <c r="H298" s="201"/>
      <c r="I298" s="202"/>
      <c r="J298" s="199"/>
      <c r="K298" s="204"/>
      <c r="L298" s="14"/>
      <c r="M298" s="218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</row>
    <row r="299" spans="1:43" ht="15.75" customHeight="1">
      <c r="A299" s="65"/>
      <c r="B299" s="17"/>
      <c r="C299" s="442"/>
      <c r="D299" s="194"/>
      <c r="E299" s="324"/>
      <c r="F299" s="324"/>
      <c r="G299" s="487"/>
      <c r="H299" s="201"/>
      <c r="I299" s="202"/>
      <c r="J299" s="199"/>
      <c r="K299" s="204"/>
      <c r="L299" s="14"/>
      <c r="M299" s="218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</row>
    <row r="300" spans="1:43" ht="15.75" customHeight="1">
      <c r="A300" s="65"/>
      <c r="B300" s="17"/>
      <c r="C300" s="442"/>
      <c r="D300" s="194"/>
      <c r="E300" s="324"/>
      <c r="F300" s="324"/>
      <c r="G300" s="487"/>
      <c r="H300" s="201"/>
      <c r="I300" s="202"/>
      <c r="J300" s="199"/>
      <c r="K300" s="204"/>
      <c r="L300" s="14"/>
      <c r="M300" s="218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</row>
    <row r="301" spans="1:43" ht="15.75" customHeight="1">
      <c r="A301" s="65"/>
      <c r="B301" s="17"/>
      <c r="C301" s="442"/>
      <c r="D301" s="194"/>
      <c r="E301" s="324"/>
      <c r="F301" s="324"/>
      <c r="G301" s="487"/>
      <c r="H301" s="201"/>
      <c r="I301" s="202"/>
      <c r="J301" s="199"/>
      <c r="K301" s="204"/>
      <c r="L301" s="14"/>
      <c r="M301" s="218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</row>
    <row r="302" spans="1:43" ht="15.75" customHeight="1">
      <c r="A302" s="65"/>
      <c r="B302" s="17"/>
      <c r="C302" s="442"/>
      <c r="D302" s="194"/>
      <c r="E302" s="324"/>
      <c r="F302" s="324"/>
      <c r="G302" s="487"/>
      <c r="H302" s="201"/>
      <c r="I302" s="202"/>
      <c r="J302" s="199"/>
      <c r="K302" s="204"/>
      <c r="L302" s="14"/>
      <c r="M302" s="218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</row>
    <row r="303" spans="1:43" ht="15.75" customHeight="1">
      <c r="A303" s="65"/>
      <c r="B303" s="17"/>
      <c r="C303" s="442"/>
      <c r="D303" s="194"/>
      <c r="E303" s="324"/>
      <c r="F303" s="324"/>
      <c r="G303" s="487"/>
      <c r="H303" s="201"/>
      <c r="I303" s="202"/>
      <c r="J303" s="199"/>
      <c r="K303" s="204"/>
      <c r="L303" s="14"/>
      <c r="M303" s="218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</row>
    <row r="304" spans="1:43" ht="15.75" customHeight="1">
      <c r="A304" s="65"/>
      <c r="B304" s="17"/>
      <c r="C304" s="442"/>
      <c r="D304" s="194"/>
      <c r="E304" s="324"/>
      <c r="F304" s="324"/>
      <c r="G304" s="487"/>
      <c r="H304" s="201"/>
      <c r="I304" s="202"/>
      <c r="J304" s="199"/>
      <c r="K304" s="204"/>
      <c r="L304" s="14"/>
      <c r="M304" s="218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</row>
    <row r="305" spans="1:43" ht="15.75" customHeight="1">
      <c r="A305" s="65"/>
      <c r="B305" s="17"/>
      <c r="C305" s="442"/>
      <c r="D305" s="194"/>
      <c r="E305" s="324"/>
      <c r="F305" s="324"/>
      <c r="G305" s="487"/>
      <c r="H305" s="201"/>
      <c r="I305" s="202"/>
      <c r="J305" s="199"/>
      <c r="K305" s="204"/>
      <c r="L305" s="14"/>
      <c r="M305" s="218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</row>
    <row r="306" spans="1:43" ht="15.75" customHeight="1">
      <c r="A306" s="65"/>
      <c r="B306" s="17"/>
      <c r="C306" s="442"/>
      <c r="D306" s="194"/>
      <c r="E306" s="324"/>
      <c r="F306" s="324"/>
      <c r="G306" s="487"/>
      <c r="H306" s="201"/>
      <c r="I306" s="202"/>
      <c r="J306" s="199"/>
      <c r="K306" s="204"/>
      <c r="L306" s="14"/>
      <c r="M306" s="218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</row>
    <row r="307" spans="1:43" ht="15.75" customHeight="1">
      <c r="A307" s="65"/>
      <c r="B307" s="17"/>
      <c r="C307" s="442"/>
      <c r="D307" s="194"/>
      <c r="E307" s="324"/>
      <c r="F307" s="324"/>
      <c r="G307" s="487"/>
      <c r="H307" s="201"/>
      <c r="I307" s="202"/>
      <c r="J307" s="199"/>
      <c r="K307" s="204"/>
      <c r="L307" s="14"/>
      <c r="M307" s="218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</row>
    <row r="308" spans="1:43" ht="15.75" customHeight="1">
      <c r="A308" s="65"/>
      <c r="B308" s="17"/>
      <c r="C308" s="442"/>
      <c r="D308" s="194"/>
      <c r="E308" s="324"/>
      <c r="F308" s="324"/>
      <c r="G308" s="487"/>
      <c r="H308" s="201"/>
      <c r="I308" s="202"/>
      <c r="J308" s="199"/>
      <c r="K308" s="204"/>
      <c r="L308" s="14"/>
      <c r="M308" s="218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</row>
    <row r="309" spans="1:43" ht="15.75" customHeight="1">
      <c r="A309" s="65"/>
      <c r="B309" s="17"/>
      <c r="C309" s="442"/>
      <c r="D309" s="194"/>
      <c r="E309" s="324"/>
      <c r="F309" s="324"/>
      <c r="G309" s="487"/>
      <c r="H309" s="201"/>
      <c r="I309" s="202"/>
      <c r="J309" s="199"/>
      <c r="K309" s="204"/>
      <c r="L309" s="14"/>
      <c r="M309" s="218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</row>
    <row r="310" spans="1:43" ht="15.75" customHeight="1">
      <c r="A310" s="65"/>
      <c r="B310" s="17"/>
      <c r="C310" s="442"/>
      <c r="D310" s="194"/>
      <c r="E310" s="324"/>
      <c r="F310" s="324"/>
      <c r="G310" s="487"/>
      <c r="H310" s="201"/>
      <c r="I310" s="202"/>
      <c r="J310" s="199"/>
      <c r="K310" s="204"/>
      <c r="L310" s="14"/>
      <c r="M310" s="218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</row>
    <row r="311" spans="1:43" ht="15.75" customHeight="1">
      <c r="A311" s="65"/>
      <c r="B311" s="17"/>
      <c r="C311" s="442"/>
      <c r="D311" s="194"/>
      <c r="E311" s="324"/>
      <c r="F311" s="324"/>
      <c r="G311" s="487"/>
      <c r="H311" s="201"/>
      <c r="I311" s="202"/>
      <c r="J311" s="199"/>
      <c r="K311" s="204"/>
      <c r="L311" s="14"/>
      <c r="M311" s="218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</row>
    <row r="312" spans="1:43" ht="15.75" customHeight="1">
      <c r="A312" s="65"/>
      <c r="B312" s="17"/>
      <c r="C312" s="442"/>
      <c r="D312" s="194"/>
      <c r="E312" s="324"/>
      <c r="F312" s="324"/>
      <c r="G312" s="487"/>
      <c r="H312" s="201"/>
      <c r="I312" s="202"/>
      <c r="J312" s="199"/>
      <c r="K312" s="204"/>
      <c r="L312" s="14"/>
      <c r="M312" s="218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</row>
    <row r="313" spans="1:43" ht="15.75" customHeight="1">
      <c r="A313" s="65"/>
      <c r="B313" s="17"/>
      <c r="C313" s="442"/>
      <c r="D313" s="194"/>
      <c r="E313" s="324"/>
      <c r="F313" s="324"/>
      <c r="G313" s="487"/>
      <c r="H313" s="201"/>
      <c r="I313" s="202"/>
      <c r="J313" s="199"/>
      <c r="K313" s="204"/>
      <c r="L313" s="14"/>
      <c r="M313" s="218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</row>
    <row r="314" spans="1:43" ht="15.75" customHeight="1">
      <c r="A314" s="65"/>
      <c r="B314" s="17"/>
      <c r="C314" s="442"/>
      <c r="D314" s="194"/>
      <c r="E314" s="324"/>
      <c r="F314" s="324"/>
      <c r="G314" s="487"/>
      <c r="H314" s="201"/>
      <c r="I314" s="202"/>
      <c r="J314" s="199"/>
      <c r="K314" s="204"/>
      <c r="L314" s="14"/>
      <c r="M314" s="218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</row>
    <row r="315" spans="1:43" ht="15.75" customHeight="1">
      <c r="A315" s="65"/>
      <c r="B315" s="17"/>
      <c r="C315" s="442"/>
      <c r="D315" s="194"/>
      <c r="E315" s="324"/>
      <c r="F315" s="324"/>
      <c r="G315" s="487"/>
      <c r="H315" s="201"/>
      <c r="I315" s="202"/>
      <c r="J315" s="199"/>
      <c r="K315" s="204"/>
      <c r="L315" s="14"/>
      <c r="M315" s="218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</row>
    <row r="316" spans="1:43" ht="15.75" customHeight="1">
      <c r="A316" s="65"/>
      <c r="B316" s="17"/>
      <c r="C316" s="442"/>
      <c r="D316" s="194"/>
      <c r="E316" s="324"/>
      <c r="F316" s="324"/>
      <c r="G316" s="487"/>
      <c r="H316" s="201"/>
      <c r="I316" s="202"/>
      <c r="J316" s="199"/>
      <c r="K316" s="204"/>
      <c r="L316" s="14"/>
      <c r="M316" s="218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</row>
    <row r="317" spans="1:43" ht="15.75" customHeight="1">
      <c r="A317" s="65"/>
      <c r="B317" s="17"/>
      <c r="C317" s="442"/>
      <c r="D317" s="194"/>
      <c r="E317" s="324"/>
      <c r="F317" s="324"/>
      <c r="G317" s="487"/>
      <c r="H317" s="201"/>
      <c r="I317" s="202"/>
      <c r="J317" s="199"/>
      <c r="K317" s="204"/>
      <c r="L317" s="14"/>
      <c r="M317" s="218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</row>
    <row r="318" spans="1:43" ht="15.75" customHeight="1">
      <c r="A318" s="65"/>
      <c r="B318" s="17"/>
      <c r="C318" s="442"/>
      <c r="D318" s="194"/>
      <c r="E318" s="324"/>
      <c r="F318" s="324"/>
      <c r="G318" s="487"/>
      <c r="H318" s="201"/>
      <c r="I318" s="202"/>
      <c r="J318" s="199"/>
      <c r="K318" s="204"/>
      <c r="L318" s="14"/>
      <c r="M318" s="218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</row>
    <row r="319" spans="1:43" ht="15.75" customHeight="1">
      <c r="A319" s="65"/>
      <c r="B319" s="17"/>
      <c r="C319" s="442"/>
      <c r="D319" s="194"/>
      <c r="E319" s="324"/>
      <c r="F319" s="324"/>
      <c r="G319" s="487"/>
      <c r="H319" s="201"/>
      <c r="I319" s="202"/>
      <c r="J319" s="199"/>
      <c r="K319" s="204"/>
      <c r="L319" s="14"/>
      <c r="M319" s="218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</row>
    <row r="320" spans="1:43" ht="15.75" customHeight="1">
      <c r="A320" s="65"/>
      <c r="B320" s="17"/>
      <c r="C320" s="442"/>
      <c r="D320" s="194"/>
      <c r="E320" s="324"/>
      <c r="F320" s="324"/>
      <c r="G320" s="487"/>
      <c r="H320" s="201"/>
      <c r="I320" s="202"/>
      <c r="J320" s="199"/>
      <c r="K320" s="204"/>
      <c r="L320" s="14"/>
      <c r="M320" s="218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</row>
    <row r="321" spans="1:43" ht="15.75" customHeight="1">
      <c r="A321" s="65"/>
      <c r="B321" s="17"/>
      <c r="C321" s="442"/>
      <c r="D321" s="194"/>
      <c r="E321" s="324"/>
      <c r="F321" s="324"/>
      <c r="G321" s="487"/>
      <c r="H321" s="201"/>
      <c r="I321" s="202"/>
      <c r="J321" s="199"/>
      <c r="K321" s="204"/>
      <c r="L321" s="14"/>
      <c r="M321" s="218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</row>
    <row r="322" spans="1:43" ht="15.75" customHeight="1">
      <c r="A322" s="65"/>
      <c r="B322" s="17"/>
      <c r="C322" s="442"/>
      <c r="D322" s="194"/>
      <c r="E322" s="324"/>
      <c r="F322" s="324"/>
      <c r="G322" s="487"/>
      <c r="H322" s="201"/>
      <c r="I322" s="202"/>
      <c r="J322" s="199"/>
      <c r="K322" s="204"/>
      <c r="L322" s="14"/>
      <c r="M322" s="218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</row>
    <row r="323" spans="1:43" ht="15.75" customHeight="1">
      <c r="A323" s="65"/>
      <c r="B323" s="17"/>
      <c r="C323" s="442"/>
      <c r="D323" s="194"/>
      <c r="E323" s="324"/>
      <c r="F323" s="324"/>
      <c r="G323" s="487"/>
      <c r="H323" s="201"/>
      <c r="I323" s="202"/>
      <c r="J323" s="199"/>
      <c r="K323" s="204"/>
      <c r="L323" s="14"/>
      <c r="M323" s="218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</row>
    <row r="324" spans="1:43" ht="15.75" customHeight="1">
      <c r="A324" s="65"/>
      <c r="B324" s="17"/>
      <c r="C324" s="442"/>
      <c r="D324" s="194"/>
      <c r="E324" s="324"/>
      <c r="F324" s="324"/>
      <c r="G324" s="487"/>
      <c r="H324" s="201"/>
      <c r="I324" s="202"/>
      <c r="J324" s="199"/>
      <c r="K324" s="204"/>
      <c r="L324" s="14"/>
      <c r="M324" s="218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1:43" ht="15.75" customHeight="1">
      <c r="A325" s="65"/>
      <c r="B325" s="17"/>
      <c r="C325" s="442"/>
      <c r="D325" s="194"/>
      <c r="E325" s="324"/>
      <c r="F325" s="324"/>
      <c r="G325" s="487"/>
      <c r="H325" s="201"/>
      <c r="I325" s="202"/>
      <c r="J325" s="199"/>
      <c r="M325" s="327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1:43" ht="15.75" customHeight="1">
      <c r="C326" s="206"/>
      <c r="G326" s="488"/>
      <c r="H326" s="208"/>
      <c r="M326" s="327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43" ht="15.75" customHeight="1">
      <c r="C327" s="206"/>
      <c r="G327" s="488"/>
      <c r="H327" s="208"/>
      <c r="M327" s="327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43" ht="15.75" customHeight="1">
      <c r="C328" s="206"/>
      <c r="G328" s="488"/>
      <c r="H328" s="208"/>
      <c r="M328" s="327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43" ht="15.75" customHeight="1">
      <c r="C329" s="206"/>
      <c r="G329" s="488"/>
      <c r="H329" s="208"/>
      <c r="M329" s="327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43" ht="15.75" customHeight="1">
      <c r="C330" s="206"/>
      <c r="G330" s="488"/>
      <c r="H330" s="208"/>
      <c r="M330" s="327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43" ht="15.75" customHeight="1">
      <c r="C331" s="206"/>
      <c r="G331" s="488"/>
      <c r="H331" s="208"/>
      <c r="M331" s="327"/>
      <c r="O331" s="14"/>
      <c r="P331" s="14"/>
      <c r="Q331" s="14"/>
      <c r="R331" s="14"/>
      <c r="S331" s="14"/>
      <c r="T331" s="14"/>
      <c r="U331" s="14"/>
      <c r="V331" s="14"/>
      <c r="W331" s="14"/>
    </row>
    <row r="332" spans="1:43" ht="15.75" customHeight="1">
      <c r="C332" s="206"/>
      <c r="G332" s="488"/>
      <c r="H332" s="208"/>
      <c r="M332" s="327"/>
      <c r="O332" s="14"/>
      <c r="P332" s="14"/>
      <c r="Q332" s="14"/>
      <c r="R332" s="14"/>
      <c r="S332" s="14"/>
      <c r="T332" s="14"/>
      <c r="U332" s="14"/>
    </row>
    <row r="333" spans="1:43" ht="15.75" customHeight="1">
      <c r="C333" s="206"/>
      <c r="G333" s="488"/>
      <c r="H333" s="208"/>
      <c r="M333" s="327"/>
    </row>
    <row r="334" spans="1:43" ht="15.75" customHeight="1">
      <c r="C334" s="206"/>
      <c r="G334" s="488"/>
      <c r="H334" s="208"/>
      <c r="M334" s="327"/>
    </row>
    <row r="335" spans="1:43" ht="15.75" customHeight="1">
      <c r="C335" s="206"/>
      <c r="G335" s="488"/>
      <c r="H335" s="208"/>
      <c r="M335" s="327"/>
    </row>
    <row r="336" spans="1:43" ht="15.75" customHeight="1">
      <c r="C336" s="206"/>
      <c r="G336" s="488"/>
      <c r="H336" s="208"/>
      <c r="M336" s="327"/>
    </row>
    <row r="337" spans="3:13" ht="15.75" customHeight="1">
      <c r="C337" s="206"/>
      <c r="G337" s="488"/>
      <c r="H337" s="208"/>
      <c r="M337" s="327"/>
    </row>
    <row r="338" spans="3:13" ht="15.75" customHeight="1">
      <c r="C338" s="206"/>
      <c r="G338" s="488"/>
      <c r="H338" s="208"/>
      <c r="M338" s="327"/>
    </row>
    <row r="339" spans="3:13" ht="15.75" customHeight="1">
      <c r="C339" s="206"/>
      <c r="G339" s="488"/>
      <c r="H339" s="208"/>
      <c r="M339" s="327"/>
    </row>
    <row r="340" spans="3:13" ht="15.75" customHeight="1">
      <c r="C340" s="206"/>
      <c r="G340" s="488"/>
      <c r="H340" s="208"/>
      <c r="M340" s="327"/>
    </row>
    <row r="341" spans="3:13" ht="15.75" customHeight="1">
      <c r="C341" s="206"/>
      <c r="G341" s="488"/>
      <c r="H341" s="208"/>
      <c r="M341" s="327"/>
    </row>
    <row r="342" spans="3:13" ht="15.75" customHeight="1">
      <c r="C342" s="206"/>
      <c r="G342" s="488"/>
      <c r="H342" s="208"/>
      <c r="M342" s="327"/>
    </row>
    <row r="343" spans="3:13" ht="15.75" customHeight="1">
      <c r="C343" s="206"/>
      <c r="G343" s="488"/>
      <c r="H343" s="208"/>
      <c r="M343" s="327"/>
    </row>
    <row r="344" spans="3:13" ht="15.75" customHeight="1">
      <c r="C344" s="206"/>
      <c r="G344" s="488"/>
      <c r="H344" s="208"/>
      <c r="M344" s="327"/>
    </row>
    <row r="345" spans="3:13" ht="15.75" customHeight="1">
      <c r="C345" s="206"/>
      <c r="G345" s="488"/>
      <c r="H345" s="208"/>
      <c r="M345" s="327"/>
    </row>
    <row r="346" spans="3:13" ht="15.75" customHeight="1">
      <c r="C346" s="206"/>
      <c r="G346" s="488"/>
      <c r="H346" s="208"/>
      <c r="M346" s="327"/>
    </row>
    <row r="347" spans="3:13" ht="15.75" customHeight="1">
      <c r="C347" s="206"/>
      <c r="G347" s="488"/>
      <c r="H347" s="208"/>
      <c r="M347" s="327"/>
    </row>
    <row r="348" spans="3:13" ht="15.75" customHeight="1">
      <c r="C348" s="206"/>
      <c r="G348" s="488"/>
      <c r="H348" s="208"/>
      <c r="M348" s="327"/>
    </row>
    <row r="349" spans="3:13" ht="15.75" customHeight="1">
      <c r="C349" s="206"/>
      <c r="G349" s="488"/>
      <c r="H349" s="208"/>
      <c r="M349" s="327"/>
    </row>
    <row r="350" spans="3:13" ht="15.75" customHeight="1">
      <c r="C350" s="206"/>
      <c r="G350" s="488"/>
      <c r="H350" s="208"/>
      <c r="M350" s="327"/>
    </row>
    <row r="351" spans="3:13" ht="15.75" customHeight="1">
      <c r="C351" s="206"/>
      <c r="G351" s="488"/>
      <c r="H351" s="208"/>
      <c r="M351" s="327"/>
    </row>
    <row r="352" spans="3:13" ht="15.75" customHeight="1">
      <c r="C352" s="206"/>
      <c r="G352" s="488"/>
      <c r="H352" s="208"/>
      <c r="M352" s="327"/>
    </row>
    <row r="353" spans="3:13" ht="15.75" customHeight="1">
      <c r="C353" s="206"/>
      <c r="G353" s="488"/>
      <c r="H353" s="208"/>
      <c r="M353" s="327"/>
    </row>
    <row r="354" spans="3:13" ht="15.75" customHeight="1">
      <c r="C354" s="206"/>
      <c r="G354" s="488"/>
      <c r="H354" s="208"/>
      <c r="M354" s="327"/>
    </row>
    <row r="355" spans="3:13" ht="15.75" customHeight="1">
      <c r="C355" s="206"/>
      <c r="G355" s="488"/>
      <c r="H355" s="208"/>
      <c r="M355" s="327"/>
    </row>
    <row r="356" spans="3:13" ht="15.75" customHeight="1">
      <c r="C356" s="206"/>
      <c r="G356" s="488"/>
      <c r="H356" s="208"/>
      <c r="M356" s="327"/>
    </row>
    <row r="357" spans="3:13" ht="15.75" customHeight="1">
      <c r="C357" s="206"/>
      <c r="G357" s="488"/>
      <c r="H357" s="208"/>
      <c r="M357" s="327"/>
    </row>
    <row r="358" spans="3:13" ht="15.75" customHeight="1">
      <c r="C358" s="206"/>
      <c r="G358" s="488"/>
      <c r="H358" s="208"/>
      <c r="M358" s="327"/>
    </row>
    <row r="359" spans="3:13" ht="15.75" customHeight="1">
      <c r="C359" s="206"/>
      <c r="G359" s="488"/>
      <c r="H359" s="208"/>
      <c r="M359" s="327"/>
    </row>
    <row r="360" spans="3:13" ht="15.75" customHeight="1">
      <c r="C360" s="206"/>
      <c r="G360" s="488"/>
      <c r="H360" s="208"/>
      <c r="M360" s="327"/>
    </row>
    <row r="361" spans="3:13" ht="15.75" customHeight="1">
      <c r="C361" s="206"/>
      <c r="G361" s="488"/>
      <c r="H361" s="208"/>
      <c r="M361" s="327"/>
    </row>
    <row r="362" spans="3:13" ht="15.75" customHeight="1">
      <c r="C362" s="206"/>
      <c r="G362" s="488"/>
      <c r="H362" s="208"/>
      <c r="M362" s="327"/>
    </row>
    <row r="363" spans="3:13" ht="15.75" customHeight="1">
      <c r="C363" s="206"/>
      <c r="G363" s="488"/>
      <c r="H363" s="208"/>
      <c r="M363" s="327"/>
    </row>
    <row r="364" spans="3:13" ht="15.75" customHeight="1">
      <c r="C364" s="206"/>
      <c r="G364" s="488"/>
      <c r="H364" s="208"/>
      <c r="M364" s="327"/>
    </row>
    <row r="365" spans="3:13" ht="15.75" customHeight="1">
      <c r="C365" s="206"/>
      <c r="G365" s="488"/>
      <c r="H365" s="208"/>
      <c r="M365" s="327"/>
    </row>
    <row r="366" spans="3:13" ht="15.75" customHeight="1">
      <c r="C366" s="206"/>
      <c r="G366" s="488"/>
      <c r="H366" s="208"/>
      <c r="M366" s="327"/>
    </row>
    <row r="367" spans="3:13" ht="15.75" customHeight="1">
      <c r="C367" s="206"/>
      <c r="G367" s="488"/>
      <c r="H367" s="208"/>
      <c r="M367" s="327"/>
    </row>
    <row r="368" spans="3:13" ht="15.75" customHeight="1">
      <c r="C368" s="206"/>
      <c r="G368" s="488"/>
      <c r="H368" s="208"/>
      <c r="M368" s="327"/>
    </row>
    <row r="369" spans="3:13" ht="15.75" customHeight="1">
      <c r="C369" s="206"/>
      <c r="G369" s="488"/>
      <c r="H369" s="208"/>
      <c r="M369" s="327"/>
    </row>
    <row r="370" spans="3:13" ht="15.75" customHeight="1">
      <c r="C370" s="206"/>
      <c r="G370" s="488"/>
      <c r="H370" s="208"/>
      <c r="M370" s="327"/>
    </row>
    <row r="371" spans="3:13" ht="15.75" customHeight="1">
      <c r="C371" s="206"/>
      <c r="G371" s="488"/>
      <c r="H371" s="208"/>
      <c r="M371" s="327"/>
    </row>
    <row r="372" spans="3:13" ht="15.75" customHeight="1">
      <c r="C372" s="206"/>
      <c r="G372" s="488"/>
      <c r="H372" s="208"/>
      <c r="M372" s="327"/>
    </row>
    <row r="373" spans="3:13" ht="15.75" customHeight="1">
      <c r="C373" s="206"/>
      <c r="G373" s="488"/>
      <c r="H373" s="208"/>
      <c r="M373" s="327"/>
    </row>
    <row r="374" spans="3:13" ht="15.75" customHeight="1">
      <c r="C374" s="206"/>
      <c r="G374" s="488"/>
      <c r="H374" s="208"/>
      <c r="M374" s="327"/>
    </row>
    <row r="375" spans="3:13" ht="15.75" customHeight="1">
      <c r="C375" s="206"/>
      <c r="G375" s="488"/>
      <c r="H375" s="208"/>
      <c r="M375" s="327"/>
    </row>
    <row r="376" spans="3:13" ht="15.75" customHeight="1">
      <c r="C376" s="206"/>
      <c r="G376" s="488"/>
      <c r="H376" s="208"/>
      <c r="M376" s="327"/>
    </row>
    <row r="377" spans="3:13" ht="15.75" customHeight="1">
      <c r="C377" s="206"/>
      <c r="G377" s="488"/>
      <c r="H377" s="208"/>
      <c r="M377" s="327"/>
    </row>
    <row r="378" spans="3:13" ht="15.75" customHeight="1">
      <c r="C378" s="206"/>
      <c r="G378" s="488"/>
      <c r="H378" s="208"/>
      <c r="M378" s="327"/>
    </row>
    <row r="379" spans="3:13" ht="15.75" customHeight="1">
      <c r="C379" s="206"/>
      <c r="G379" s="488"/>
      <c r="H379" s="208"/>
      <c r="M379" s="327"/>
    </row>
    <row r="380" spans="3:13" ht="15.75" customHeight="1">
      <c r="C380" s="206"/>
      <c r="G380" s="488"/>
      <c r="H380" s="208"/>
      <c r="M380" s="327"/>
    </row>
    <row r="381" spans="3:13" ht="15.75" customHeight="1">
      <c r="C381" s="206"/>
      <c r="G381" s="488"/>
      <c r="H381" s="208"/>
      <c r="M381" s="327"/>
    </row>
    <row r="382" spans="3:13" ht="15.75" customHeight="1">
      <c r="C382" s="206"/>
      <c r="G382" s="488"/>
      <c r="H382" s="208"/>
      <c r="M382" s="327"/>
    </row>
    <row r="383" spans="3:13" ht="15.75" customHeight="1">
      <c r="C383" s="206"/>
      <c r="G383" s="488"/>
      <c r="H383" s="208"/>
      <c r="M383" s="327"/>
    </row>
    <row r="384" spans="3:13" ht="15.75" customHeight="1">
      <c r="C384" s="206"/>
      <c r="G384" s="488"/>
      <c r="H384" s="208"/>
      <c r="M384" s="327"/>
    </row>
    <row r="385" spans="3:13" ht="15.75" customHeight="1">
      <c r="C385" s="206"/>
      <c r="G385" s="488"/>
      <c r="H385" s="208"/>
      <c r="M385" s="327"/>
    </row>
    <row r="386" spans="3:13" ht="15.75" customHeight="1">
      <c r="C386" s="206"/>
      <c r="G386" s="488"/>
      <c r="H386" s="208"/>
      <c r="M386" s="327"/>
    </row>
    <row r="387" spans="3:13" ht="15.75" customHeight="1">
      <c r="C387" s="206"/>
      <c r="G387" s="488"/>
      <c r="H387" s="208"/>
      <c r="M387" s="327"/>
    </row>
    <row r="388" spans="3:13" ht="15.75" customHeight="1">
      <c r="C388" s="206"/>
      <c r="G388" s="488"/>
      <c r="H388" s="208"/>
      <c r="M388" s="327"/>
    </row>
    <row r="389" spans="3:13" ht="15.75" customHeight="1">
      <c r="C389" s="206"/>
      <c r="G389" s="488"/>
      <c r="H389" s="208"/>
      <c r="M389" s="327"/>
    </row>
    <row r="390" spans="3:13" ht="15.75" customHeight="1">
      <c r="C390" s="206"/>
      <c r="G390" s="488"/>
      <c r="H390" s="208"/>
      <c r="M390" s="327"/>
    </row>
    <row r="391" spans="3:13" ht="15.75" customHeight="1">
      <c r="C391" s="206"/>
      <c r="G391" s="488"/>
      <c r="H391" s="208"/>
      <c r="M391" s="327"/>
    </row>
    <row r="392" spans="3:13" ht="15.75" customHeight="1">
      <c r="C392" s="206"/>
      <c r="G392" s="488"/>
      <c r="H392" s="208"/>
      <c r="M392" s="327"/>
    </row>
    <row r="393" spans="3:13" ht="15.75" customHeight="1">
      <c r="C393" s="206"/>
      <c r="G393" s="488"/>
      <c r="H393" s="208"/>
      <c r="M393" s="327"/>
    </row>
    <row r="394" spans="3:13" ht="15.75" customHeight="1">
      <c r="C394" s="206"/>
      <c r="G394" s="488"/>
      <c r="H394" s="208"/>
      <c r="M394" s="327"/>
    </row>
    <row r="395" spans="3:13" ht="15.75" customHeight="1">
      <c r="C395" s="206"/>
      <c r="G395" s="488"/>
      <c r="H395" s="208"/>
      <c r="M395" s="327"/>
    </row>
    <row r="396" spans="3:13" ht="15.75" customHeight="1">
      <c r="C396" s="206"/>
      <c r="G396" s="488"/>
      <c r="H396" s="208"/>
      <c r="M396" s="327"/>
    </row>
    <row r="397" spans="3:13" ht="15.75" customHeight="1">
      <c r="C397" s="206"/>
      <c r="G397" s="488"/>
      <c r="H397" s="208"/>
      <c r="M397" s="327"/>
    </row>
    <row r="398" spans="3:13" ht="15.75" customHeight="1">
      <c r="C398" s="206"/>
      <c r="G398" s="488"/>
      <c r="H398" s="208"/>
      <c r="M398" s="327"/>
    </row>
    <row r="399" spans="3:13" ht="15.75" customHeight="1">
      <c r="C399" s="206"/>
      <c r="G399" s="488"/>
      <c r="H399" s="208"/>
      <c r="M399" s="327"/>
    </row>
    <row r="400" spans="3:13" ht="15.75" customHeight="1">
      <c r="C400" s="206"/>
      <c r="G400" s="488"/>
      <c r="H400" s="208"/>
      <c r="M400" s="327"/>
    </row>
    <row r="401" spans="3:13" ht="15.75" customHeight="1">
      <c r="C401" s="206"/>
      <c r="G401" s="488"/>
      <c r="H401" s="208"/>
      <c r="M401" s="327"/>
    </row>
    <row r="402" spans="3:13" ht="15.75" customHeight="1">
      <c r="C402" s="206"/>
      <c r="G402" s="488"/>
      <c r="H402" s="208"/>
      <c r="M402" s="327"/>
    </row>
    <row r="403" spans="3:13" ht="15.75" customHeight="1">
      <c r="C403" s="206"/>
      <c r="G403" s="488"/>
      <c r="H403" s="208"/>
      <c r="M403" s="327"/>
    </row>
    <row r="404" spans="3:13" ht="15.75" customHeight="1">
      <c r="C404" s="206"/>
      <c r="G404" s="488"/>
      <c r="H404" s="208"/>
      <c r="M404" s="327"/>
    </row>
    <row r="405" spans="3:13" ht="15.75" customHeight="1">
      <c r="C405" s="206"/>
      <c r="G405" s="488"/>
      <c r="H405" s="208"/>
      <c r="M405" s="327"/>
    </row>
    <row r="406" spans="3:13" ht="15.75" customHeight="1">
      <c r="C406" s="206"/>
      <c r="G406" s="488"/>
      <c r="H406" s="208"/>
      <c r="M406" s="327"/>
    </row>
    <row r="407" spans="3:13" ht="15.75" customHeight="1">
      <c r="C407" s="206"/>
      <c r="G407" s="488"/>
      <c r="H407" s="208"/>
      <c r="M407" s="327"/>
    </row>
    <row r="408" spans="3:13" ht="15.75" customHeight="1">
      <c r="C408" s="206"/>
      <c r="G408" s="488"/>
      <c r="H408" s="208"/>
      <c r="M408" s="327"/>
    </row>
    <row r="409" spans="3:13" ht="15.75" customHeight="1">
      <c r="C409" s="206"/>
      <c r="G409" s="488"/>
      <c r="H409" s="208"/>
      <c r="M409" s="327"/>
    </row>
    <row r="410" spans="3:13" ht="15.75" customHeight="1">
      <c r="C410" s="206"/>
      <c r="G410" s="488"/>
      <c r="H410" s="208"/>
      <c r="M410" s="327"/>
    </row>
    <row r="411" spans="3:13" ht="15.75" customHeight="1">
      <c r="C411" s="206"/>
      <c r="G411" s="488"/>
      <c r="H411" s="208"/>
      <c r="M411" s="327"/>
    </row>
    <row r="412" spans="3:13" ht="15.75" customHeight="1">
      <c r="C412" s="206"/>
      <c r="G412" s="488"/>
      <c r="H412" s="208"/>
      <c r="M412" s="327"/>
    </row>
    <row r="413" spans="3:13" ht="15.75" customHeight="1">
      <c r="C413" s="206"/>
      <c r="G413" s="488"/>
      <c r="H413" s="208"/>
      <c r="M413" s="327"/>
    </row>
    <row r="414" spans="3:13" ht="15.75" customHeight="1">
      <c r="C414" s="206"/>
      <c r="G414" s="488"/>
      <c r="H414" s="208"/>
      <c r="M414" s="327"/>
    </row>
    <row r="415" spans="3:13" ht="15.75" customHeight="1">
      <c r="C415" s="206"/>
      <c r="G415" s="488"/>
      <c r="H415" s="208"/>
      <c r="M415" s="327"/>
    </row>
    <row r="416" spans="3:13" ht="15.75" customHeight="1">
      <c r="C416" s="206"/>
      <c r="G416" s="488"/>
      <c r="H416" s="208"/>
      <c r="M416" s="327"/>
    </row>
    <row r="417" spans="3:13" ht="15.75" customHeight="1">
      <c r="C417" s="206"/>
      <c r="G417" s="488"/>
      <c r="H417" s="208"/>
      <c r="M417" s="327"/>
    </row>
    <row r="418" spans="3:13" ht="15.75" customHeight="1">
      <c r="C418" s="206"/>
      <c r="G418" s="488"/>
      <c r="H418" s="208"/>
      <c r="M418" s="327"/>
    </row>
    <row r="419" spans="3:13" ht="15.75" customHeight="1">
      <c r="C419" s="206"/>
      <c r="G419" s="488"/>
      <c r="H419" s="208"/>
      <c r="M419" s="327"/>
    </row>
    <row r="420" spans="3:13" ht="15.75" customHeight="1">
      <c r="C420" s="206"/>
      <c r="G420" s="488"/>
      <c r="H420" s="208"/>
      <c r="M420" s="327"/>
    </row>
    <row r="421" spans="3:13" ht="15.75" customHeight="1">
      <c r="C421" s="206"/>
      <c r="G421" s="488"/>
      <c r="H421" s="208"/>
      <c r="M421" s="327"/>
    </row>
    <row r="422" spans="3:13" ht="15.75" customHeight="1">
      <c r="C422" s="206"/>
      <c r="G422" s="488"/>
      <c r="H422" s="208"/>
      <c r="M422" s="327"/>
    </row>
    <row r="423" spans="3:13" ht="15.75" customHeight="1">
      <c r="C423" s="206"/>
      <c r="G423" s="488"/>
      <c r="H423" s="208"/>
      <c r="M423" s="327"/>
    </row>
    <row r="424" spans="3:13" ht="15.75" customHeight="1">
      <c r="C424" s="206"/>
      <c r="G424" s="488"/>
      <c r="H424" s="208"/>
      <c r="M424" s="327"/>
    </row>
    <row r="425" spans="3:13" ht="15.75" customHeight="1">
      <c r="C425" s="206"/>
      <c r="G425" s="488"/>
      <c r="H425" s="208"/>
      <c r="M425" s="327"/>
    </row>
    <row r="426" spans="3:13" ht="15.75" customHeight="1">
      <c r="C426" s="206"/>
      <c r="G426" s="488"/>
      <c r="H426" s="208"/>
      <c r="M426" s="327"/>
    </row>
    <row r="427" spans="3:13" ht="15.75" customHeight="1">
      <c r="C427" s="206"/>
      <c r="G427" s="488"/>
      <c r="H427" s="208"/>
      <c r="M427" s="327"/>
    </row>
    <row r="428" spans="3:13" ht="15.75" customHeight="1">
      <c r="C428" s="206"/>
      <c r="G428" s="488"/>
      <c r="H428" s="208"/>
      <c r="M428" s="327"/>
    </row>
    <row r="429" spans="3:13" ht="15.75" customHeight="1">
      <c r="C429" s="206"/>
      <c r="G429" s="488"/>
      <c r="H429" s="208"/>
      <c r="M429" s="327"/>
    </row>
    <row r="430" spans="3:13" ht="15.75" customHeight="1">
      <c r="C430" s="206"/>
      <c r="G430" s="488"/>
      <c r="H430" s="208"/>
      <c r="M430" s="327"/>
    </row>
    <row r="431" spans="3:13" ht="15.75" customHeight="1">
      <c r="C431" s="206"/>
      <c r="G431" s="488"/>
      <c r="H431" s="208"/>
      <c r="M431" s="327"/>
    </row>
    <row r="432" spans="3:13" ht="15.75" customHeight="1">
      <c r="C432" s="206"/>
      <c r="G432" s="488"/>
      <c r="H432" s="208"/>
      <c r="M432" s="327"/>
    </row>
    <row r="433" spans="3:13" ht="15.75" customHeight="1">
      <c r="C433" s="206"/>
      <c r="G433" s="488"/>
      <c r="H433" s="208"/>
      <c r="M433" s="327"/>
    </row>
    <row r="434" spans="3:13" ht="15.75" customHeight="1">
      <c r="C434" s="206"/>
      <c r="G434" s="488"/>
      <c r="H434" s="208"/>
      <c r="M434" s="327"/>
    </row>
    <row r="435" spans="3:13" ht="15.75" customHeight="1">
      <c r="C435" s="206"/>
      <c r="G435" s="488"/>
      <c r="H435" s="208"/>
      <c r="M435" s="327"/>
    </row>
    <row r="436" spans="3:13" ht="15.75" customHeight="1">
      <c r="C436" s="206"/>
      <c r="G436" s="488"/>
      <c r="H436" s="208"/>
      <c r="M436" s="327"/>
    </row>
    <row r="437" spans="3:13" ht="15.75" customHeight="1">
      <c r="C437" s="206"/>
      <c r="G437" s="488"/>
      <c r="H437" s="208"/>
      <c r="M437" s="327"/>
    </row>
    <row r="438" spans="3:13" ht="15.75" customHeight="1">
      <c r="C438" s="206"/>
      <c r="G438" s="488"/>
      <c r="H438" s="208"/>
      <c r="M438" s="327"/>
    </row>
    <row r="439" spans="3:13" ht="15.75" customHeight="1">
      <c r="C439" s="206"/>
      <c r="G439" s="488"/>
      <c r="H439" s="208"/>
      <c r="M439" s="327"/>
    </row>
    <row r="440" spans="3:13" ht="15.75" customHeight="1">
      <c r="C440" s="206"/>
      <c r="G440" s="488"/>
      <c r="H440" s="208"/>
      <c r="M440" s="327"/>
    </row>
    <row r="441" spans="3:13" ht="15.75" customHeight="1">
      <c r="C441" s="206"/>
      <c r="G441" s="488"/>
      <c r="H441" s="208"/>
      <c r="M441" s="327"/>
    </row>
    <row r="442" spans="3:13" ht="15.75" customHeight="1">
      <c r="C442" s="206"/>
      <c r="G442" s="488"/>
      <c r="H442" s="208"/>
      <c r="M442" s="327"/>
    </row>
    <row r="443" spans="3:13" ht="15.75" customHeight="1">
      <c r="C443" s="206"/>
      <c r="G443" s="488"/>
      <c r="H443" s="208"/>
      <c r="M443" s="327"/>
    </row>
    <row r="444" spans="3:13" ht="15.75" customHeight="1">
      <c r="C444" s="206"/>
      <c r="G444" s="488"/>
      <c r="H444" s="208"/>
      <c r="M444" s="327"/>
    </row>
    <row r="445" spans="3:13" ht="15.75" customHeight="1">
      <c r="C445" s="206"/>
      <c r="G445" s="488"/>
      <c r="H445" s="208"/>
      <c r="M445" s="327"/>
    </row>
    <row r="446" spans="3:13" ht="15.75" customHeight="1">
      <c r="C446" s="206"/>
      <c r="G446" s="488"/>
      <c r="H446" s="208"/>
      <c r="M446" s="327"/>
    </row>
    <row r="447" spans="3:13" ht="15.75" customHeight="1">
      <c r="C447" s="206"/>
      <c r="G447" s="488"/>
      <c r="H447" s="208"/>
      <c r="M447" s="327"/>
    </row>
    <row r="448" spans="3:13" ht="15.75" customHeight="1">
      <c r="C448" s="206"/>
      <c r="G448" s="488"/>
      <c r="H448" s="208"/>
      <c r="M448" s="327"/>
    </row>
    <row r="449" spans="3:13" ht="15.75" customHeight="1">
      <c r="C449" s="206"/>
      <c r="G449" s="488"/>
      <c r="H449" s="208"/>
      <c r="M449" s="327"/>
    </row>
    <row r="450" spans="3:13" ht="15.75" customHeight="1">
      <c r="C450" s="206"/>
      <c r="G450" s="488"/>
      <c r="H450" s="208"/>
      <c r="M450" s="327"/>
    </row>
    <row r="451" spans="3:13" ht="15.75" customHeight="1">
      <c r="C451" s="206"/>
      <c r="G451" s="488"/>
      <c r="H451" s="208"/>
      <c r="M451" s="327"/>
    </row>
    <row r="452" spans="3:13" ht="15.75" customHeight="1">
      <c r="C452" s="206"/>
      <c r="G452" s="488"/>
      <c r="H452" s="208"/>
      <c r="M452" s="327"/>
    </row>
    <row r="453" spans="3:13" ht="15.75" customHeight="1">
      <c r="C453" s="206"/>
      <c r="G453" s="488"/>
      <c r="H453" s="208"/>
      <c r="M453" s="327"/>
    </row>
    <row r="454" spans="3:13" ht="15.75" customHeight="1">
      <c r="C454" s="206"/>
      <c r="G454" s="488"/>
      <c r="H454" s="208"/>
      <c r="M454" s="327"/>
    </row>
    <row r="455" spans="3:13" ht="15.75" customHeight="1">
      <c r="C455" s="206"/>
      <c r="G455" s="488"/>
      <c r="H455" s="208"/>
      <c r="M455" s="327"/>
    </row>
    <row r="456" spans="3:13" ht="15.75" customHeight="1">
      <c r="C456" s="206"/>
      <c r="G456" s="488"/>
      <c r="H456" s="208"/>
      <c r="M456" s="327"/>
    </row>
    <row r="457" spans="3:13" ht="15.75" customHeight="1">
      <c r="C457" s="206"/>
      <c r="G457" s="488"/>
      <c r="H457" s="208"/>
      <c r="M457" s="327"/>
    </row>
    <row r="458" spans="3:13" ht="15.75" customHeight="1">
      <c r="C458" s="206"/>
      <c r="G458" s="488"/>
      <c r="H458" s="208"/>
      <c r="M458" s="327"/>
    </row>
    <row r="459" spans="3:13" ht="15.75" customHeight="1">
      <c r="C459" s="206"/>
      <c r="G459" s="488"/>
      <c r="H459" s="208"/>
      <c r="M459" s="327"/>
    </row>
    <row r="460" spans="3:13" ht="15.75" customHeight="1">
      <c r="C460" s="206"/>
      <c r="G460" s="488"/>
      <c r="H460" s="208"/>
      <c r="M460" s="327"/>
    </row>
    <row r="461" spans="3:13" ht="15.75" customHeight="1">
      <c r="C461" s="206"/>
      <c r="G461" s="488"/>
      <c r="H461" s="208"/>
      <c r="M461" s="327"/>
    </row>
    <row r="462" spans="3:13" ht="15.75" customHeight="1">
      <c r="C462" s="206"/>
      <c r="G462" s="488"/>
      <c r="H462" s="208"/>
      <c r="M462" s="327"/>
    </row>
    <row r="463" spans="3:13" ht="15.75" customHeight="1">
      <c r="C463" s="206"/>
      <c r="G463" s="488"/>
      <c r="H463" s="208"/>
      <c r="M463" s="327"/>
    </row>
    <row r="464" spans="3:13" ht="15.75" customHeight="1">
      <c r="C464" s="206"/>
      <c r="G464" s="488"/>
      <c r="H464" s="208"/>
      <c r="M464" s="327"/>
    </row>
    <row r="465" spans="3:13" ht="15.75" customHeight="1">
      <c r="C465" s="206"/>
      <c r="G465" s="488"/>
      <c r="H465" s="208"/>
      <c r="M465" s="327"/>
    </row>
    <row r="466" spans="3:13" ht="15.75" customHeight="1">
      <c r="C466" s="206"/>
      <c r="G466" s="488"/>
      <c r="H466" s="208"/>
      <c r="M466" s="327"/>
    </row>
    <row r="467" spans="3:13" ht="15.75" customHeight="1">
      <c r="C467" s="206"/>
      <c r="G467" s="488"/>
      <c r="H467" s="208"/>
      <c r="M467" s="327"/>
    </row>
    <row r="468" spans="3:13" ht="15.75" customHeight="1">
      <c r="C468" s="206"/>
      <c r="G468" s="488"/>
      <c r="H468" s="208"/>
      <c r="M468" s="327"/>
    </row>
    <row r="469" spans="3:13" ht="15.75" customHeight="1">
      <c r="C469" s="206"/>
      <c r="G469" s="488"/>
      <c r="H469" s="208"/>
      <c r="M469" s="327"/>
    </row>
    <row r="470" spans="3:13" ht="15.75" customHeight="1">
      <c r="C470" s="206"/>
      <c r="G470" s="488"/>
      <c r="H470" s="208"/>
      <c r="M470" s="327"/>
    </row>
    <row r="471" spans="3:13" ht="15.75" customHeight="1">
      <c r="C471" s="206"/>
      <c r="G471" s="488"/>
      <c r="H471" s="208"/>
      <c r="M471" s="327"/>
    </row>
    <row r="472" spans="3:13" ht="15.75" customHeight="1">
      <c r="C472" s="206"/>
      <c r="G472" s="488"/>
      <c r="H472" s="208"/>
      <c r="M472" s="327"/>
    </row>
    <row r="473" spans="3:13" ht="15.75" customHeight="1">
      <c r="C473" s="206"/>
      <c r="G473" s="488"/>
      <c r="H473" s="208"/>
      <c r="M473" s="327"/>
    </row>
    <row r="474" spans="3:13" ht="15.75" customHeight="1">
      <c r="C474" s="206"/>
      <c r="G474" s="488"/>
      <c r="H474" s="208"/>
      <c r="M474" s="327"/>
    </row>
    <row r="475" spans="3:13" ht="15.75" customHeight="1">
      <c r="C475" s="206"/>
      <c r="G475" s="488"/>
      <c r="H475" s="208"/>
      <c r="M475" s="327"/>
    </row>
    <row r="476" spans="3:13" ht="15.75" customHeight="1">
      <c r="C476" s="206"/>
      <c r="G476" s="488"/>
      <c r="H476" s="208"/>
      <c r="M476" s="327"/>
    </row>
    <row r="477" spans="3:13" ht="15.75" customHeight="1">
      <c r="C477" s="206"/>
      <c r="G477" s="488"/>
      <c r="H477" s="208"/>
      <c r="M477" s="327"/>
    </row>
    <row r="478" spans="3:13" ht="15.75" customHeight="1">
      <c r="C478" s="206"/>
      <c r="G478" s="488"/>
      <c r="H478" s="208"/>
      <c r="M478" s="327"/>
    </row>
    <row r="479" spans="3:13" ht="15.75" customHeight="1">
      <c r="C479" s="206"/>
      <c r="G479" s="488"/>
      <c r="H479" s="208"/>
      <c r="M479" s="327"/>
    </row>
    <row r="480" spans="3:13" ht="15.75" customHeight="1">
      <c r="C480" s="206"/>
      <c r="G480" s="488"/>
      <c r="H480" s="208"/>
      <c r="M480" s="327"/>
    </row>
    <row r="481" spans="3:13" ht="15.75" customHeight="1">
      <c r="C481" s="206"/>
      <c r="G481" s="488"/>
      <c r="H481" s="208"/>
      <c r="M481" s="327"/>
    </row>
    <row r="482" spans="3:13" ht="15.75" customHeight="1">
      <c r="C482" s="206"/>
      <c r="G482" s="488"/>
      <c r="H482" s="208"/>
      <c r="M482" s="327"/>
    </row>
    <row r="483" spans="3:13" ht="15.75" customHeight="1">
      <c r="C483" s="206"/>
      <c r="G483" s="488"/>
      <c r="H483" s="208"/>
      <c r="M483" s="327"/>
    </row>
    <row r="484" spans="3:13" ht="15.75" customHeight="1">
      <c r="C484" s="206"/>
      <c r="G484" s="488"/>
      <c r="H484" s="208"/>
      <c r="M484" s="327"/>
    </row>
    <row r="485" spans="3:13" ht="15.75" customHeight="1">
      <c r="C485" s="206"/>
      <c r="G485" s="488"/>
      <c r="H485" s="208"/>
      <c r="M485" s="327"/>
    </row>
    <row r="486" spans="3:13" ht="15.75" customHeight="1">
      <c r="C486" s="206"/>
      <c r="G486" s="488"/>
      <c r="H486" s="208"/>
      <c r="M486" s="327"/>
    </row>
    <row r="487" spans="3:13" ht="15.75" customHeight="1">
      <c r="C487" s="206"/>
      <c r="G487" s="488"/>
      <c r="H487" s="208"/>
      <c r="M487" s="327"/>
    </row>
    <row r="488" spans="3:13" ht="15.75" customHeight="1">
      <c r="C488" s="206"/>
      <c r="G488" s="488"/>
      <c r="H488" s="208"/>
      <c r="M488" s="327"/>
    </row>
    <row r="489" spans="3:13" ht="15.75" customHeight="1">
      <c r="C489" s="206"/>
      <c r="G489" s="488"/>
      <c r="H489" s="208"/>
      <c r="M489" s="327"/>
    </row>
    <row r="490" spans="3:13" ht="15.75" customHeight="1">
      <c r="C490" s="206"/>
      <c r="G490" s="488"/>
      <c r="H490" s="208"/>
      <c r="M490" s="327"/>
    </row>
    <row r="491" spans="3:13" ht="15.75" customHeight="1">
      <c r="C491" s="206"/>
      <c r="G491" s="488"/>
      <c r="H491" s="208"/>
      <c r="M491" s="327"/>
    </row>
    <row r="492" spans="3:13" ht="15.75" customHeight="1">
      <c r="C492" s="206"/>
      <c r="G492" s="488"/>
      <c r="H492" s="208"/>
      <c r="M492" s="327"/>
    </row>
    <row r="493" spans="3:13" ht="15.75" customHeight="1">
      <c r="C493" s="206"/>
      <c r="G493" s="488"/>
      <c r="H493" s="208"/>
      <c r="M493" s="327"/>
    </row>
    <row r="494" spans="3:13" ht="15.75" customHeight="1">
      <c r="C494" s="206"/>
      <c r="G494" s="488"/>
      <c r="H494" s="208"/>
      <c r="M494" s="327"/>
    </row>
    <row r="495" spans="3:13" ht="15.75" customHeight="1">
      <c r="C495" s="206"/>
      <c r="G495" s="488"/>
      <c r="H495" s="208"/>
      <c r="M495" s="327"/>
    </row>
    <row r="496" spans="3:13" ht="15.75" customHeight="1">
      <c r="C496" s="206"/>
      <c r="G496" s="488"/>
      <c r="H496" s="208"/>
      <c r="M496" s="327"/>
    </row>
    <row r="497" spans="3:13" ht="15.75" customHeight="1">
      <c r="C497" s="206"/>
      <c r="G497" s="488"/>
      <c r="H497" s="208"/>
      <c r="M497" s="327"/>
    </row>
    <row r="498" spans="3:13" ht="15.75" customHeight="1">
      <c r="C498" s="206"/>
      <c r="G498" s="488"/>
      <c r="H498" s="208"/>
      <c r="M498" s="327"/>
    </row>
    <row r="499" spans="3:13" ht="15.75" customHeight="1">
      <c r="C499" s="206"/>
      <c r="G499" s="488"/>
      <c r="H499" s="208"/>
      <c r="M499" s="327"/>
    </row>
    <row r="500" spans="3:13" ht="15.75" customHeight="1">
      <c r="C500" s="206"/>
      <c r="G500" s="488"/>
      <c r="H500" s="208"/>
      <c r="M500" s="327"/>
    </row>
    <row r="501" spans="3:13" ht="15.75" customHeight="1">
      <c r="C501" s="206"/>
      <c r="G501" s="488"/>
      <c r="H501" s="208"/>
      <c r="M501" s="327"/>
    </row>
    <row r="502" spans="3:13" ht="15.75" customHeight="1">
      <c r="C502" s="206"/>
      <c r="G502" s="488"/>
      <c r="H502" s="208"/>
      <c r="M502" s="327"/>
    </row>
    <row r="503" spans="3:13" ht="15.75" customHeight="1">
      <c r="C503" s="206"/>
      <c r="G503" s="488"/>
      <c r="H503" s="208"/>
      <c r="M503" s="327"/>
    </row>
    <row r="504" spans="3:13" ht="15.75" customHeight="1">
      <c r="C504" s="206"/>
      <c r="G504" s="488"/>
      <c r="H504" s="208"/>
      <c r="M504" s="327"/>
    </row>
    <row r="505" spans="3:13" ht="15.75" customHeight="1">
      <c r="C505" s="206"/>
      <c r="G505" s="488"/>
      <c r="H505" s="208"/>
      <c r="M505" s="327"/>
    </row>
    <row r="506" spans="3:13" ht="15.75" customHeight="1">
      <c r="C506" s="206"/>
      <c r="G506" s="488"/>
      <c r="H506" s="208"/>
      <c r="M506" s="327"/>
    </row>
    <row r="507" spans="3:13" ht="15.75" customHeight="1">
      <c r="C507" s="206"/>
      <c r="G507" s="488"/>
      <c r="H507" s="208"/>
      <c r="M507" s="327"/>
    </row>
    <row r="508" spans="3:13" ht="15.75" customHeight="1">
      <c r="C508" s="206"/>
      <c r="G508" s="488"/>
      <c r="H508" s="208"/>
      <c r="M508" s="327"/>
    </row>
    <row r="509" spans="3:13" ht="15.75" customHeight="1">
      <c r="C509" s="206"/>
      <c r="G509" s="488"/>
      <c r="H509" s="208"/>
      <c r="M509" s="327"/>
    </row>
    <row r="510" spans="3:13" ht="15.75" customHeight="1">
      <c r="C510" s="206"/>
      <c r="G510" s="488"/>
      <c r="H510" s="208"/>
      <c r="M510" s="327"/>
    </row>
    <row r="511" spans="3:13" ht="15.75" customHeight="1">
      <c r="C511" s="206"/>
      <c r="G511" s="488"/>
      <c r="H511" s="208"/>
      <c r="M511" s="327"/>
    </row>
    <row r="512" spans="3:13" ht="15.75" customHeight="1">
      <c r="C512" s="206"/>
      <c r="G512" s="488"/>
      <c r="H512" s="208"/>
      <c r="M512" s="327"/>
    </row>
    <row r="513" spans="3:13" ht="15.75" customHeight="1">
      <c r="C513" s="206"/>
      <c r="G513" s="488"/>
      <c r="H513" s="208"/>
      <c r="M513" s="327"/>
    </row>
    <row r="514" spans="3:13" ht="15.75" customHeight="1">
      <c r="C514" s="206"/>
      <c r="G514" s="488"/>
      <c r="H514" s="208"/>
      <c r="M514" s="327"/>
    </row>
    <row r="515" spans="3:13" ht="15.75" customHeight="1">
      <c r="C515" s="206"/>
      <c r="G515" s="488"/>
      <c r="H515" s="208"/>
      <c r="M515" s="327"/>
    </row>
    <row r="516" spans="3:13" ht="15.75" customHeight="1">
      <c r="C516" s="206"/>
      <c r="G516" s="488"/>
      <c r="H516" s="208"/>
      <c r="M516" s="327"/>
    </row>
    <row r="517" spans="3:13" ht="15.75" customHeight="1">
      <c r="C517" s="206"/>
      <c r="G517" s="488"/>
      <c r="H517" s="208"/>
      <c r="M517" s="327"/>
    </row>
    <row r="518" spans="3:13" ht="15.75" customHeight="1">
      <c r="C518" s="206"/>
      <c r="G518" s="488"/>
      <c r="H518" s="208"/>
      <c r="M518" s="327"/>
    </row>
    <row r="519" spans="3:13" ht="15.75" customHeight="1">
      <c r="C519" s="206"/>
      <c r="G519" s="488"/>
      <c r="H519" s="208"/>
      <c r="M519" s="327"/>
    </row>
    <row r="520" spans="3:13" ht="15.75" customHeight="1">
      <c r="C520" s="206"/>
      <c r="G520" s="488"/>
      <c r="H520" s="208"/>
      <c r="M520" s="327"/>
    </row>
    <row r="521" spans="3:13" ht="15.75" customHeight="1">
      <c r="C521" s="206"/>
      <c r="G521" s="488"/>
      <c r="H521" s="208"/>
      <c r="M521" s="327"/>
    </row>
    <row r="522" spans="3:13" ht="15.75" customHeight="1">
      <c r="C522" s="206"/>
      <c r="G522" s="488"/>
      <c r="H522" s="208"/>
      <c r="M522" s="327"/>
    </row>
    <row r="523" spans="3:13" ht="15.75" customHeight="1">
      <c r="C523" s="206"/>
      <c r="G523" s="488"/>
      <c r="H523" s="208"/>
      <c r="M523" s="327"/>
    </row>
    <row r="524" spans="3:13" ht="15.75" customHeight="1">
      <c r="C524" s="206"/>
      <c r="G524" s="488"/>
      <c r="H524" s="208"/>
      <c r="M524" s="327"/>
    </row>
    <row r="525" spans="3:13" ht="15.75" customHeight="1">
      <c r="C525" s="206"/>
      <c r="G525" s="488"/>
      <c r="H525" s="208"/>
      <c r="M525" s="327"/>
    </row>
    <row r="526" spans="3:13" ht="15.75" customHeight="1">
      <c r="C526" s="206"/>
      <c r="G526" s="488"/>
      <c r="H526" s="208"/>
      <c r="M526" s="327"/>
    </row>
    <row r="527" spans="3:13" ht="15.75" customHeight="1">
      <c r="C527" s="206"/>
      <c r="G527" s="488"/>
      <c r="H527" s="208"/>
      <c r="M527" s="327"/>
    </row>
    <row r="528" spans="3:13" ht="15.75" customHeight="1">
      <c r="C528" s="206"/>
      <c r="G528" s="488"/>
      <c r="H528" s="208"/>
      <c r="M528" s="327"/>
    </row>
    <row r="529" spans="3:13" ht="15.75" customHeight="1">
      <c r="C529" s="206"/>
      <c r="G529" s="488"/>
      <c r="H529" s="208"/>
      <c r="M529" s="327"/>
    </row>
    <row r="530" spans="3:13" ht="15.75" customHeight="1">
      <c r="C530" s="206"/>
      <c r="G530" s="488"/>
      <c r="H530" s="208"/>
      <c r="M530" s="327"/>
    </row>
    <row r="531" spans="3:13" ht="15.75" customHeight="1">
      <c r="C531" s="206"/>
      <c r="G531" s="488"/>
      <c r="H531" s="208"/>
      <c r="M531" s="327"/>
    </row>
    <row r="532" spans="3:13" ht="15.75" customHeight="1">
      <c r="C532" s="206"/>
      <c r="G532" s="488"/>
      <c r="H532" s="208"/>
      <c r="M532" s="327"/>
    </row>
    <row r="533" spans="3:13" ht="15.75" customHeight="1">
      <c r="C533" s="206"/>
      <c r="G533" s="488"/>
      <c r="H533" s="208"/>
      <c r="M533" s="327"/>
    </row>
    <row r="534" spans="3:13" ht="15.75" customHeight="1">
      <c r="C534" s="206"/>
      <c r="G534" s="488"/>
      <c r="H534" s="208"/>
      <c r="M534" s="327"/>
    </row>
    <row r="535" spans="3:13" ht="15.75" customHeight="1">
      <c r="C535" s="206"/>
      <c r="G535" s="488"/>
      <c r="H535" s="208"/>
      <c r="M535" s="327"/>
    </row>
    <row r="536" spans="3:13" ht="15.75" customHeight="1">
      <c r="C536" s="206"/>
      <c r="G536" s="488"/>
      <c r="H536" s="208"/>
      <c r="M536" s="327"/>
    </row>
    <row r="537" spans="3:13" ht="15.75" customHeight="1">
      <c r="C537" s="206"/>
      <c r="G537" s="488"/>
      <c r="H537" s="208"/>
      <c r="M537" s="327"/>
    </row>
    <row r="538" spans="3:13" ht="15.75" customHeight="1">
      <c r="C538" s="206"/>
      <c r="G538" s="488"/>
      <c r="H538" s="208"/>
      <c r="M538" s="327"/>
    </row>
    <row r="539" spans="3:13" ht="15.75" customHeight="1">
      <c r="C539" s="206"/>
      <c r="G539" s="488"/>
      <c r="H539" s="208"/>
      <c r="M539" s="327"/>
    </row>
    <row r="540" spans="3:13" ht="15.75" customHeight="1">
      <c r="C540" s="206"/>
      <c r="G540" s="488"/>
      <c r="H540" s="208"/>
      <c r="M540" s="327"/>
    </row>
    <row r="541" spans="3:13" ht="15.75" customHeight="1">
      <c r="C541" s="206"/>
      <c r="G541" s="488"/>
      <c r="H541" s="208"/>
      <c r="M541" s="327"/>
    </row>
    <row r="542" spans="3:13" ht="15.75" customHeight="1">
      <c r="C542" s="206"/>
      <c r="G542" s="488"/>
      <c r="H542" s="208"/>
      <c r="M542" s="327"/>
    </row>
    <row r="543" spans="3:13" ht="15.75" customHeight="1">
      <c r="C543" s="206"/>
      <c r="G543" s="488"/>
      <c r="H543" s="208"/>
      <c r="M543" s="327"/>
    </row>
    <row r="544" spans="3:13" ht="15.75" customHeight="1">
      <c r="C544" s="206"/>
      <c r="G544" s="488"/>
      <c r="H544" s="208"/>
      <c r="M544" s="327"/>
    </row>
    <row r="545" spans="3:13" ht="15.75" customHeight="1">
      <c r="C545" s="206"/>
      <c r="G545" s="488"/>
      <c r="H545" s="208"/>
      <c r="M545" s="327"/>
    </row>
    <row r="546" spans="3:13" ht="15.75" customHeight="1">
      <c r="C546" s="206"/>
      <c r="G546" s="488"/>
      <c r="H546" s="208"/>
      <c r="M546" s="327"/>
    </row>
    <row r="547" spans="3:13" ht="15.75" customHeight="1">
      <c r="C547" s="206"/>
      <c r="G547" s="488"/>
      <c r="H547" s="208"/>
      <c r="M547" s="327"/>
    </row>
    <row r="548" spans="3:13" ht="15.75" customHeight="1">
      <c r="C548" s="206"/>
      <c r="G548" s="488"/>
      <c r="H548" s="208"/>
      <c r="M548" s="327"/>
    </row>
    <row r="549" spans="3:13" ht="15.75" customHeight="1">
      <c r="C549" s="206"/>
      <c r="G549" s="488"/>
      <c r="H549" s="208"/>
      <c r="M549" s="327"/>
    </row>
    <row r="550" spans="3:13" ht="15.75" customHeight="1">
      <c r="C550" s="206"/>
      <c r="G550" s="488"/>
      <c r="H550" s="208"/>
      <c r="M550" s="327"/>
    </row>
    <row r="551" spans="3:13" ht="15.75" customHeight="1">
      <c r="C551" s="206"/>
      <c r="G551" s="488"/>
      <c r="H551" s="208"/>
      <c r="M551" s="327"/>
    </row>
    <row r="552" spans="3:13" ht="15.75" customHeight="1">
      <c r="C552" s="206"/>
      <c r="G552" s="488"/>
      <c r="H552" s="208"/>
      <c r="M552" s="327"/>
    </row>
    <row r="553" spans="3:13" ht="15.75" customHeight="1">
      <c r="C553" s="206"/>
      <c r="G553" s="488"/>
      <c r="H553" s="208"/>
      <c r="M553" s="327"/>
    </row>
    <row r="554" spans="3:13" ht="15.75" customHeight="1">
      <c r="C554" s="206"/>
      <c r="G554" s="488"/>
      <c r="H554" s="208"/>
      <c r="M554" s="327"/>
    </row>
    <row r="555" spans="3:13" ht="15.75" customHeight="1">
      <c r="C555" s="206"/>
      <c r="G555" s="488"/>
      <c r="H555" s="208"/>
      <c r="M555" s="327"/>
    </row>
    <row r="556" spans="3:13" ht="15.75" customHeight="1">
      <c r="C556" s="206"/>
      <c r="G556" s="488"/>
      <c r="H556" s="208"/>
      <c r="M556" s="327"/>
    </row>
    <row r="557" spans="3:13" ht="15.75" customHeight="1">
      <c r="C557" s="206"/>
      <c r="G557" s="488"/>
      <c r="H557" s="208"/>
      <c r="M557" s="327"/>
    </row>
    <row r="558" spans="3:13" ht="15.75" customHeight="1">
      <c r="C558" s="206"/>
      <c r="G558" s="488"/>
      <c r="H558" s="208"/>
      <c r="M558" s="327"/>
    </row>
    <row r="559" spans="3:13" ht="15.75" customHeight="1">
      <c r="C559" s="206"/>
      <c r="G559" s="488"/>
      <c r="H559" s="208"/>
      <c r="M559" s="327"/>
    </row>
    <row r="560" spans="3:13" ht="15.75" customHeight="1">
      <c r="C560" s="206"/>
      <c r="G560" s="488"/>
      <c r="H560" s="208"/>
      <c r="M560" s="327"/>
    </row>
    <row r="561" spans="3:13" ht="15.75" customHeight="1">
      <c r="C561" s="206"/>
      <c r="G561" s="488"/>
      <c r="H561" s="208"/>
      <c r="M561" s="327"/>
    </row>
    <row r="562" spans="3:13" ht="15.75" customHeight="1">
      <c r="C562" s="206"/>
      <c r="G562" s="488"/>
      <c r="H562" s="208"/>
      <c r="M562" s="327"/>
    </row>
    <row r="563" spans="3:13" ht="15.75" customHeight="1">
      <c r="C563" s="206"/>
      <c r="G563" s="488"/>
      <c r="H563" s="208"/>
      <c r="M563" s="327"/>
    </row>
    <row r="564" spans="3:13" ht="15.75" customHeight="1">
      <c r="C564" s="206"/>
      <c r="G564" s="488"/>
      <c r="H564" s="208"/>
      <c r="M564" s="327"/>
    </row>
    <row r="565" spans="3:13" ht="15.75" customHeight="1">
      <c r="C565" s="206"/>
      <c r="G565" s="488"/>
      <c r="H565" s="208"/>
      <c r="M565" s="327"/>
    </row>
    <row r="566" spans="3:13" ht="15.75" customHeight="1">
      <c r="C566" s="206"/>
      <c r="G566" s="488"/>
      <c r="H566" s="208"/>
      <c r="M566" s="327"/>
    </row>
    <row r="567" spans="3:13" ht="15.75" customHeight="1">
      <c r="C567" s="206"/>
      <c r="G567" s="488"/>
      <c r="H567" s="208"/>
      <c r="M567" s="327"/>
    </row>
    <row r="568" spans="3:13" ht="15.75" customHeight="1">
      <c r="C568" s="206"/>
      <c r="G568" s="488"/>
      <c r="H568" s="208"/>
      <c r="M568" s="327"/>
    </row>
    <row r="569" spans="3:13" ht="15.75" customHeight="1">
      <c r="C569" s="206"/>
      <c r="G569" s="488"/>
      <c r="H569" s="208"/>
      <c r="M569" s="327"/>
    </row>
    <row r="570" spans="3:13" ht="15.75" customHeight="1">
      <c r="C570" s="206"/>
      <c r="G570" s="488"/>
      <c r="H570" s="208"/>
      <c r="M570" s="327"/>
    </row>
    <row r="571" spans="3:13" ht="15.75" customHeight="1">
      <c r="C571" s="206"/>
      <c r="G571" s="488"/>
      <c r="H571" s="208"/>
      <c r="M571" s="327"/>
    </row>
    <row r="572" spans="3:13" ht="15.75" customHeight="1">
      <c r="C572" s="206"/>
      <c r="G572" s="488"/>
      <c r="H572" s="208"/>
      <c r="M572" s="327"/>
    </row>
    <row r="573" spans="3:13" ht="15.75" customHeight="1">
      <c r="C573" s="206"/>
      <c r="G573" s="488"/>
      <c r="H573" s="208"/>
      <c r="M573" s="327"/>
    </row>
    <row r="574" spans="3:13" ht="15.75" customHeight="1">
      <c r="C574" s="206"/>
      <c r="G574" s="488"/>
      <c r="H574" s="208"/>
      <c r="M574" s="327"/>
    </row>
    <row r="575" spans="3:13" ht="15.75" customHeight="1">
      <c r="C575" s="206"/>
      <c r="G575" s="488"/>
      <c r="H575" s="208"/>
      <c r="M575" s="327"/>
    </row>
    <row r="576" spans="3:13" ht="15.75" customHeight="1">
      <c r="C576" s="206"/>
      <c r="G576" s="488"/>
      <c r="H576" s="208"/>
      <c r="M576" s="327"/>
    </row>
    <row r="577" spans="3:13" ht="15.75" customHeight="1">
      <c r="C577" s="206"/>
      <c r="G577" s="488"/>
      <c r="H577" s="208"/>
      <c r="M577" s="327"/>
    </row>
    <row r="578" spans="3:13" ht="15.75" customHeight="1">
      <c r="C578" s="206"/>
      <c r="G578" s="488"/>
      <c r="H578" s="208"/>
      <c r="M578" s="327"/>
    </row>
    <row r="579" spans="3:13" ht="15.75" customHeight="1">
      <c r="C579" s="206"/>
      <c r="G579" s="488"/>
      <c r="H579" s="208"/>
      <c r="M579" s="327"/>
    </row>
    <row r="580" spans="3:13" ht="15.75" customHeight="1">
      <c r="C580" s="206"/>
      <c r="G580" s="488"/>
      <c r="H580" s="208"/>
      <c r="M580" s="327"/>
    </row>
    <row r="581" spans="3:13" ht="15.75" customHeight="1">
      <c r="C581" s="206"/>
      <c r="G581" s="488"/>
      <c r="H581" s="208"/>
      <c r="M581" s="327"/>
    </row>
    <row r="582" spans="3:13" ht="15.75" customHeight="1">
      <c r="C582" s="206"/>
      <c r="G582" s="488"/>
      <c r="H582" s="208"/>
      <c r="M582" s="327"/>
    </row>
    <row r="583" spans="3:13" ht="15.75" customHeight="1">
      <c r="C583" s="206"/>
      <c r="G583" s="488"/>
      <c r="H583" s="208"/>
      <c r="M583" s="327"/>
    </row>
    <row r="584" spans="3:13" ht="15.75" customHeight="1">
      <c r="C584" s="206"/>
      <c r="G584" s="488"/>
      <c r="H584" s="208"/>
      <c r="M584" s="327"/>
    </row>
    <row r="585" spans="3:13" ht="15.75" customHeight="1">
      <c r="C585" s="206"/>
      <c r="G585" s="488"/>
      <c r="H585" s="208"/>
      <c r="M585" s="327"/>
    </row>
    <row r="586" spans="3:13" ht="15.75" customHeight="1">
      <c r="C586" s="206"/>
      <c r="G586" s="488"/>
      <c r="H586" s="208"/>
      <c r="M586" s="327"/>
    </row>
    <row r="587" spans="3:13" ht="15.75" customHeight="1">
      <c r="C587" s="206"/>
      <c r="G587" s="488"/>
      <c r="H587" s="208"/>
      <c r="M587" s="327"/>
    </row>
    <row r="588" spans="3:13" ht="15.75" customHeight="1">
      <c r="C588" s="206"/>
      <c r="G588" s="488"/>
      <c r="H588" s="208"/>
      <c r="M588" s="327"/>
    </row>
    <row r="589" spans="3:13" ht="15.75" customHeight="1">
      <c r="C589" s="206"/>
      <c r="G589" s="488"/>
      <c r="H589" s="208"/>
      <c r="M589" s="327"/>
    </row>
    <row r="590" spans="3:13" ht="15.75" customHeight="1">
      <c r="C590" s="206"/>
      <c r="G590" s="488"/>
      <c r="H590" s="208"/>
      <c r="M590" s="327"/>
    </row>
    <row r="591" spans="3:13" ht="15.75" customHeight="1">
      <c r="C591" s="206"/>
      <c r="G591" s="488"/>
      <c r="H591" s="208"/>
      <c r="M591" s="327"/>
    </row>
    <row r="592" spans="3:13" ht="15.75" customHeight="1">
      <c r="C592" s="206"/>
      <c r="G592" s="488"/>
      <c r="H592" s="208"/>
      <c r="M592" s="327"/>
    </row>
    <row r="593" spans="3:13" ht="15.75" customHeight="1">
      <c r="C593" s="206"/>
      <c r="G593" s="488"/>
      <c r="H593" s="208"/>
      <c r="M593" s="327"/>
    </row>
    <row r="594" spans="3:13" ht="15.75" customHeight="1">
      <c r="C594" s="206"/>
      <c r="G594" s="488"/>
      <c r="H594" s="208"/>
      <c r="M594" s="327"/>
    </row>
    <row r="595" spans="3:13" ht="15.75" customHeight="1">
      <c r="C595" s="206"/>
      <c r="G595" s="488"/>
      <c r="H595" s="208"/>
      <c r="M595" s="327"/>
    </row>
    <row r="596" spans="3:13" ht="15.75" customHeight="1">
      <c r="C596" s="206"/>
      <c r="G596" s="488"/>
      <c r="H596" s="208"/>
      <c r="M596" s="327"/>
    </row>
    <row r="597" spans="3:13" ht="15.75" customHeight="1">
      <c r="C597" s="206"/>
      <c r="G597" s="488"/>
      <c r="H597" s="208"/>
      <c r="M597" s="327"/>
    </row>
    <row r="598" spans="3:13" ht="15.75" customHeight="1">
      <c r="C598" s="206"/>
      <c r="G598" s="488"/>
      <c r="H598" s="208"/>
      <c r="M598" s="327"/>
    </row>
    <row r="599" spans="3:13" ht="15.75" customHeight="1">
      <c r="C599" s="206"/>
      <c r="G599" s="488"/>
      <c r="H599" s="208"/>
      <c r="M599" s="327"/>
    </row>
    <row r="600" spans="3:13" ht="15.75" customHeight="1">
      <c r="C600" s="206"/>
      <c r="G600" s="488"/>
      <c r="H600" s="208"/>
      <c r="M600" s="327"/>
    </row>
    <row r="601" spans="3:13" ht="15.75" customHeight="1">
      <c r="C601" s="206"/>
      <c r="G601" s="488"/>
      <c r="H601" s="208"/>
      <c r="M601" s="327"/>
    </row>
    <row r="602" spans="3:13" ht="15.75" customHeight="1">
      <c r="C602" s="206"/>
      <c r="G602" s="488"/>
      <c r="H602" s="208"/>
      <c r="M602" s="327"/>
    </row>
    <row r="603" spans="3:13" ht="15.75" customHeight="1">
      <c r="C603" s="206"/>
      <c r="G603" s="488"/>
      <c r="H603" s="208"/>
      <c r="M603" s="327"/>
    </row>
    <row r="604" spans="3:13" ht="15.75" customHeight="1">
      <c r="C604" s="206"/>
      <c r="G604" s="488"/>
      <c r="H604" s="208"/>
      <c r="M604" s="327"/>
    </row>
    <row r="605" spans="3:13" ht="15.75" customHeight="1">
      <c r="C605" s="206"/>
      <c r="G605" s="488"/>
      <c r="H605" s="208"/>
      <c r="M605" s="327"/>
    </row>
    <row r="606" spans="3:13" ht="15.75" customHeight="1">
      <c r="C606" s="206"/>
      <c r="G606" s="488"/>
      <c r="H606" s="208"/>
      <c r="M606" s="327"/>
    </row>
    <row r="607" spans="3:13" ht="15.75" customHeight="1">
      <c r="C607" s="206"/>
      <c r="G607" s="488"/>
      <c r="H607" s="208"/>
      <c r="M607" s="327"/>
    </row>
    <row r="608" spans="3:13" ht="15.75" customHeight="1">
      <c r="C608" s="206"/>
      <c r="G608" s="488"/>
      <c r="H608" s="208"/>
      <c r="M608" s="327"/>
    </row>
    <row r="609" spans="3:13" ht="15.75" customHeight="1">
      <c r="C609" s="206"/>
      <c r="G609" s="488"/>
      <c r="H609" s="208"/>
      <c r="M609" s="327"/>
    </row>
    <row r="610" spans="3:13" ht="15.75" customHeight="1">
      <c r="C610" s="206"/>
      <c r="G610" s="488"/>
      <c r="H610" s="208"/>
      <c r="M610" s="327"/>
    </row>
    <row r="611" spans="3:13" ht="15.75" customHeight="1">
      <c r="C611" s="206"/>
      <c r="G611" s="488"/>
      <c r="H611" s="208"/>
      <c r="M611" s="327"/>
    </row>
    <row r="612" spans="3:13" ht="15.75" customHeight="1">
      <c r="C612" s="206"/>
      <c r="G612" s="488"/>
      <c r="H612" s="208"/>
      <c r="M612" s="327"/>
    </row>
    <row r="613" spans="3:13" ht="15.75" customHeight="1">
      <c r="C613" s="206"/>
      <c r="G613" s="488"/>
      <c r="H613" s="208"/>
      <c r="M613" s="327"/>
    </row>
    <row r="614" spans="3:13" ht="15.75" customHeight="1">
      <c r="C614" s="206"/>
      <c r="G614" s="488"/>
      <c r="H614" s="208"/>
      <c r="M614" s="327"/>
    </row>
    <row r="615" spans="3:13" ht="15.75" customHeight="1">
      <c r="C615" s="206"/>
      <c r="G615" s="488"/>
      <c r="H615" s="208"/>
      <c r="M615" s="327"/>
    </row>
    <row r="616" spans="3:13" ht="15.75" customHeight="1">
      <c r="C616" s="206"/>
      <c r="G616" s="488"/>
      <c r="H616" s="208"/>
      <c r="M616" s="327"/>
    </row>
    <row r="617" spans="3:13" ht="15.75" customHeight="1">
      <c r="C617" s="206"/>
      <c r="G617" s="488"/>
      <c r="H617" s="208"/>
      <c r="M617" s="327"/>
    </row>
    <row r="618" spans="3:13" ht="15.75" customHeight="1">
      <c r="C618" s="206"/>
      <c r="G618" s="488"/>
      <c r="H618" s="208"/>
      <c r="M618" s="327"/>
    </row>
    <row r="619" spans="3:13" ht="15.75" customHeight="1">
      <c r="C619" s="206"/>
      <c r="G619" s="488"/>
      <c r="H619" s="208"/>
      <c r="M619" s="327"/>
    </row>
    <row r="620" spans="3:13" ht="15.75" customHeight="1">
      <c r="C620" s="206"/>
      <c r="G620" s="488"/>
      <c r="H620" s="208"/>
      <c r="M620" s="327"/>
    </row>
    <row r="621" spans="3:13" ht="15.75" customHeight="1">
      <c r="C621" s="206"/>
      <c r="G621" s="488"/>
      <c r="H621" s="208"/>
      <c r="M621" s="327"/>
    </row>
    <row r="622" spans="3:13" ht="15.75" customHeight="1">
      <c r="C622" s="206"/>
      <c r="G622" s="488"/>
      <c r="H622" s="208"/>
      <c r="M622" s="327"/>
    </row>
    <row r="623" spans="3:13" ht="15.75" customHeight="1">
      <c r="C623" s="206"/>
      <c r="G623" s="488"/>
      <c r="H623" s="208"/>
      <c r="M623" s="327"/>
    </row>
    <row r="624" spans="3:13" ht="15.75" customHeight="1">
      <c r="C624" s="206"/>
      <c r="G624" s="488"/>
      <c r="H624" s="208"/>
      <c r="M624" s="327"/>
    </row>
    <row r="625" spans="3:13" ht="15.75" customHeight="1">
      <c r="C625" s="206"/>
      <c r="G625" s="488"/>
      <c r="H625" s="208"/>
      <c r="M625" s="327"/>
    </row>
    <row r="626" spans="3:13" ht="15.75" customHeight="1">
      <c r="C626" s="206"/>
      <c r="G626" s="488"/>
      <c r="H626" s="208"/>
      <c r="M626" s="327"/>
    </row>
    <row r="627" spans="3:13" ht="15.75" customHeight="1">
      <c r="C627" s="206"/>
      <c r="G627" s="488"/>
      <c r="H627" s="208"/>
      <c r="M627" s="327"/>
    </row>
    <row r="628" spans="3:13" ht="15.75" customHeight="1">
      <c r="C628" s="206"/>
      <c r="G628" s="488"/>
      <c r="H628" s="208"/>
      <c r="M628" s="327"/>
    </row>
    <row r="629" spans="3:13" ht="15.75" customHeight="1">
      <c r="C629" s="206"/>
      <c r="G629" s="488"/>
      <c r="H629" s="208"/>
      <c r="M629" s="327"/>
    </row>
    <row r="630" spans="3:13" ht="15.75" customHeight="1">
      <c r="C630" s="206"/>
      <c r="G630" s="488"/>
      <c r="H630" s="208"/>
      <c r="M630" s="327"/>
    </row>
    <row r="631" spans="3:13" ht="15.75" customHeight="1">
      <c r="C631" s="206"/>
      <c r="G631" s="488"/>
      <c r="H631" s="208"/>
      <c r="M631" s="327"/>
    </row>
    <row r="632" spans="3:13" ht="15.75" customHeight="1">
      <c r="C632" s="206"/>
      <c r="G632" s="488"/>
      <c r="H632" s="208"/>
      <c r="M632" s="327"/>
    </row>
    <row r="633" spans="3:13" ht="15.75" customHeight="1">
      <c r="C633" s="206"/>
      <c r="G633" s="488"/>
      <c r="H633" s="208"/>
      <c r="M633" s="327"/>
    </row>
    <row r="634" spans="3:13" ht="15.75" customHeight="1">
      <c r="C634" s="206"/>
      <c r="G634" s="488"/>
      <c r="H634" s="208"/>
      <c r="M634" s="327"/>
    </row>
    <row r="635" spans="3:13" ht="15.75" customHeight="1">
      <c r="C635" s="206"/>
      <c r="G635" s="488"/>
      <c r="H635" s="208"/>
      <c r="M635" s="327"/>
    </row>
    <row r="636" spans="3:13" ht="15.75" customHeight="1">
      <c r="C636" s="206"/>
      <c r="G636" s="488"/>
      <c r="H636" s="208"/>
      <c r="M636" s="327"/>
    </row>
    <row r="637" spans="3:13" ht="15.75" customHeight="1">
      <c r="C637" s="206"/>
      <c r="G637" s="488"/>
      <c r="H637" s="208"/>
      <c r="M637" s="327"/>
    </row>
    <row r="638" spans="3:13" ht="15.75" customHeight="1">
      <c r="C638" s="206"/>
      <c r="G638" s="488"/>
      <c r="H638" s="208"/>
      <c r="M638" s="327"/>
    </row>
    <row r="639" spans="3:13" ht="15.75" customHeight="1">
      <c r="C639" s="206"/>
      <c r="G639" s="488"/>
      <c r="H639" s="208"/>
      <c r="M639" s="327"/>
    </row>
    <row r="640" spans="3:13" ht="15.75" customHeight="1">
      <c r="C640" s="206"/>
      <c r="G640" s="488"/>
      <c r="H640" s="208"/>
      <c r="M640" s="327"/>
    </row>
    <row r="641" spans="3:13" ht="15.75" customHeight="1">
      <c r="C641" s="206"/>
      <c r="G641" s="488"/>
      <c r="H641" s="208"/>
      <c r="M641" s="327"/>
    </row>
    <row r="642" spans="3:13" ht="15.75" customHeight="1">
      <c r="C642" s="206"/>
      <c r="G642" s="488"/>
      <c r="H642" s="208"/>
      <c r="M642" s="327"/>
    </row>
    <row r="643" spans="3:13" ht="15.75" customHeight="1">
      <c r="C643" s="206"/>
      <c r="G643" s="488"/>
      <c r="H643" s="208"/>
      <c r="M643" s="327"/>
    </row>
    <row r="644" spans="3:13" ht="15.75" customHeight="1">
      <c r="C644" s="206"/>
      <c r="G644" s="488"/>
      <c r="H644" s="208"/>
      <c r="M644" s="327"/>
    </row>
    <row r="645" spans="3:13" ht="15.75" customHeight="1">
      <c r="C645" s="206"/>
      <c r="G645" s="488"/>
      <c r="H645" s="208"/>
      <c r="M645" s="327"/>
    </row>
    <row r="646" spans="3:13" ht="15.75" customHeight="1">
      <c r="C646" s="206"/>
      <c r="G646" s="488"/>
      <c r="H646" s="208"/>
      <c r="M646" s="327"/>
    </row>
    <row r="647" spans="3:13" ht="15.75" customHeight="1">
      <c r="C647" s="206"/>
      <c r="G647" s="488"/>
      <c r="H647" s="208"/>
      <c r="M647" s="327"/>
    </row>
    <row r="648" spans="3:13" ht="15.75" customHeight="1">
      <c r="C648" s="206"/>
      <c r="G648" s="488"/>
      <c r="H648" s="208"/>
      <c r="M648" s="327"/>
    </row>
    <row r="649" spans="3:13" ht="15.75" customHeight="1">
      <c r="C649" s="206"/>
      <c r="G649" s="488"/>
      <c r="H649" s="208"/>
      <c r="M649" s="327"/>
    </row>
    <row r="650" spans="3:13" ht="15.75" customHeight="1">
      <c r="C650" s="206"/>
      <c r="G650" s="488"/>
      <c r="H650" s="208"/>
      <c r="M650" s="327"/>
    </row>
    <row r="651" spans="3:13" ht="15.75" customHeight="1">
      <c r="C651" s="206"/>
      <c r="G651" s="488"/>
      <c r="H651" s="208"/>
      <c r="M651" s="327"/>
    </row>
    <row r="652" spans="3:13" ht="15.75" customHeight="1">
      <c r="C652" s="206"/>
      <c r="G652" s="488"/>
      <c r="H652" s="208"/>
      <c r="M652" s="327"/>
    </row>
    <row r="653" spans="3:13" ht="15.75" customHeight="1">
      <c r="C653" s="206"/>
      <c r="G653" s="488"/>
      <c r="H653" s="208"/>
      <c r="M653" s="327"/>
    </row>
    <row r="654" spans="3:13" ht="15.75" customHeight="1">
      <c r="C654" s="206"/>
      <c r="G654" s="488"/>
      <c r="H654" s="208"/>
      <c r="M654" s="327"/>
    </row>
    <row r="655" spans="3:13" ht="15.75" customHeight="1">
      <c r="C655" s="206"/>
      <c r="G655" s="488"/>
      <c r="H655" s="208"/>
      <c r="M655" s="327"/>
    </row>
    <row r="656" spans="3:13" ht="15.75" customHeight="1">
      <c r="C656" s="206"/>
      <c r="G656" s="488"/>
      <c r="H656" s="208"/>
      <c r="M656" s="327"/>
    </row>
    <row r="657" spans="3:13" ht="15.75" customHeight="1">
      <c r="C657" s="206"/>
      <c r="G657" s="488"/>
      <c r="H657" s="208"/>
      <c r="M657" s="327"/>
    </row>
    <row r="658" spans="3:13" ht="15.75" customHeight="1">
      <c r="C658" s="206"/>
      <c r="G658" s="488"/>
      <c r="H658" s="208"/>
      <c r="M658" s="327"/>
    </row>
    <row r="659" spans="3:13" ht="15.75" customHeight="1">
      <c r="C659" s="206"/>
      <c r="G659" s="488"/>
      <c r="H659" s="208"/>
      <c r="M659" s="327"/>
    </row>
    <row r="660" spans="3:13" ht="15.75" customHeight="1">
      <c r="C660" s="206"/>
      <c r="G660" s="488"/>
      <c r="H660" s="208"/>
      <c r="M660" s="327"/>
    </row>
    <row r="661" spans="3:13" ht="15.75" customHeight="1">
      <c r="C661" s="206"/>
      <c r="G661" s="488"/>
      <c r="H661" s="208"/>
      <c r="M661" s="327"/>
    </row>
    <row r="662" spans="3:13" ht="15.75" customHeight="1">
      <c r="C662" s="206"/>
      <c r="G662" s="488"/>
      <c r="H662" s="208"/>
      <c r="M662" s="327"/>
    </row>
    <row r="663" spans="3:13" ht="15.75" customHeight="1">
      <c r="C663" s="206"/>
      <c r="G663" s="488"/>
      <c r="H663" s="208"/>
      <c r="M663" s="327"/>
    </row>
    <row r="664" spans="3:13" ht="15.75" customHeight="1">
      <c r="C664" s="206"/>
      <c r="G664" s="488"/>
      <c r="H664" s="208"/>
      <c r="M664" s="327"/>
    </row>
    <row r="665" spans="3:13" ht="15.75" customHeight="1">
      <c r="C665" s="206"/>
      <c r="G665" s="488"/>
      <c r="H665" s="208"/>
      <c r="M665" s="327"/>
    </row>
    <row r="666" spans="3:13" ht="15.75" customHeight="1">
      <c r="C666" s="206"/>
      <c r="G666" s="488"/>
      <c r="H666" s="208"/>
      <c r="M666" s="327"/>
    </row>
    <row r="667" spans="3:13" ht="15.75" customHeight="1">
      <c r="C667" s="206"/>
      <c r="G667" s="488"/>
      <c r="H667" s="208"/>
      <c r="M667" s="327"/>
    </row>
    <row r="668" spans="3:13" ht="15.75" customHeight="1">
      <c r="C668" s="206"/>
      <c r="G668" s="488"/>
      <c r="H668" s="208"/>
      <c r="M668" s="327"/>
    </row>
    <row r="669" spans="3:13" ht="15.75" customHeight="1">
      <c r="C669" s="206"/>
      <c r="G669" s="488"/>
      <c r="H669" s="208"/>
      <c r="M669" s="327"/>
    </row>
    <row r="670" spans="3:13" ht="15.75" customHeight="1">
      <c r="C670" s="206"/>
      <c r="G670" s="488"/>
      <c r="H670" s="208"/>
      <c r="M670" s="327"/>
    </row>
    <row r="671" spans="3:13" ht="15.75" customHeight="1">
      <c r="C671" s="206"/>
      <c r="G671" s="488"/>
      <c r="H671" s="208"/>
      <c r="M671" s="327"/>
    </row>
    <row r="672" spans="3:13" ht="15.75" customHeight="1">
      <c r="C672" s="206"/>
      <c r="G672" s="488"/>
      <c r="H672" s="208"/>
      <c r="M672" s="327"/>
    </row>
    <row r="673" spans="3:13" ht="15.75" customHeight="1">
      <c r="C673" s="206"/>
      <c r="G673" s="488"/>
      <c r="H673" s="208"/>
      <c r="M673" s="327"/>
    </row>
    <row r="674" spans="3:13" ht="15.75" customHeight="1">
      <c r="C674" s="206"/>
      <c r="G674" s="488"/>
      <c r="H674" s="208"/>
      <c r="M674" s="327"/>
    </row>
    <row r="675" spans="3:13" ht="15.75" customHeight="1">
      <c r="C675" s="206"/>
      <c r="G675" s="488"/>
      <c r="H675" s="208"/>
      <c r="M675" s="327"/>
    </row>
    <row r="676" spans="3:13" ht="15.75" customHeight="1">
      <c r="C676" s="206"/>
      <c r="G676" s="488"/>
      <c r="H676" s="208"/>
      <c r="M676" s="327"/>
    </row>
    <row r="677" spans="3:13" ht="15.75" customHeight="1">
      <c r="C677" s="206"/>
      <c r="G677" s="488"/>
      <c r="H677" s="208"/>
      <c r="M677" s="327"/>
    </row>
    <row r="678" spans="3:13" ht="15.75" customHeight="1">
      <c r="C678" s="206"/>
      <c r="G678" s="488"/>
      <c r="H678" s="208"/>
      <c r="M678" s="327"/>
    </row>
    <row r="679" spans="3:13" ht="15.75" customHeight="1">
      <c r="C679" s="206"/>
      <c r="G679" s="488"/>
      <c r="H679" s="208"/>
      <c r="M679" s="327"/>
    </row>
    <row r="680" spans="3:13" ht="15.75" customHeight="1">
      <c r="C680" s="206"/>
      <c r="G680" s="488"/>
      <c r="H680" s="208"/>
      <c r="M680" s="327"/>
    </row>
    <row r="681" spans="3:13" ht="15.75" customHeight="1">
      <c r="C681" s="206"/>
      <c r="G681" s="488"/>
      <c r="H681" s="208"/>
      <c r="M681" s="327"/>
    </row>
    <row r="682" spans="3:13" ht="15.75" customHeight="1">
      <c r="C682" s="206"/>
      <c r="G682" s="488"/>
      <c r="H682" s="208"/>
      <c r="M682" s="327"/>
    </row>
    <row r="683" spans="3:13" ht="15.75" customHeight="1">
      <c r="C683" s="206"/>
      <c r="G683" s="488"/>
      <c r="H683" s="208"/>
      <c r="M683" s="327"/>
    </row>
    <row r="684" spans="3:13" ht="15.75" customHeight="1">
      <c r="C684" s="206"/>
      <c r="G684" s="488"/>
      <c r="H684" s="208"/>
      <c r="M684" s="327"/>
    </row>
    <row r="685" spans="3:13" ht="15.75" customHeight="1">
      <c r="C685" s="206"/>
      <c r="G685" s="488"/>
      <c r="H685" s="208"/>
      <c r="M685" s="327"/>
    </row>
    <row r="686" spans="3:13" ht="15.75" customHeight="1">
      <c r="C686" s="206"/>
      <c r="G686" s="488"/>
      <c r="H686" s="208"/>
      <c r="M686" s="327"/>
    </row>
    <row r="687" spans="3:13" ht="15.75" customHeight="1">
      <c r="C687" s="206"/>
      <c r="G687" s="488"/>
      <c r="H687" s="208"/>
      <c r="M687" s="327"/>
    </row>
    <row r="688" spans="3:13" ht="15.75" customHeight="1">
      <c r="C688" s="206"/>
      <c r="G688" s="488"/>
      <c r="H688" s="208"/>
      <c r="M688" s="327"/>
    </row>
    <row r="689" spans="3:13" ht="15.75" customHeight="1">
      <c r="C689" s="206"/>
      <c r="G689" s="488"/>
      <c r="H689" s="208"/>
      <c r="M689" s="327"/>
    </row>
    <row r="690" spans="3:13" ht="15.75" customHeight="1">
      <c r="C690" s="206"/>
      <c r="G690" s="488"/>
      <c r="H690" s="208"/>
      <c r="M690" s="327"/>
    </row>
    <row r="691" spans="3:13" ht="15.75" customHeight="1">
      <c r="C691" s="206"/>
      <c r="G691" s="488"/>
      <c r="H691" s="208"/>
      <c r="M691" s="327"/>
    </row>
    <row r="692" spans="3:13" ht="15.75" customHeight="1">
      <c r="C692" s="206"/>
      <c r="G692" s="488"/>
      <c r="H692" s="208"/>
      <c r="M692" s="327"/>
    </row>
    <row r="693" spans="3:13" ht="15.75" customHeight="1">
      <c r="C693" s="206"/>
      <c r="G693" s="488"/>
      <c r="H693" s="208"/>
      <c r="M693" s="327"/>
    </row>
    <row r="694" spans="3:13" ht="15.75" customHeight="1">
      <c r="C694" s="206"/>
      <c r="G694" s="488"/>
      <c r="H694" s="208"/>
      <c r="M694" s="327"/>
    </row>
    <row r="695" spans="3:13" ht="15.75" customHeight="1">
      <c r="C695" s="206"/>
      <c r="G695" s="488"/>
      <c r="H695" s="208"/>
      <c r="M695" s="327"/>
    </row>
    <row r="696" spans="3:13" ht="15.75" customHeight="1">
      <c r="C696" s="206"/>
      <c r="G696" s="488"/>
      <c r="H696" s="208"/>
      <c r="M696" s="327"/>
    </row>
    <row r="697" spans="3:13" ht="15.75" customHeight="1">
      <c r="C697" s="206"/>
      <c r="G697" s="488"/>
      <c r="H697" s="208"/>
      <c r="M697" s="327"/>
    </row>
    <row r="698" spans="3:13" ht="15.75" customHeight="1">
      <c r="C698" s="206"/>
      <c r="G698" s="488"/>
      <c r="H698" s="208"/>
      <c r="M698" s="327"/>
    </row>
    <row r="699" spans="3:13" ht="15.75" customHeight="1">
      <c r="C699" s="206"/>
      <c r="G699" s="488"/>
      <c r="H699" s="208"/>
      <c r="M699" s="327"/>
    </row>
    <row r="700" spans="3:13" ht="15.75" customHeight="1">
      <c r="C700" s="206"/>
      <c r="G700" s="488"/>
      <c r="H700" s="208"/>
      <c r="M700" s="327"/>
    </row>
    <row r="701" spans="3:13" ht="15.75" customHeight="1">
      <c r="C701" s="206"/>
      <c r="G701" s="488"/>
      <c r="H701" s="208"/>
      <c r="M701" s="327"/>
    </row>
    <row r="702" spans="3:13" ht="15.75" customHeight="1">
      <c r="C702" s="206"/>
      <c r="G702" s="488"/>
      <c r="H702" s="208"/>
      <c r="M702" s="327"/>
    </row>
    <row r="703" spans="3:13" ht="15.75" customHeight="1">
      <c r="C703" s="206"/>
      <c r="G703" s="488"/>
      <c r="H703" s="208"/>
      <c r="M703" s="327"/>
    </row>
    <row r="704" spans="3:13" ht="15.75" customHeight="1">
      <c r="C704" s="206"/>
      <c r="G704" s="488"/>
      <c r="H704" s="208"/>
      <c r="M704" s="327"/>
    </row>
    <row r="705" spans="3:13" ht="15.75" customHeight="1">
      <c r="C705" s="206"/>
      <c r="G705" s="488"/>
      <c r="H705" s="208"/>
      <c r="M705" s="327"/>
    </row>
    <row r="706" spans="3:13" ht="15.75" customHeight="1">
      <c r="C706" s="206"/>
      <c r="G706" s="488"/>
      <c r="H706" s="208"/>
      <c r="M706" s="327"/>
    </row>
    <row r="707" spans="3:13" ht="15.75" customHeight="1">
      <c r="C707" s="206"/>
      <c r="G707" s="488"/>
      <c r="H707" s="208"/>
      <c r="M707" s="327"/>
    </row>
    <row r="708" spans="3:13" ht="15.75" customHeight="1">
      <c r="C708" s="206"/>
      <c r="G708" s="488"/>
      <c r="H708" s="208"/>
      <c r="M708" s="327"/>
    </row>
    <row r="709" spans="3:13" ht="15.75" customHeight="1">
      <c r="C709" s="206"/>
      <c r="G709" s="488"/>
      <c r="H709" s="208"/>
      <c r="M709" s="327"/>
    </row>
    <row r="710" spans="3:13" ht="15.75" customHeight="1">
      <c r="C710" s="206"/>
      <c r="G710" s="488"/>
      <c r="H710" s="208"/>
      <c r="M710" s="327"/>
    </row>
    <row r="711" spans="3:13" ht="15.75" customHeight="1">
      <c r="C711" s="206"/>
      <c r="G711" s="488"/>
      <c r="H711" s="208"/>
      <c r="M711" s="327"/>
    </row>
    <row r="712" spans="3:13" ht="15.75" customHeight="1">
      <c r="C712" s="206"/>
      <c r="G712" s="488"/>
      <c r="H712" s="208"/>
      <c r="M712" s="327"/>
    </row>
    <row r="713" spans="3:13" ht="15.75" customHeight="1">
      <c r="C713" s="206"/>
      <c r="G713" s="488"/>
      <c r="H713" s="208"/>
      <c r="M713" s="327"/>
    </row>
    <row r="714" spans="3:13" ht="15.75" customHeight="1">
      <c r="C714" s="206"/>
      <c r="G714" s="488"/>
      <c r="H714" s="208"/>
      <c r="M714" s="327"/>
    </row>
    <row r="715" spans="3:13" ht="15.75" customHeight="1">
      <c r="C715" s="206"/>
      <c r="G715" s="488"/>
      <c r="H715" s="208"/>
      <c r="M715" s="327"/>
    </row>
    <row r="716" spans="3:13" ht="15.75" customHeight="1">
      <c r="C716" s="206"/>
      <c r="G716" s="488"/>
      <c r="H716" s="208"/>
      <c r="M716" s="327"/>
    </row>
    <row r="717" spans="3:13" ht="15.75" customHeight="1">
      <c r="C717" s="206"/>
      <c r="G717" s="488"/>
      <c r="H717" s="208"/>
      <c r="M717" s="327"/>
    </row>
    <row r="718" spans="3:13" ht="15.75" customHeight="1">
      <c r="C718" s="206"/>
      <c r="G718" s="488"/>
      <c r="H718" s="208"/>
      <c r="M718" s="327"/>
    </row>
    <row r="719" spans="3:13" ht="15.75" customHeight="1">
      <c r="C719" s="206"/>
      <c r="G719" s="488"/>
      <c r="H719" s="208"/>
      <c r="M719" s="327"/>
    </row>
    <row r="720" spans="3:13" ht="15.75" customHeight="1">
      <c r="C720" s="206"/>
      <c r="G720" s="488"/>
      <c r="H720" s="208"/>
      <c r="M720" s="327"/>
    </row>
    <row r="721" spans="3:13" ht="15.75" customHeight="1">
      <c r="C721" s="206"/>
      <c r="G721" s="488"/>
      <c r="H721" s="208"/>
      <c r="M721" s="327"/>
    </row>
    <row r="722" spans="3:13" ht="15.75" customHeight="1">
      <c r="C722" s="206"/>
      <c r="G722" s="488"/>
      <c r="H722" s="208"/>
      <c r="M722" s="327"/>
    </row>
    <row r="723" spans="3:13" ht="15.75" customHeight="1">
      <c r="C723" s="206"/>
      <c r="G723" s="488"/>
      <c r="H723" s="208"/>
      <c r="M723" s="327"/>
    </row>
    <row r="724" spans="3:13" ht="15.75" customHeight="1">
      <c r="C724" s="206"/>
      <c r="G724" s="488"/>
      <c r="H724" s="208"/>
      <c r="M724" s="327"/>
    </row>
    <row r="725" spans="3:13" ht="15.75" customHeight="1">
      <c r="C725" s="206"/>
      <c r="G725" s="488"/>
      <c r="H725" s="208"/>
      <c r="M725" s="327"/>
    </row>
    <row r="726" spans="3:13" ht="15.75" customHeight="1">
      <c r="C726" s="206"/>
      <c r="G726" s="488"/>
      <c r="H726" s="208"/>
      <c r="M726" s="327"/>
    </row>
    <row r="727" spans="3:13" ht="15.75" customHeight="1">
      <c r="C727" s="206"/>
      <c r="G727" s="488"/>
      <c r="H727" s="208"/>
      <c r="M727" s="327"/>
    </row>
    <row r="728" spans="3:13" ht="15.75" customHeight="1">
      <c r="C728" s="206"/>
      <c r="G728" s="488"/>
      <c r="H728" s="208"/>
      <c r="M728" s="327"/>
    </row>
    <row r="729" spans="3:13" ht="15.75" customHeight="1">
      <c r="C729" s="206"/>
      <c r="G729" s="488"/>
      <c r="H729" s="208"/>
      <c r="M729" s="327"/>
    </row>
    <row r="730" spans="3:13" ht="15.75" customHeight="1">
      <c r="C730" s="206"/>
      <c r="G730" s="488"/>
      <c r="H730" s="208"/>
      <c r="M730" s="327"/>
    </row>
    <row r="731" spans="3:13" ht="15.75" customHeight="1">
      <c r="C731" s="206"/>
      <c r="G731" s="488"/>
      <c r="H731" s="208"/>
      <c r="M731" s="327"/>
    </row>
    <row r="732" spans="3:13" ht="15.75" customHeight="1">
      <c r="C732" s="206"/>
      <c r="G732" s="488"/>
      <c r="H732" s="208"/>
      <c r="M732" s="327"/>
    </row>
    <row r="733" spans="3:13" ht="15.75" customHeight="1">
      <c r="C733" s="206"/>
      <c r="G733" s="488"/>
      <c r="H733" s="208"/>
      <c r="M733" s="327"/>
    </row>
    <row r="734" spans="3:13" ht="15.75" customHeight="1">
      <c r="C734" s="206"/>
      <c r="G734" s="488"/>
      <c r="H734" s="208"/>
      <c r="M734" s="327"/>
    </row>
    <row r="735" spans="3:13" ht="15.75" customHeight="1">
      <c r="C735" s="206"/>
      <c r="G735" s="488"/>
      <c r="H735" s="208"/>
      <c r="M735" s="327"/>
    </row>
    <row r="736" spans="3:13" ht="15.75" customHeight="1">
      <c r="C736" s="206"/>
      <c r="G736" s="488"/>
      <c r="H736" s="208"/>
      <c r="M736" s="327"/>
    </row>
    <row r="737" spans="3:13" ht="15.75" customHeight="1">
      <c r="C737" s="206"/>
      <c r="G737" s="488"/>
      <c r="H737" s="208"/>
      <c r="M737" s="327"/>
    </row>
    <row r="738" spans="3:13" ht="15.75" customHeight="1">
      <c r="C738" s="206"/>
      <c r="G738" s="488"/>
      <c r="H738" s="208"/>
      <c r="M738" s="327"/>
    </row>
    <row r="739" spans="3:13" ht="15.75" customHeight="1">
      <c r="C739" s="206"/>
      <c r="G739" s="488"/>
      <c r="H739" s="208"/>
      <c r="M739" s="327"/>
    </row>
    <row r="740" spans="3:13" ht="15.75" customHeight="1">
      <c r="C740" s="206"/>
      <c r="G740" s="488"/>
      <c r="H740" s="208"/>
      <c r="M740" s="327"/>
    </row>
    <row r="741" spans="3:13" ht="15.75" customHeight="1">
      <c r="C741" s="206"/>
      <c r="G741" s="488"/>
      <c r="H741" s="208"/>
      <c r="M741" s="327"/>
    </row>
    <row r="742" spans="3:13" ht="15.75" customHeight="1">
      <c r="C742" s="206"/>
      <c r="G742" s="488"/>
      <c r="H742" s="208"/>
      <c r="M742" s="327"/>
    </row>
    <row r="743" spans="3:13" ht="15.75" customHeight="1">
      <c r="C743" s="206"/>
      <c r="G743" s="488"/>
      <c r="H743" s="208"/>
      <c r="M743" s="327"/>
    </row>
    <row r="744" spans="3:13" ht="15.75" customHeight="1">
      <c r="C744" s="206"/>
      <c r="G744" s="488"/>
      <c r="H744" s="208"/>
      <c r="M744" s="327"/>
    </row>
    <row r="745" spans="3:13" ht="15.75" customHeight="1">
      <c r="C745" s="206"/>
      <c r="G745" s="488"/>
      <c r="H745" s="208"/>
      <c r="M745" s="327"/>
    </row>
    <row r="746" spans="3:13" ht="15.75" customHeight="1">
      <c r="C746" s="206"/>
      <c r="G746" s="488"/>
      <c r="H746" s="208"/>
      <c r="M746" s="327"/>
    </row>
    <row r="747" spans="3:13" ht="15.75" customHeight="1">
      <c r="C747" s="206"/>
      <c r="G747" s="488"/>
      <c r="H747" s="208"/>
      <c r="M747" s="327"/>
    </row>
    <row r="748" spans="3:13" ht="15.75" customHeight="1">
      <c r="C748" s="206"/>
      <c r="G748" s="488"/>
      <c r="H748" s="208"/>
      <c r="M748" s="327"/>
    </row>
    <row r="749" spans="3:13" ht="15.75" customHeight="1">
      <c r="C749" s="206"/>
      <c r="G749" s="488"/>
      <c r="H749" s="208"/>
      <c r="M749" s="327"/>
    </row>
    <row r="750" spans="3:13" ht="15.75" customHeight="1">
      <c r="C750" s="206"/>
      <c r="G750" s="488"/>
      <c r="H750" s="208"/>
      <c r="M750" s="327"/>
    </row>
    <row r="751" spans="3:13" ht="15.75" customHeight="1">
      <c r="C751" s="206"/>
      <c r="G751" s="488"/>
      <c r="H751" s="208"/>
      <c r="M751" s="327"/>
    </row>
    <row r="752" spans="3:13" ht="15.75" customHeight="1">
      <c r="C752" s="206"/>
      <c r="G752" s="488"/>
      <c r="H752" s="208"/>
      <c r="M752" s="327"/>
    </row>
    <row r="753" spans="3:13" ht="15.75" customHeight="1">
      <c r="C753" s="206"/>
      <c r="G753" s="488"/>
      <c r="H753" s="208"/>
      <c r="M753" s="327"/>
    </row>
    <row r="754" spans="3:13" ht="15.75" customHeight="1">
      <c r="C754" s="206"/>
      <c r="G754" s="488"/>
      <c r="H754" s="208"/>
      <c r="M754" s="327"/>
    </row>
    <row r="755" spans="3:13" ht="15.75" customHeight="1">
      <c r="C755" s="206"/>
      <c r="G755" s="488"/>
      <c r="H755" s="208"/>
      <c r="M755" s="327"/>
    </row>
    <row r="756" spans="3:13" ht="15.75" customHeight="1">
      <c r="C756" s="206"/>
      <c r="G756" s="488"/>
      <c r="H756" s="208"/>
      <c r="M756" s="327"/>
    </row>
    <row r="757" spans="3:13" ht="15.75" customHeight="1">
      <c r="C757" s="206"/>
      <c r="G757" s="488"/>
      <c r="H757" s="208"/>
      <c r="M757" s="327"/>
    </row>
    <row r="758" spans="3:13" ht="15.75" customHeight="1">
      <c r="C758" s="206"/>
      <c r="G758" s="488"/>
      <c r="H758" s="208"/>
      <c r="M758" s="327"/>
    </row>
    <row r="759" spans="3:13" ht="15.75" customHeight="1">
      <c r="C759" s="206"/>
      <c r="G759" s="488"/>
      <c r="H759" s="208"/>
      <c r="M759" s="327"/>
    </row>
    <row r="760" spans="3:13" ht="15.75" customHeight="1">
      <c r="C760" s="206"/>
      <c r="G760" s="488"/>
      <c r="H760" s="208"/>
      <c r="M760" s="327"/>
    </row>
    <row r="761" spans="3:13" ht="15.75" customHeight="1">
      <c r="C761" s="206"/>
      <c r="G761" s="488"/>
      <c r="H761" s="208"/>
      <c r="M761" s="327"/>
    </row>
    <row r="762" spans="3:13" ht="15.75" customHeight="1">
      <c r="C762" s="206"/>
      <c r="G762" s="488"/>
      <c r="H762" s="208"/>
      <c r="M762" s="327"/>
    </row>
    <row r="763" spans="3:13" ht="15.75" customHeight="1">
      <c r="C763" s="206"/>
      <c r="G763" s="488"/>
      <c r="H763" s="208"/>
      <c r="M763" s="327"/>
    </row>
    <row r="764" spans="3:13" ht="15.75" customHeight="1">
      <c r="C764" s="206"/>
      <c r="G764" s="488"/>
      <c r="H764" s="208"/>
      <c r="M764" s="327"/>
    </row>
    <row r="765" spans="3:13" ht="15.75" customHeight="1">
      <c r="C765" s="206"/>
      <c r="G765" s="488"/>
      <c r="H765" s="208"/>
      <c r="M765" s="327"/>
    </row>
    <row r="766" spans="3:13" ht="15.75" customHeight="1">
      <c r="C766" s="206"/>
      <c r="G766" s="488"/>
      <c r="H766" s="208"/>
      <c r="M766" s="327"/>
    </row>
    <row r="767" spans="3:13" ht="15.75" customHeight="1">
      <c r="C767" s="206"/>
      <c r="G767" s="488"/>
      <c r="H767" s="208"/>
      <c r="M767" s="327"/>
    </row>
    <row r="768" spans="3:13" ht="15.75" customHeight="1">
      <c r="C768" s="206"/>
      <c r="G768" s="488"/>
      <c r="H768" s="208"/>
      <c r="M768" s="327"/>
    </row>
    <row r="769" spans="3:13" ht="15.75" customHeight="1">
      <c r="C769" s="206"/>
      <c r="G769" s="488"/>
      <c r="H769" s="208"/>
      <c r="M769" s="327"/>
    </row>
    <row r="770" spans="3:13" ht="15.75" customHeight="1">
      <c r="C770" s="206"/>
      <c r="G770" s="488"/>
      <c r="H770" s="208"/>
      <c r="M770" s="327"/>
    </row>
    <row r="771" spans="3:13" ht="15.75" customHeight="1">
      <c r="C771" s="206"/>
      <c r="G771" s="488"/>
      <c r="H771" s="208"/>
      <c r="M771" s="327"/>
    </row>
    <row r="772" spans="3:13" ht="15.75" customHeight="1">
      <c r="C772" s="206"/>
      <c r="G772" s="488"/>
      <c r="H772" s="208"/>
      <c r="M772" s="327"/>
    </row>
    <row r="773" spans="3:13" ht="15.75" customHeight="1">
      <c r="C773" s="206"/>
      <c r="G773" s="488"/>
      <c r="H773" s="208"/>
      <c r="M773" s="327"/>
    </row>
    <row r="774" spans="3:13" ht="15.75" customHeight="1">
      <c r="C774" s="206"/>
      <c r="G774" s="488"/>
      <c r="H774" s="208"/>
      <c r="M774" s="327"/>
    </row>
    <row r="775" spans="3:13" ht="15.75" customHeight="1">
      <c r="C775" s="206"/>
      <c r="G775" s="488"/>
      <c r="H775" s="208"/>
      <c r="M775" s="327"/>
    </row>
    <row r="776" spans="3:13" ht="15.75" customHeight="1">
      <c r="C776" s="206"/>
      <c r="G776" s="488"/>
      <c r="H776" s="208"/>
      <c r="M776" s="327"/>
    </row>
    <row r="777" spans="3:13" ht="15.75" customHeight="1">
      <c r="C777" s="206"/>
      <c r="G777" s="488"/>
      <c r="H777" s="208"/>
      <c r="M777" s="327"/>
    </row>
    <row r="778" spans="3:13" ht="15.75" customHeight="1">
      <c r="C778" s="206"/>
      <c r="G778" s="488"/>
      <c r="H778" s="208"/>
      <c r="M778" s="327"/>
    </row>
    <row r="779" spans="3:13" ht="15.75" customHeight="1">
      <c r="C779" s="206"/>
      <c r="G779" s="488"/>
      <c r="H779" s="208"/>
      <c r="M779" s="327"/>
    </row>
    <row r="780" spans="3:13" ht="15.75" customHeight="1">
      <c r="C780" s="206"/>
      <c r="G780" s="488"/>
      <c r="H780" s="208"/>
      <c r="M780" s="327"/>
    </row>
    <row r="781" spans="3:13" ht="15.75" customHeight="1">
      <c r="C781" s="206"/>
      <c r="G781" s="488"/>
      <c r="H781" s="208"/>
      <c r="M781" s="327"/>
    </row>
    <row r="782" spans="3:13" ht="15.75" customHeight="1">
      <c r="C782" s="206"/>
      <c r="G782" s="488"/>
      <c r="H782" s="208"/>
      <c r="M782" s="327"/>
    </row>
    <row r="783" spans="3:13" ht="15.75" customHeight="1">
      <c r="C783" s="206"/>
      <c r="G783" s="488"/>
      <c r="H783" s="208"/>
      <c r="M783" s="327"/>
    </row>
    <row r="784" spans="3:13" ht="15.75" customHeight="1">
      <c r="C784" s="206"/>
      <c r="G784" s="488"/>
      <c r="H784" s="208"/>
      <c r="M784" s="327"/>
    </row>
    <row r="785" spans="3:13" ht="15.75" customHeight="1">
      <c r="C785" s="206"/>
      <c r="G785" s="488"/>
      <c r="H785" s="208"/>
      <c r="M785" s="327"/>
    </row>
    <row r="786" spans="3:13" ht="15.75" customHeight="1">
      <c r="C786" s="206"/>
      <c r="G786" s="488"/>
      <c r="H786" s="208"/>
      <c r="M786" s="327"/>
    </row>
    <row r="787" spans="3:13" ht="15.75" customHeight="1">
      <c r="C787" s="206"/>
      <c r="G787" s="488"/>
      <c r="H787" s="208"/>
      <c r="M787" s="327"/>
    </row>
    <row r="788" spans="3:13" ht="15.75" customHeight="1">
      <c r="C788" s="206"/>
      <c r="G788" s="488"/>
      <c r="H788" s="208"/>
      <c r="M788" s="327"/>
    </row>
    <row r="789" spans="3:13" ht="15.75" customHeight="1">
      <c r="C789" s="206"/>
      <c r="G789" s="488"/>
      <c r="H789" s="208"/>
      <c r="M789" s="327"/>
    </row>
    <row r="790" spans="3:13" ht="15.75" customHeight="1">
      <c r="C790" s="206"/>
      <c r="G790" s="488"/>
      <c r="H790" s="208"/>
      <c r="M790" s="327"/>
    </row>
    <row r="791" spans="3:13" ht="15.75" customHeight="1">
      <c r="C791" s="206"/>
      <c r="G791" s="488"/>
      <c r="H791" s="208"/>
      <c r="M791" s="327"/>
    </row>
    <row r="792" spans="3:13" ht="15.75" customHeight="1">
      <c r="C792" s="206"/>
      <c r="G792" s="488"/>
      <c r="H792" s="208"/>
      <c r="M792" s="327"/>
    </row>
    <row r="793" spans="3:13" ht="15.75" customHeight="1">
      <c r="C793" s="206"/>
      <c r="G793" s="488"/>
      <c r="H793" s="208"/>
      <c r="M793" s="327"/>
    </row>
    <row r="794" spans="3:13" ht="15.75" customHeight="1">
      <c r="C794" s="206"/>
      <c r="G794" s="488"/>
      <c r="H794" s="208"/>
      <c r="M794" s="327"/>
    </row>
    <row r="795" spans="3:13" ht="15.75" customHeight="1">
      <c r="C795" s="206"/>
      <c r="G795" s="488"/>
      <c r="H795" s="208"/>
      <c r="M795" s="327"/>
    </row>
    <row r="796" spans="3:13" ht="15.75" customHeight="1">
      <c r="C796" s="206"/>
      <c r="G796" s="488"/>
      <c r="H796" s="208"/>
      <c r="M796" s="327"/>
    </row>
    <row r="797" spans="3:13" ht="15.75" customHeight="1">
      <c r="C797" s="206"/>
      <c r="G797" s="488"/>
      <c r="H797" s="208"/>
      <c r="M797" s="327"/>
    </row>
    <row r="798" spans="3:13" ht="15.75" customHeight="1">
      <c r="C798" s="206"/>
      <c r="G798" s="488"/>
      <c r="H798" s="208"/>
      <c r="M798" s="327"/>
    </row>
    <row r="799" spans="3:13" ht="15.75" customHeight="1">
      <c r="C799" s="206"/>
      <c r="G799" s="488"/>
      <c r="H799" s="208"/>
      <c r="M799" s="327"/>
    </row>
    <row r="800" spans="3:13" ht="15.75" customHeight="1">
      <c r="C800" s="206"/>
      <c r="G800" s="488"/>
      <c r="H800" s="208"/>
      <c r="M800" s="327"/>
    </row>
    <row r="801" spans="3:13" ht="15.75" customHeight="1">
      <c r="C801" s="206"/>
      <c r="G801" s="488"/>
      <c r="H801" s="208"/>
      <c r="M801" s="327"/>
    </row>
    <row r="802" spans="3:13" ht="15.75" customHeight="1">
      <c r="C802" s="206"/>
      <c r="G802" s="488"/>
      <c r="H802" s="208"/>
      <c r="M802" s="327"/>
    </row>
    <row r="803" spans="3:13" ht="15.75" customHeight="1">
      <c r="C803" s="206"/>
      <c r="G803" s="488"/>
      <c r="H803" s="208"/>
      <c r="M803" s="327"/>
    </row>
    <row r="804" spans="3:13" ht="15.75" customHeight="1">
      <c r="C804" s="206"/>
      <c r="G804" s="488"/>
      <c r="H804" s="208"/>
      <c r="M804" s="327"/>
    </row>
    <row r="805" spans="3:13" ht="15.75" customHeight="1">
      <c r="C805" s="206"/>
      <c r="G805" s="488"/>
      <c r="H805" s="208"/>
      <c r="M805" s="327"/>
    </row>
    <row r="806" spans="3:13" ht="15.75" customHeight="1">
      <c r="C806" s="206"/>
      <c r="G806" s="488"/>
      <c r="H806" s="208"/>
      <c r="M806" s="327"/>
    </row>
    <row r="807" spans="3:13" ht="15.75" customHeight="1">
      <c r="C807" s="206"/>
      <c r="G807" s="488"/>
      <c r="H807" s="208"/>
      <c r="M807" s="327"/>
    </row>
    <row r="808" spans="3:13" ht="15.75" customHeight="1">
      <c r="C808" s="206"/>
      <c r="G808" s="488"/>
      <c r="H808" s="208"/>
      <c r="M808" s="327"/>
    </row>
    <row r="809" spans="3:13" ht="15.75" customHeight="1">
      <c r="C809" s="206"/>
      <c r="G809" s="488"/>
      <c r="H809" s="208"/>
      <c r="M809" s="327"/>
    </row>
    <row r="810" spans="3:13" ht="15.75" customHeight="1">
      <c r="C810" s="206"/>
      <c r="G810" s="488"/>
      <c r="H810" s="208"/>
      <c r="M810" s="327"/>
    </row>
    <row r="811" spans="3:13" ht="15.75" customHeight="1">
      <c r="C811" s="206"/>
      <c r="G811" s="488"/>
      <c r="H811" s="208"/>
      <c r="M811" s="327"/>
    </row>
    <row r="812" spans="3:13" ht="15.75" customHeight="1">
      <c r="C812" s="206"/>
      <c r="G812" s="488"/>
      <c r="H812" s="208"/>
      <c r="M812" s="327"/>
    </row>
    <row r="813" spans="3:13" ht="15.75" customHeight="1">
      <c r="C813" s="206"/>
      <c r="G813" s="488"/>
      <c r="H813" s="208"/>
      <c r="M813" s="327"/>
    </row>
    <row r="814" spans="3:13" ht="15.75" customHeight="1">
      <c r="C814" s="206"/>
      <c r="G814" s="488"/>
      <c r="H814" s="208"/>
      <c r="M814" s="327"/>
    </row>
    <row r="815" spans="3:13" ht="15.75" customHeight="1">
      <c r="C815" s="206"/>
      <c r="G815" s="488"/>
      <c r="H815" s="208"/>
      <c r="M815" s="327"/>
    </row>
    <row r="816" spans="3:13" ht="15.75" customHeight="1">
      <c r="C816" s="206"/>
      <c r="G816" s="488"/>
      <c r="H816" s="208"/>
      <c r="M816" s="327"/>
    </row>
    <row r="817" spans="3:13" ht="15.75" customHeight="1">
      <c r="C817" s="206"/>
      <c r="G817" s="488"/>
      <c r="H817" s="208"/>
      <c r="M817" s="327"/>
    </row>
    <row r="818" spans="3:13" ht="15.75" customHeight="1">
      <c r="C818" s="206"/>
      <c r="G818" s="488"/>
      <c r="H818" s="208"/>
      <c r="M818" s="327"/>
    </row>
    <row r="819" spans="3:13" ht="15.75" customHeight="1">
      <c r="C819" s="206"/>
      <c r="G819" s="488"/>
      <c r="H819" s="208"/>
      <c r="M819" s="327"/>
    </row>
    <row r="820" spans="3:13" ht="15.75" customHeight="1">
      <c r="C820" s="206"/>
      <c r="G820" s="488"/>
      <c r="H820" s="208"/>
      <c r="M820" s="327"/>
    </row>
    <row r="821" spans="3:13" ht="15.75" customHeight="1">
      <c r="C821" s="206"/>
      <c r="G821" s="488"/>
      <c r="H821" s="208"/>
      <c r="M821" s="327"/>
    </row>
    <row r="822" spans="3:13" ht="15.75" customHeight="1">
      <c r="C822" s="206"/>
      <c r="G822" s="488"/>
      <c r="H822" s="208"/>
      <c r="M822" s="327"/>
    </row>
    <row r="823" spans="3:13" ht="15.75" customHeight="1">
      <c r="C823" s="206"/>
      <c r="G823" s="488"/>
      <c r="H823" s="208"/>
      <c r="M823" s="327"/>
    </row>
    <row r="824" spans="3:13" ht="15.75" customHeight="1">
      <c r="C824" s="206"/>
      <c r="G824" s="488"/>
      <c r="H824" s="208"/>
      <c r="M824" s="327"/>
    </row>
    <row r="825" spans="3:13" ht="15.75" customHeight="1">
      <c r="C825" s="206"/>
      <c r="G825" s="488"/>
      <c r="H825" s="208"/>
      <c r="M825" s="327"/>
    </row>
    <row r="826" spans="3:13" ht="15.75" customHeight="1">
      <c r="C826" s="206"/>
      <c r="G826" s="488"/>
      <c r="H826" s="208"/>
      <c r="M826" s="327"/>
    </row>
    <row r="827" spans="3:13" ht="15.75" customHeight="1">
      <c r="C827" s="206"/>
      <c r="G827" s="488"/>
      <c r="H827" s="208"/>
      <c r="M827" s="327"/>
    </row>
    <row r="828" spans="3:13" ht="15.75" customHeight="1">
      <c r="C828" s="206"/>
      <c r="G828" s="488"/>
      <c r="H828" s="208"/>
      <c r="M828" s="327"/>
    </row>
    <row r="829" spans="3:13" ht="15.75" customHeight="1">
      <c r="C829" s="206"/>
      <c r="G829" s="488"/>
      <c r="H829" s="208"/>
      <c r="M829" s="327"/>
    </row>
    <row r="830" spans="3:13" ht="15.75" customHeight="1">
      <c r="C830" s="206"/>
      <c r="G830" s="488"/>
      <c r="H830" s="208"/>
      <c r="M830" s="327"/>
    </row>
    <row r="831" spans="3:13" ht="15.75" customHeight="1">
      <c r="C831" s="206"/>
      <c r="G831" s="488"/>
      <c r="H831" s="208"/>
      <c r="M831" s="327"/>
    </row>
    <row r="832" spans="3:13" ht="15.75" customHeight="1">
      <c r="C832" s="206"/>
      <c r="G832" s="488"/>
      <c r="H832" s="208"/>
      <c r="M832" s="327"/>
    </row>
    <row r="833" spans="3:13" ht="15.75" customHeight="1">
      <c r="C833" s="206"/>
      <c r="G833" s="488"/>
      <c r="H833" s="208"/>
      <c r="M833" s="327"/>
    </row>
    <row r="834" spans="3:13" ht="15.75" customHeight="1">
      <c r="C834" s="206"/>
      <c r="G834" s="488"/>
      <c r="H834" s="208"/>
      <c r="M834" s="327"/>
    </row>
    <row r="835" spans="3:13" ht="15.75" customHeight="1">
      <c r="C835" s="206"/>
      <c r="G835" s="488"/>
      <c r="H835" s="208"/>
      <c r="M835" s="327"/>
    </row>
    <row r="836" spans="3:13" ht="15.75" customHeight="1">
      <c r="C836" s="206"/>
      <c r="G836" s="488"/>
      <c r="H836" s="208"/>
      <c r="M836" s="327"/>
    </row>
    <row r="837" spans="3:13" ht="15.75" customHeight="1">
      <c r="C837" s="206"/>
      <c r="G837" s="488"/>
      <c r="H837" s="208"/>
      <c r="M837" s="327"/>
    </row>
    <row r="838" spans="3:13" ht="15.75" customHeight="1">
      <c r="C838" s="206"/>
      <c r="G838" s="488"/>
      <c r="H838" s="208"/>
      <c r="M838" s="327"/>
    </row>
    <row r="839" spans="3:13" ht="15.75" customHeight="1">
      <c r="C839" s="206"/>
      <c r="G839" s="488"/>
      <c r="H839" s="208"/>
      <c r="M839" s="327"/>
    </row>
    <row r="840" spans="3:13" ht="15.75" customHeight="1">
      <c r="C840" s="206"/>
      <c r="G840" s="488"/>
      <c r="H840" s="208"/>
      <c r="M840" s="327"/>
    </row>
    <row r="841" spans="3:13" ht="15.75" customHeight="1">
      <c r="C841" s="206"/>
      <c r="G841" s="488"/>
      <c r="H841" s="208"/>
      <c r="M841" s="327"/>
    </row>
    <row r="842" spans="3:13" ht="15.75" customHeight="1">
      <c r="C842" s="206"/>
      <c r="G842" s="488"/>
      <c r="H842" s="208"/>
      <c r="M842" s="327"/>
    </row>
    <row r="843" spans="3:13" ht="15.75" customHeight="1">
      <c r="C843" s="206"/>
      <c r="G843" s="488"/>
      <c r="H843" s="208"/>
      <c r="M843" s="327"/>
    </row>
    <row r="844" spans="3:13" ht="15.75" customHeight="1">
      <c r="C844" s="206"/>
      <c r="G844" s="488"/>
      <c r="H844" s="208"/>
      <c r="M844" s="327"/>
    </row>
    <row r="845" spans="3:13" ht="15.75" customHeight="1">
      <c r="C845" s="206"/>
      <c r="G845" s="488"/>
      <c r="H845" s="208"/>
      <c r="M845" s="327"/>
    </row>
    <row r="846" spans="3:13" ht="15.75" customHeight="1">
      <c r="C846" s="206"/>
      <c r="G846" s="488"/>
      <c r="H846" s="208"/>
      <c r="M846" s="327"/>
    </row>
    <row r="847" spans="3:13" ht="15.75" customHeight="1">
      <c r="C847" s="206"/>
      <c r="G847" s="488"/>
      <c r="H847" s="208"/>
      <c r="M847" s="327"/>
    </row>
    <row r="848" spans="3:13" ht="15.75" customHeight="1">
      <c r="C848" s="206"/>
      <c r="G848" s="488"/>
      <c r="H848" s="208"/>
      <c r="M848" s="327"/>
    </row>
    <row r="849" spans="3:13" ht="15.75" customHeight="1">
      <c r="C849" s="206"/>
      <c r="G849" s="488"/>
      <c r="H849" s="208"/>
      <c r="M849" s="327"/>
    </row>
    <row r="850" spans="3:13" ht="15.75" customHeight="1">
      <c r="C850" s="206"/>
      <c r="G850" s="488"/>
      <c r="H850" s="208"/>
      <c r="M850" s="327"/>
    </row>
    <row r="851" spans="3:13" ht="15.75" customHeight="1">
      <c r="C851" s="206"/>
      <c r="G851" s="488"/>
      <c r="H851" s="208"/>
      <c r="M851" s="327"/>
    </row>
    <row r="852" spans="3:13" ht="15.75" customHeight="1">
      <c r="C852" s="206"/>
      <c r="G852" s="488"/>
      <c r="H852" s="208"/>
      <c r="M852" s="327"/>
    </row>
    <row r="853" spans="3:13" ht="15.75" customHeight="1">
      <c r="C853" s="206"/>
      <c r="G853" s="488"/>
      <c r="H853" s="208"/>
      <c r="M853" s="327"/>
    </row>
    <row r="854" spans="3:13" ht="15.75" customHeight="1">
      <c r="C854" s="206"/>
      <c r="G854" s="488"/>
      <c r="H854" s="208"/>
      <c r="M854" s="327"/>
    </row>
    <row r="855" spans="3:13" ht="15.75" customHeight="1">
      <c r="C855" s="206"/>
      <c r="G855" s="488"/>
      <c r="H855" s="208"/>
      <c r="M855" s="327"/>
    </row>
    <row r="856" spans="3:13" ht="15.75" customHeight="1">
      <c r="C856" s="206"/>
      <c r="G856" s="488"/>
      <c r="H856" s="208"/>
      <c r="M856" s="327"/>
    </row>
    <row r="857" spans="3:13" ht="15.75" customHeight="1">
      <c r="C857" s="206"/>
      <c r="G857" s="488"/>
      <c r="H857" s="208"/>
      <c r="M857" s="327"/>
    </row>
    <row r="858" spans="3:13" ht="15.75" customHeight="1">
      <c r="C858" s="206"/>
      <c r="G858" s="488"/>
      <c r="H858" s="208"/>
      <c r="M858" s="327"/>
    </row>
    <row r="859" spans="3:13" ht="15.75" customHeight="1">
      <c r="C859" s="206"/>
      <c r="G859" s="488"/>
      <c r="H859" s="208"/>
      <c r="M859" s="327"/>
    </row>
    <row r="860" spans="3:13" ht="15.75" customHeight="1">
      <c r="C860" s="206"/>
      <c r="G860" s="488"/>
      <c r="H860" s="208"/>
      <c r="M860" s="327"/>
    </row>
    <row r="861" spans="3:13" ht="15.75" customHeight="1">
      <c r="C861" s="206"/>
      <c r="G861" s="488"/>
      <c r="H861" s="208"/>
      <c r="M861" s="327"/>
    </row>
    <row r="862" spans="3:13" ht="15.75" customHeight="1">
      <c r="C862" s="206"/>
      <c r="G862" s="488"/>
      <c r="H862" s="208"/>
      <c r="M862" s="327"/>
    </row>
    <row r="863" spans="3:13" ht="15.75" customHeight="1">
      <c r="C863" s="206"/>
      <c r="G863" s="488"/>
      <c r="H863" s="208"/>
      <c r="M863" s="327"/>
    </row>
    <row r="864" spans="3:13" ht="15.75" customHeight="1">
      <c r="C864" s="206"/>
      <c r="G864" s="488"/>
      <c r="H864" s="208"/>
      <c r="M864" s="327"/>
    </row>
    <row r="865" spans="3:13" ht="15.75" customHeight="1">
      <c r="C865" s="206"/>
      <c r="G865" s="488"/>
      <c r="H865" s="208"/>
      <c r="M865" s="327"/>
    </row>
    <row r="866" spans="3:13" ht="15.75" customHeight="1">
      <c r="C866" s="206"/>
      <c r="G866" s="488"/>
      <c r="H866" s="208"/>
      <c r="M866" s="327"/>
    </row>
    <row r="867" spans="3:13" ht="15.75" customHeight="1">
      <c r="C867" s="206"/>
      <c r="G867" s="488"/>
      <c r="H867" s="208"/>
      <c r="M867" s="327"/>
    </row>
    <row r="868" spans="3:13" ht="15.75" customHeight="1">
      <c r="C868" s="206"/>
      <c r="G868" s="488"/>
      <c r="H868" s="208"/>
      <c r="M868" s="327"/>
    </row>
    <row r="869" spans="3:13" ht="15.75" customHeight="1">
      <c r="C869" s="206"/>
      <c r="G869" s="488"/>
      <c r="H869" s="208"/>
      <c r="M869" s="327"/>
    </row>
    <row r="870" spans="3:13" ht="15.75" customHeight="1">
      <c r="C870" s="206"/>
      <c r="G870" s="488"/>
      <c r="H870" s="208"/>
      <c r="M870" s="327"/>
    </row>
    <row r="871" spans="3:13" ht="15.75" customHeight="1">
      <c r="C871" s="206"/>
      <c r="G871" s="488"/>
      <c r="H871" s="208"/>
      <c r="M871" s="327"/>
    </row>
    <row r="872" spans="3:13" ht="15.75" customHeight="1">
      <c r="C872" s="206"/>
      <c r="G872" s="488"/>
      <c r="H872" s="208"/>
      <c r="M872" s="327"/>
    </row>
    <row r="873" spans="3:13" ht="15.75" customHeight="1">
      <c r="C873" s="206"/>
      <c r="G873" s="488"/>
      <c r="H873" s="208"/>
      <c r="M873" s="327"/>
    </row>
    <row r="874" spans="3:13" ht="15.75" customHeight="1">
      <c r="C874" s="206"/>
      <c r="G874" s="488"/>
      <c r="H874" s="208"/>
      <c r="M874" s="327"/>
    </row>
    <row r="875" spans="3:13" ht="15.75" customHeight="1">
      <c r="C875" s="206"/>
      <c r="G875" s="488"/>
      <c r="H875" s="208"/>
      <c r="M875" s="327"/>
    </row>
    <row r="876" spans="3:13" ht="15.75" customHeight="1">
      <c r="C876" s="206"/>
      <c r="G876" s="488"/>
      <c r="H876" s="208"/>
      <c r="M876" s="327"/>
    </row>
    <row r="877" spans="3:13" ht="15.75" customHeight="1">
      <c r="C877" s="206"/>
      <c r="G877" s="488"/>
      <c r="H877" s="208"/>
      <c r="M877" s="327"/>
    </row>
    <row r="878" spans="3:13" ht="15.75" customHeight="1">
      <c r="C878" s="206"/>
      <c r="G878" s="488"/>
      <c r="H878" s="208"/>
      <c r="M878" s="327"/>
    </row>
    <row r="879" spans="3:13" ht="15.75" customHeight="1">
      <c r="C879" s="206"/>
      <c r="G879" s="488"/>
      <c r="H879" s="208"/>
      <c r="M879" s="327"/>
    </row>
    <row r="880" spans="3:13" ht="15.75" customHeight="1">
      <c r="C880" s="206"/>
      <c r="G880" s="488"/>
      <c r="H880" s="208"/>
      <c r="M880" s="327"/>
    </row>
    <row r="881" spans="3:13" ht="15.75" customHeight="1">
      <c r="C881" s="206"/>
      <c r="G881" s="488"/>
      <c r="H881" s="208"/>
      <c r="M881" s="327"/>
    </row>
    <row r="882" spans="3:13" ht="15.75" customHeight="1">
      <c r="C882" s="206"/>
      <c r="G882" s="488"/>
      <c r="H882" s="208"/>
      <c r="M882" s="327"/>
    </row>
    <row r="883" spans="3:13" ht="15.75" customHeight="1">
      <c r="C883" s="206"/>
      <c r="G883" s="488"/>
      <c r="H883" s="208"/>
      <c r="M883" s="327"/>
    </row>
    <row r="884" spans="3:13" ht="15.75" customHeight="1">
      <c r="C884" s="206"/>
      <c r="G884" s="488"/>
      <c r="H884" s="208"/>
      <c r="M884" s="327"/>
    </row>
    <row r="885" spans="3:13" ht="15.75" customHeight="1">
      <c r="C885" s="206"/>
      <c r="G885" s="488"/>
      <c r="H885" s="208"/>
      <c r="M885" s="327"/>
    </row>
    <row r="886" spans="3:13" ht="15.75" customHeight="1">
      <c r="C886" s="206"/>
      <c r="G886" s="488"/>
      <c r="H886" s="208"/>
      <c r="M886" s="327"/>
    </row>
    <row r="887" spans="3:13" ht="15.75" customHeight="1">
      <c r="C887" s="206"/>
      <c r="G887" s="488"/>
      <c r="H887" s="208"/>
      <c r="M887" s="327"/>
    </row>
    <row r="888" spans="3:13" ht="15.75" customHeight="1">
      <c r="C888" s="206"/>
      <c r="G888" s="488"/>
      <c r="H888" s="208"/>
      <c r="M888" s="327"/>
    </row>
    <row r="889" spans="3:13" ht="15.75" customHeight="1">
      <c r="C889" s="206"/>
      <c r="G889" s="488"/>
      <c r="H889" s="208"/>
      <c r="M889" s="327"/>
    </row>
    <row r="890" spans="3:13" ht="15.75" customHeight="1">
      <c r="C890" s="206"/>
      <c r="G890" s="488"/>
      <c r="H890" s="208"/>
      <c r="M890" s="327"/>
    </row>
    <row r="891" spans="3:13" ht="15.75" customHeight="1">
      <c r="C891" s="206"/>
      <c r="G891" s="488"/>
      <c r="H891" s="208"/>
      <c r="M891" s="327"/>
    </row>
    <row r="892" spans="3:13" ht="15.75" customHeight="1">
      <c r="C892" s="206"/>
      <c r="G892" s="488"/>
      <c r="H892" s="208"/>
      <c r="M892" s="327"/>
    </row>
    <row r="893" spans="3:13" ht="15.75" customHeight="1">
      <c r="C893" s="206"/>
      <c r="G893" s="488"/>
      <c r="H893" s="208"/>
      <c r="M893" s="327"/>
    </row>
    <row r="894" spans="3:13" ht="15.75" customHeight="1">
      <c r="C894" s="206"/>
      <c r="G894" s="488"/>
      <c r="H894" s="208"/>
      <c r="M894" s="327"/>
    </row>
    <row r="895" spans="3:13" ht="15.75" customHeight="1">
      <c r="C895" s="206"/>
      <c r="G895" s="488"/>
      <c r="H895" s="208"/>
      <c r="M895" s="327"/>
    </row>
    <row r="896" spans="3:13" ht="15.75" customHeight="1">
      <c r="C896" s="206"/>
      <c r="G896" s="488"/>
      <c r="H896" s="208"/>
      <c r="M896" s="327"/>
    </row>
    <row r="897" spans="3:13" ht="15.75" customHeight="1">
      <c r="C897" s="206"/>
      <c r="G897" s="488"/>
      <c r="H897" s="208"/>
      <c r="M897" s="327"/>
    </row>
    <row r="898" spans="3:13" ht="15.75" customHeight="1">
      <c r="C898" s="206"/>
      <c r="G898" s="488"/>
      <c r="H898" s="208"/>
      <c r="M898" s="327"/>
    </row>
    <row r="899" spans="3:13" ht="15.75" customHeight="1">
      <c r="C899" s="206"/>
      <c r="G899" s="488"/>
      <c r="H899" s="208"/>
      <c r="M899" s="327"/>
    </row>
    <row r="900" spans="3:13" ht="15.75" customHeight="1">
      <c r="C900" s="206"/>
      <c r="G900" s="488"/>
      <c r="H900" s="208"/>
      <c r="M900" s="327"/>
    </row>
    <row r="901" spans="3:13" ht="15.75" customHeight="1">
      <c r="C901" s="206"/>
      <c r="G901" s="488"/>
      <c r="H901" s="208"/>
      <c r="M901" s="327"/>
    </row>
    <row r="902" spans="3:13" ht="15.75" customHeight="1">
      <c r="C902" s="206"/>
      <c r="G902" s="488"/>
      <c r="H902" s="208"/>
      <c r="M902" s="327"/>
    </row>
    <row r="903" spans="3:13" ht="15.75" customHeight="1">
      <c r="C903" s="206"/>
      <c r="G903" s="488"/>
      <c r="H903" s="208"/>
      <c r="M903" s="327"/>
    </row>
    <row r="904" spans="3:13" ht="15.75" customHeight="1">
      <c r="C904" s="206"/>
      <c r="G904" s="488"/>
      <c r="H904" s="208"/>
      <c r="M904" s="327"/>
    </row>
    <row r="905" spans="3:13" ht="15.75" customHeight="1">
      <c r="C905" s="206"/>
      <c r="G905" s="488"/>
      <c r="H905" s="208"/>
      <c r="M905" s="327"/>
    </row>
    <row r="906" spans="3:13" ht="15.75" customHeight="1">
      <c r="C906" s="206"/>
      <c r="G906" s="488"/>
      <c r="H906" s="208"/>
      <c r="M906" s="327"/>
    </row>
    <row r="907" spans="3:13" ht="15.75" customHeight="1">
      <c r="C907" s="206"/>
      <c r="G907" s="488"/>
      <c r="H907" s="208"/>
      <c r="M907" s="327"/>
    </row>
    <row r="908" spans="3:13" ht="15.75" customHeight="1">
      <c r="C908" s="206"/>
      <c r="G908" s="488"/>
      <c r="H908" s="208"/>
      <c r="M908" s="327"/>
    </row>
    <row r="909" spans="3:13" ht="15.75" customHeight="1">
      <c r="C909" s="206"/>
      <c r="G909" s="488"/>
      <c r="H909" s="208"/>
      <c r="M909" s="327"/>
    </row>
    <row r="910" spans="3:13" ht="15.75" customHeight="1">
      <c r="C910" s="206"/>
      <c r="G910" s="488"/>
      <c r="H910" s="208"/>
      <c r="M910" s="327"/>
    </row>
    <row r="911" spans="3:13" ht="15.75" customHeight="1">
      <c r="C911" s="206"/>
      <c r="G911" s="488"/>
      <c r="H911" s="208"/>
      <c r="M911" s="327"/>
    </row>
    <row r="912" spans="3:13" ht="15.75" customHeight="1">
      <c r="C912" s="206"/>
      <c r="G912" s="488"/>
      <c r="H912" s="208"/>
      <c r="M912" s="327"/>
    </row>
    <row r="913" spans="3:13" ht="15.75" customHeight="1">
      <c r="C913" s="206"/>
      <c r="G913" s="488"/>
      <c r="H913" s="208"/>
      <c r="M913" s="327"/>
    </row>
    <row r="914" spans="3:13" ht="15.75" customHeight="1">
      <c r="C914" s="206"/>
      <c r="G914" s="488"/>
      <c r="H914" s="208"/>
      <c r="M914" s="327"/>
    </row>
    <row r="915" spans="3:13" ht="15.75" customHeight="1">
      <c r="C915" s="206"/>
      <c r="G915" s="488"/>
      <c r="H915" s="208"/>
      <c r="M915" s="327"/>
    </row>
    <row r="916" spans="3:13" ht="15.75" customHeight="1">
      <c r="C916" s="206"/>
      <c r="G916" s="488"/>
      <c r="H916" s="208"/>
      <c r="M916" s="327"/>
    </row>
    <row r="917" spans="3:13" ht="15.75" customHeight="1">
      <c r="C917" s="206"/>
      <c r="G917" s="488"/>
      <c r="H917" s="208"/>
      <c r="M917" s="327"/>
    </row>
    <row r="918" spans="3:13" ht="15.75" customHeight="1">
      <c r="C918" s="206"/>
      <c r="G918" s="488"/>
      <c r="H918" s="208"/>
      <c r="M918" s="327"/>
    </row>
    <row r="919" spans="3:13" ht="15.75" customHeight="1">
      <c r="C919" s="206"/>
      <c r="G919" s="488"/>
      <c r="H919" s="208"/>
      <c r="M919" s="327"/>
    </row>
    <row r="920" spans="3:13" ht="15.75" customHeight="1">
      <c r="C920" s="206"/>
      <c r="G920" s="488"/>
      <c r="H920" s="208"/>
      <c r="M920" s="327"/>
    </row>
    <row r="921" spans="3:13" ht="15.75" customHeight="1">
      <c r="C921" s="206"/>
      <c r="G921" s="488"/>
      <c r="H921" s="208"/>
      <c r="M921" s="327"/>
    </row>
    <row r="922" spans="3:13" ht="15.75" customHeight="1">
      <c r="C922" s="206"/>
      <c r="G922" s="488"/>
      <c r="H922" s="208"/>
      <c r="M922" s="327"/>
    </row>
    <row r="923" spans="3:13" ht="15.75" customHeight="1">
      <c r="C923" s="206"/>
      <c r="G923" s="488"/>
      <c r="H923" s="208"/>
      <c r="M923" s="327"/>
    </row>
    <row r="924" spans="3:13" ht="15.75" customHeight="1">
      <c r="C924" s="206"/>
      <c r="G924" s="488"/>
      <c r="H924" s="208"/>
      <c r="M924" s="327"/>
    </row>
    <row r="925" spans="3:13" ht="15.75" customHeight="1">
      <c r="C925" s="206"/>
      <c r="G925" s="488"/>
      <c r="H925" s="208"/>
      <c r="M925" s="327"/>
    </row>
    <row r="926" spans="3:13" ht="15.75" customHeight="1">
      <c r="C926" s="206"/>
      <c r="G926" s="488"/>
      <c r="H926" s="208"/>
      <c r="M926" s="327"/>
    </row>
    <row r="927" spans="3:13" ht="15.75" customHeight="1">
      <c r="C927" s="206"/>
      <c r="G927" s="488"/>
      <c r="H927" s="208"/>
      <c r="M927" s="327"/>
    </row>
    <row r="928" spans="3:13" ht="15.75" customHeight="1">
      <c r="C928" s="206"/>
      <c r="G928" s="488"/>
      <c r="H928" s="208"/>
      <c r="M928" s="327"/>
    </row>
    <row r="929" spans="3:13" ht="15.75" customHeight="1">
      <c r="C929" s="206"/>
      <c r="G929" s="488"/>
      <c r="H929" s="208"/>
      <c r="M929" s="327"/>
    </row>
    <row r="930" spans="3:13" ht="15.75" customHeight="1">
      <c r="C930" s="206"/>
      <c r="G930" s="488"/>
      <c r="H930" s="208"/>
      <c r="M930" s="327"/>
    </row>
    <row r="931" spans="3:13" ht="15.75" customHeight="1">
      <c r="C931" s="206"/>
      <c r="G931" s="488"/>
      <c r="H931" s="208"/>
      <c r="M931" s="327"/>
    </row>
    <row r="932" spans="3:13" ht="15.75" customHeight="1">
      <c r="C932" s="206"/>
      <c r="G932" s="488"/>
      <c r="H932" s="208"/>
      <c r="M932" s="327"/>
    </row>
    <row r="933" spans="3:13" ht="15.75" customHeight="1">
      <c r="C933" s="206"/>
      <c r="G933" s="488"/>
      <c r="H933" s="208"/>
      <c r="M933" s="327"/>
    </row>
    <row r="934" spans="3:13" ht="15.75" customHeight="1">
      <c r="C934" s="206"/>
      <c r="G934" s="488"/>
      <c r="H934" s="208"/>
      <c r="M934" s="327"/>
    </row>
    <row r="935" spans="3:13" ht="15.75" customHeight="1">
      <c r="C935" s="206"/>
      <c r="G935" s="488"/>
      <c r="H935" s="208"/>
      <c r="M935" s="327"/>
    </row>
    <row r="936" spans="3:13" ht="15.75" customHeight="1">
      <c r="C936" s="206"/>
      <c r="G936" s="488"/>
      <c r="H936" s="208"/>
      <c r="M936" s="327"/>
    </row>
    <row r="937" spans="3:13" ht="15.75" customHeight="1">
      <c r="C937" s="206"/>
      <c r="G937" s="488"/>
      <c r="H937" s="208"/>
      <c r="M937" s="327"/>
    </row>
    <row r="938" spans="3:13" ht="15.75" customHeight="1">
      <c r="C938" s="206"/>
      <c r="G938" s="488"/>
      <c r="H938" s="208"/>
      <c r="M938" s="327"/>
    </row>
    <row r="939" spans="3:13" ht="15.75" customHeight="1">
      <c r="C939" s="206"/>
      <c r="G939" s="488"/>
      <c r="H939" s="208"/>
      <c r="M939" s="327"/>
    </row>
    <row r="940" spans="3:13" ht="15.75" customHeight="1">
      <c r="C940" s="206"/>
      <c r="G940" s="488"/>
      <c r="H940" s="208"/>
      <c r="M940" s="327"/>
    </row>
    <row r="941" spans="3:13" ht="15.75" customHeight="1">
      <c r="C941" s="206"/>
      <c r="G941" s="488"/>
      <c r="H941" s="208"/>
      <c r="M941" s="327"/>
    </row>
    <row r="942" spans="3:13" ht="15.75" customHeight="1">
      <c r="C942" s="206"/>
      <c r="G942" s="488"/>
      <c r="H942" s="208"/>
      <c r="M942" s="327"/>
    </row>
    <row r="943" spans="3:13" ht="15.75" customHeight="1">
      <c r="C943" s="206"/>
      <c r="G943" s="488"/>
      <c r="H943" s="208"/>
      <c r="M943" s="327"/>
    </row>
    <row r="944" spans="3:13" ht="15.75" customHeight="1">
      <c r="C944" s="206"/>
      <c r="G944" s="488"/>
      <c r="H944" s="208"/>
      <c r="M944" s="327"/>
    </row>
    <row r="945" spans="3:13" ht="15.75" customHeight="1">
      <c r="C945" s="206"/>
      <c r="G945" s="488"/>
      <c r="H945" s="208"/>
      <c r="M945" s="327"/>
    </row>
    <row r="946" spans="3:13" ht="15.75" customHeight="1">
      <c r="C946" s="206"/>
      <c r="G946" s="488"/>
      <c r="H946" s="208"/>
      <c r="M946" s="327"/>
    </row>
    <row r="947" spans="3:13" ht="15.75" customHeight="1">
      <c r="C947" s="206"/>
      <c r="G947" s="488"/>
      <c r="H947" s="208"/>
      <c r="M947" s="327"/>
    </row>
    <row r="948" spans="3:13" ht="15.75" customHeight="1">
      <c r="C948" s="206"/>
      <c r="G948" s="488"/>
      <c r="H948" s="208"/>
      <c r="M948" s="327"/>
    </row>
    <row r="949" spans="3:13" ht="15.75" customHeight="1">
      <c r="C949" s="206"/>
      <c r="G949" s="488"/>
      <c r="H949" s="208"/>
      <c r="M949" s="327"/>
    </row>
    <row r="950" spans="3:13" ht="15.75" customHeight="1">
      <c r="C950" s="206"/>
      <c r="G950" s="488"/>
      <c r="H950" s="208"/>
      <c r="M950" s="327"/>
    </row>
    <row r="951" spans="3:13" ht="15.75" customHeight="1">
      <c r="C951" s="206"/>
      <c r="G951" s="488"/>
      <c r="H951" s="208"/>
      <c r="M951" s="327"/>
    </row>
    <row r="952" spans="3:13" ht="15.75" customHeight="1">
      <c r="C952" s="206"/>
      <c r="G952" s="488"/>
      <c r="H952" s="208"/>
      <c r="M952" s="327"/>
    </row>
    <row r="953" spans="3:13" ht="15.75" customHeight="1">
      <c r="C953" s="206"/>
      <c r="G953" s="488"/>
      <c r="H953" s="208"/>
      <c r="M953" s="327"/>
    </row>
    <row r="954" spans="3:13" ht="15.75" customHeight="1">
      <c r="C954" s="206"/>
      <c r="G954" s="488"/>
      <c r="H954" s="208"/>
      <c r="M954" s="327"/>
    </row>
    <row r="955" spans="3:13" ht="15.75" customHeight="1">
      <c r="C955" s="206"/>
      <c r="G955" s="488"/>
      <c r="H955" s="208"/>
      <c r="M955" s="327"/>
    </row>
    <row r="956" spans="3:13" ht="15.75" customHeight="1">
      <c r="C956" s="206"/>
      <c r="G956" s="488"/>
      <c r="H956" s="208"/>
      <c r="M956" s="327"/>
    </row>
    <row r="957" spans="3:13" ht="15.75" customHeight="1">
      <c r="C957" s="206"/>
      <c r="G957" s="488"/>
      <c r="H957" s="208"/>
      <c r="M957" s="327"/>
    </row>
    <row r="958" spans="3:13" ht="15.75" customHeight="1">
      <c r="C958" s="206"/>
      <c r="G958" s="488"/>
      <c r="H958" s="208"/>
      <c r="M958" s="327"/>
    </row>
    <row r="959" spans="3:13" ht="15.75" customHeight="1">
      <c r="C959" s="206"/>
      <c r="G959" s="488"/>
      <c r="H959" s="208"/>
      <c r="M959" s="327"/>
    </row>
    <row r="960" spans="3:13" ht="15.75" customHeight="1">
      <c r="C960" s="206"/>
      <c r="G960" s="488"/>
      <c r="H960" s="208"/>
      <c r="M960" s="327"/>
    </row>
    <row r="961" spans="3:13" ht="15.75" customHeight="1">
      <c r="C961" s="206"/>
      <c r="G961" s="488"/>
      <c r="H961" s="208"/>
      <c r="M961" s="327"/>
    </row>
    <row r="962" spans="3:13" ht="15.75" customHeight="1">
      <c r="C962" s="206"/>
      <c r="G962" s="488"/>
      <c r="H962" s="208"/>
      <c r="M962" s="327"/>
    </row>
    <row r="963" spans="3:13" ht="15.75" customHeight="1">
      <c r="C963" s="206"/>
      <c r="G963" s="488"/>
      <c r="H963" s="208"/>
      <c r="M963" s="327"/>
    </row>
    <row r="964" spans="3:13" ht="15.75" customHeight="1">
      <c r="C964" s="206"/>
      <c r="G964" s="488"/>
      <c r="H964" s="208"/>
      <c r="M964" s="327"/>
    </row>
    <row r="965" spans="3:13" ht="15.75" customHeight="1">
      <c r="C965" s="206"/>
      <c r="G965" s="488"/>
      <c r="H965" s="208"/>
      <c r="M965" s="327"/>
    </row>
    <row r="966" spans="3:13" ht="15.75" customHeight="1">
      <c r="C966" s="206"/>
      <c r="G966" s="488"/>
      <c r="H966" s="208"/>
      <c r="M966" s="327"/>
    </row>
    <row r="967" spans="3:13" ht="15.75" customHeight="1">
      <c r="C967" s="206"/>
      <c r="G967" s="488"/>
      <c r="H967" s="208"/>
      <c r="M967" s="327"/>
    </row>
    <row r="968" spans="3:13" ht="15.75" customHeight="1">
      <c r="C968" s="206"/>
      <c r="G968" s="488"/>
      <c r="H968" s="208"/>
      <c r="M968" s="327"/>
    </row>
    <row r="969" spans="3:13" ht="15.75" customHeight="1">
      <c r="C969" s="206"/>
      <c r="G969" s="488"/>
      <c r="H969" s="208"/>
      <c r="M969" s="327"/>
    </row>
    <row r="970" spans="3:13" ht="15.75" customHeight="1">
      <c r="C970" s="206"/>
      <c r="G970" s="488"/>
      <c r="H970" s="208"/>
      <c r="M970" s="327"/>
    </row>
    <row r="971" spans="3:13" ht="15.75" customHeight="1">
      <c r="C971" s="206"/>
      <c r="G971" s="488"/>
      <c r="H971" s="208"/>
      <c r="M971" s="327"/>
    </row>
    <row r="972" spans="3:13" ht="15.75" customHeight="1">
      <c r="C972" s="206"/>
      <c r="G972" s="488"/>
      <c r="H972" s="208"/>
      <c r="M972" s="327"/>
    </row>
    <row r="973" spans="3:13" ht="15.75" customHeight="1">
      <c r="C973" s="206"/>
      <c r="G973" s="488"/>
      <c r="H973" s="208"/>
      <c r="M973" s="327"/>
    </row>
    <row r="974" spans="3:13" ht="15.75" customHeight="1">
      <c r="C974" s="206"/>
      <c r="G974" s="488"/>
      <c r="H974" s="208"/>
      <c r="M974" s="327"/>
    </row>
    <row r="975" spans="3:13" ht="15.75" customHeight="1">
      <c r="C975" s="206"/>
      <c r="G975" s="488"/>
      <c r="H975" s="208"/>
      <c r="M975" s="327"/>
    </row>
    <row r="976" spans="3:13" ht="15.75" customHeight="1">
      <c r="C976" s="206"/>
      <c r="G976" s="488"/>
      <c r="H976" s="208"/>
      <c r="M976" s="327"/>
    </row>
    <row r="977" spans="3:13" ht="15.75" customHeight="1">
      <c r="C977" s="206"/>
      <c r="G977" s="488"/>
      <c r="H977" s="208"/>
      <c r="M977" s="327"/>
    </row>
    <row r="978" spans="3:13" ht="15.75" customHeight="1">
      <c r="C978" s="206"/>
      <c r="G978" s="488"/>
      <c r="H978" s="208"/>
      <c r="M978" s="327"/>
    </row>
    <row r="979" spans="3:13" ht="15.75" customHeight="1">
      <c r="C979" s="206"/>
      <c r="G979" s="488"/>
      <c r="H979" s="208"/>
      <c r="M979" s="327"/>
    </row>
    <row r="980" spans="3:13" ht="15.75" customHeight="1">
      <c r="C980" s="206"/>
      <c r="G980" s="488"/>
      <c r="H980" s="208"/>
      <c r="M980" s="327"/>
    </row>
    <row r="981" spans="3:13" ht="15.75" customHeight="1">
      <c r="C981" s="206"/>
      <c r="G981" s="488"/>
      <c r="H981" s="208"/>
      <c r="M981" s="327"/>
    </row>
    <row r="982" spans="3:13" ht="15.75" customHeight="1">
      <c r="C982" s="206"/>
      <c r="G982" s="488"/>
      <c r="H982" s="208"/>
      <c r="M982" s="327"/>
    </row>
    <row r="983" spans="3:13" ht="15.75" customHeight="1">
      <c r="C983" s="206"/>
      <c r="G983" s="488"/>
      <c r="H983" s="208"/>
      <c r="M983" s="327"/>
    </row>
    <row r="984" spans="3:13" ht="15.75" customHeight="1">
      <c r="C984" s="206"/>
      <c r="G984" s="488"/>
      <c r="H984" s="208"/>
      <c r="M984" s="327"/>
    </row>
    <row r="985" spans="3:13" ht="15.75" customHeight="1">
      <c r="C985" s="206"/>
      <c r="G985" s="488"/>
      <c r="H985" s="208"/>
      <c r="M985" s="327"/>
    </row>
    <row r="986" spans="3:13" ht="15.75" customHeight="1">
      <c r="C986" s="206"/>
      <c r="G986" s="488"/>
      <c r="H986" s="208"/>
      <c r="M986" s="327"/>
    </row>
    <row r="987" spans="3:13" ht="15.75" customHeight="1">
      <c r="C987" s="206"/>
      <c r="G987" s="488"/>
      <c r="H987" s="208"/>
      <c r="M987" s="327"/>
    </row>
    <row r="988" spans="3:13" ht="15.75" customHeight="1">
      <c r="C988" s="206"/>
      <c r="G988" s="488"/>
      <c r="H988" s="208"/>
      <c r="M988" s="327"/>
    </row>
    <row r="989" spans="3:13" ht="15.75" customHeight="1">
      <c r="C989" s="206"/>
      <c r="G989" s="488"/>
      <c r="H989" s="208"/>
      <c r="M989" s="327"/>
    </row>
    <row r="990" spans="3:13" ht="15.75" customHeight="1">
      <c r="C990" s="206"/>
      <c r="G990" s="488"/>
      <c r="H990" s="208"/>
      <c r="M990" s="327"/>
    </row>
    <row r="991" spans="3:13" ht="15.75" customHeight="1">
      <c r="C991" s="206"/>
      <c r="G991" s="488"/>
      <c r="H991" s="208"/>
      <c r="M991" s="327"/>
    </row>
    <row r="992" spans="3:13" ht="15.75" customHeight="1">
      <c r="C992" s="206"/>
      <c r="G992" s="488"/>
      <c r="H992" s="208"/>
      <c r="M992" s="327"/>
    </row>
    <row r="993" spans="3:13" ht="15.75" customHeight="1">
      <c r="C993" s="206"/>
      <c r="G993" s="488"/>
      <c r="H993" s="208"/>
      <c r="M993" s="327"/>
    </row>
    <row r="994" spans="3:13" ht="15.75" customHeight="1">
      <c r="C994" s="206"/>
      <c r="G994" s="488"/>
      <c r="H994" s="208"/>
      <c r="M994" s="327"/>
    </row>
    <row r="995" spans="3:13" ht="15.75" customHeight="1">
      <c r="C995" s="206"/>
      <c r="G995" s="488"/>
      <c r="H995" s="208"/>
      <c r="M995" s="327"/>
    </row>
    <row r="996" spans="3:13" ht="15.75" customHeight="1">
      <c r="C996" s="206"/>
      <c r="G996" s="488"/>
      <c r="H996" s="208"/>
      <c r="M996" s="327"/>
    </row>
    <row r="997" spans="3:13" ht="15.75" customHeight="1">
      <c r="C997" s="206"/>
      <c r="G997" s="488"/>
      <c r="H997" s="208"/>
      <c r="M997" s="327"/>
    </row>
    <row r="998" spans="3:13" ht="15.75" customHeight="1">
      <c r="C998" s="206"/>
      <c r="G998" s="488"/>
      <c r="H998" s="208"/>
      <c r="M998" s="327"/>
    </row>
    <row r="999" spans="3:13" ht="15.75" customHeight="1">
      <c r="C999" s="206"/>
      <c r="G999" s="488"/>
      <c r="H999" s="208"/>
      <c r="M999" s="327"/>
    </row>
    <row r="1000" spans="3:13" ht="15.75" customHeight="1">
      <c r="C1000" s="206"/>
      <c r="G1000" s="488"/>
      <c r="H1000" s="208"/>
      <c r="M1000" s="327"/>
    </row>
    <row r="1001" spans="3:13" ht="15.75" customHeight="1">
      <c r="C1001" s="206"/>
      <c r="G1001" s="488"/>
      <c r="H1001" s="208"/>
      <c r="M1001" s="327"/>
    </row>
    <row r="1002" spans="3:13" ht="15.75" customHeight="1">
      <c r="C1002" s="206"/>
      <c r="G1002" s="488"/>
      <c r="H1002" s="208"/>
      <c r="M1002" s="327"/>
    </row>
    <row r="1003" spans="3:13" ht="15.75" customHeight="1">
      <c r="C1003" s="206"/>
      <c r="G1003" s="488"/>
      <c r="H1003" s="208"/>
      <c r="M1003" s="327"/>
    </row>
    <row r="1004" spans="3:13" ht="15.75" customHeight="1">
      <c r="C1004" s="206"/>
      <c r="G1004" s="488"/>
      <c r="H1004" s="208"/>
      <c r="M1004" s="327"/>
    </row>
    <row r="1005" spans="3:13" ht="15.75" customHeight="1">
      <c r="C1005" s="206"/>
      <c r="G1005" s="488"/>
      <c r="H1005" s="208"/>
      <c r="M1005" s="327"/>
    </row>
    <row r="1006" spans="3:13" ht="15.75" customHeight="1">
      <c r="C1006" s="206"/>
      <c r="G1006" s="488"/>
      <c r="H1006" s="208"/>
      <c r="M1006" s="327"/>
    </row>
    <row r="1007" spans="3:13" ht="15.75" customHeight="1">
      <c r="C1007" s="206"/>
      <c r="G1007" s="488"/>
      <c r="H1007" s="208"/>
      <c r="M1007" s="327"/>
    </row>
    <row r="1008" spans="3:13" ht="15.75" customHeight="1">
      <c r="C1008" s="206"/>
      <c r="G1008" s="488"/>
      <c r="H1008" s="208"/>
      <c r="M1008" s="327"/>
    </row>
    <row r="1009" spans="3:13" ht="15.75" customHeight="1">
      <c r="C1009" s="206"/>
      <c r="G1009" s="488"/>
      <c r="H1009" s="208"/>
      <c r="M1009" s="327"/>
    </row>
    <row r="1010" spans="3:13" ht="15.75" customHeight="1">
      <c r="C1010" s="206"/>
      <c r="G1010" s="488"/>
      <c r="H1010" s="208"/>
      <c r="M1010" s="327"/>
    </row>
    <row r="1011" spans="3:13" ht="15.75" customHeight="1">
      <c r="C1011" s="206"/>
      <c r="G1011" s="488"/>
      <c r="H1011" s="208"/>
      <c r="M1011" s="327"/>
    </row>
  </sheetData>
  <mergeCells count="1">
    <mergeCell ref="O1:AB1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4.28515625" customWidth="1"/>
    <col min="2" max="2" width="5.5703125" customWidth="1"/>
    <col min="3" max="3" width="25.7109375" customWidth="1"/>
    <col min="4" max="4" width="19.85546875" customWidth="1"/>
    <col min="5" max="5" width="26.85546875" customWidth="1"/>
    <col min="6" max="6" width="14.5703125" customWidth="1"/>
    <col min="7" max="7" width="15" customWidth="1"/>
    <col min="8" max="8" width="15.42578125" customWidth="1"/>
    <col min="9" max="10" width="31.42578125" customWidth="1"/>
    <col min="11" max="11" width="6" customWidth="1"/>
    <col min="12" max="12" width="37.7109375" customWidth="1"/>
    <col min="13" max="13" width="16" customWidth="1"/>
    <col min="14" max="14" width="16.85546875" customWidth="1"/>
    <col min="16" max="16" width="14.28515625" customWidth="1"/>
    <col min="17" max="19" width="14" customWidth="1"/>
    <col min="20" max="20" width="21.140625" customWidth="1"/>
    <col min="21" max="25" width="17.85546875" customWidth="1"/>
    <col min="26" max="26" width="22.140625" customWidth="1"/>
    <col min="27" max="27" width="15" customWidth="1"/>
    <col min="28" max="28" width="13.28515625" customWidth="1"/>
    <col min="29" max="29" width="12.140625" customWidth="1"/>
    <col min="30" max="43" width="8.7109375" customWidth="1"/>
  </cols>
  <sheetData>
    <row r="1" spans="1:43" ht="30">
      <c r="A1" s="489" t="s">
        <v>0</v>
      </c>
      <c r="B1" s="489" t="s">
        <v>1</v>
      </c>
      <c r="C1" s="489" t="s">
        <v>2</v>
      </c>
      <c r="D1" s="489" t="s">
        <v>3</v>
      </c>
      <c r="E1" s="489" t="s">
        <v>4</v>
      </c>
      <c r="F1" s="489" t="s">
        <v>5</v>
      </c>
      <c r="G1" s="490" t="s">
        <v>44</v>
      </c>
      <c r="H1" s="491" t="s">
        <v>63</v>
      </c>
      <c r="I1" s="13" t="s">
        <v>8</v>
      </c>
      <c r="J1" s="13" t="s">
        <v>64</v>
      </c>
      <c r="K1" s="37"/>
      <c r="L1" s="492" t="s">
        <v>65</v>
      </c>
      <c r="M1" s="493" t="s">
        <v>6</v>
      </c>
      <c r="N1" s="492" t="s">
        <v>5</v>
      </c>
      <c r="O1" s="550" t="s">
        <v>11</v>
      </c>
      <c r="P1" s="545"/>
      <c r="Q1" s="545"/>
      <c r="R1" s="545"/>
      <c r="S1" s="545"/>
      <c r="T1" s="545"/>
      <c r="U1" s="545"/>
      <c r="V1" s="545"/>
      <c r="W1" s="545"/>
      <c r="X1" s="545"/>
      <c r="Y1" s="546"/>
      <c r="Z1" s="126"/>
      <c r="AA1" s="126"/>
      <c r="AB1" s="126" t="s">
        <v>66</v>
      </c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494"/>
      <c r="AQ1" s="494"/>
    </row>
    <row r="2" spans="1:43" ht="18" customHeight="1">
      <c r="A2" s="489" t="s">
        <v>12</v>
      </c>
      <c r="B2" s="495">
        <v>1</v>
      </c>
      <c r="C2" s="132"/>
      <c r="D2" s="132"/>
      <c r="E2" s="34"/>
      <c r="F2" s="126"/>
      <c r="G2" s="307"/>
      <c r="H2" s="34"/>
      <c r="I2" s="64"/>
      <c r="J2" s="22"/>
      <c r="K2" s="37"/>
      <c r="L2" s="64"/>
      <c r="M2" s="67"/>
      <c r="N2" s="126"/>
      <c r="O2" s="489" t="s">
        <v>0</v>
      </c>
      <c r="P2" s="489" t="s">
        <v>13</v>
      </c>
      <c r="Q2" s="489" t="s">
        <v>14</v>
      </c>
      <c r="R2" s="489" t="s">
        <v>15</v>
      </c>
      <c r="S2" s="489" t="s">
        <v>16</v>
      </c>
      <c r="T2" s="489" t="s">
        <v>17</v>
      </c>
      <c r="U2" s="489" t="s">
        <v>18</v>
      </c>
      <c r="V2" s="13" t="s">
        <v>19</v>
      </c>
      <c r="W2" s="13" t="s">
        <v>20</v>
      </c>
      <c r="X2" s="13" t="s">
        <v>9</v>
      </c>
      <c r="Y2" s="13" t="s">
        <v>65</v>
      </c>
      <c r="Z2" s="492" t="s">
        <v>21</v>
      </c>
      <c r="AA2" s="492" t="s">
        <v>22</v>
      </c>
      <c r="AB2" s="492" t="s">
        <v>23</v>
      </c>
      <c r="AC2" s="126"/>
      <c r="AD2" s="126"/>
      <c r="AE2" s="126"/>
      <c r="AF2" s="126"/>
      <c r="AG2" s="126"/>
      <c r="AH2" s="126"/>
      <c r="AI2" s="126"/>
      <c r="AJ2" s="126"/>
      <c r="AK2" s="64"/>
      <c r="AL2" s="64"/>
      <c r="AM2" s="64"/>
      <c r="AN2" s="64"/>
      <c r="AO2" s="64"/>
      <c r="AP2" s="496"/>
      <c r="AQ2" s="496"/>
    </row>
    <row r="3" spans="1:43" ht="15.75">
      <c r="A3" s="495" t="s">
        <v>12</v>
      </c>
      <c r="B3" s="495">
        <v>2</v>
      </c>
      <c r="C3" s="102"/>
      <c r="D3" s="102"/>
      <c r="E3" s="102"/>
      <c r="F3" s="126"/>
      <c r="G3" s="181"/>
      <c r="H3" s="102"/>
      <c r="I3" s="22"/>
      <c r="J3" s="22"/>
      <c r="K3" s="37"/>
      <c r="L3" s="123"/>
      <c r="M3" s="100"/>
      <c r="N3" s="127"/>
      <c r="O3" s="497" t="s">
        <v>12</v>
      </c>
      <c r="P3" s="41">
        <f t="shared" ref="P3:P14" si="0">SUMIFS(G:G,A:A,O3,I:I,$P$2)</f>
        <v>0</v>
      </c>
      <c r="Q3" s="42">
        <f t="shared" ref="Q3:Q14" si="1">SUMIFS(G:G,A:A,O3,I:I,$Q$2)</f>
        <v>0</v>
      </c>
      <c r="R3" s="41">
        <f t="shared" ref="R3:R14" si="2">SUM(P3:Q3)</f>
        <v>0</v>
      </c>
      <c r="S3" s="43">
        <f t="shared" ref="S3:S14" si="3">COUNTIFS(A:A,O3,G:G,"&gt;0")</f>
        <v>0</v>
      </c>
      <c r="T3" s="44">
        <v>7916666.6699999999</v>
      </c>
      <c r="U3" s="45" t="str">
        <f t="shared" ref="U3:U15" si="4">IF(R3&lt;T3,"LESS THAN TARGET","ABOVE TARGET")</f>
        <v>LESS THAN TARGET</v>
      </c>
      <c r="V3" s="45">
        <f t="shared" ref="V3:V14" si="5">SUMIFS(G:G,J:J,$X$2,A:A,O3,I:I,$P$2)</f>
        <v>0</v>
      </c>
      <c r="W3" s="45">
        <f t="shared" ref="W3:W14" si="6">SUMIFS(G:G,J:J,$X$2,A:A,O3,I:I,$Q$2)</f>
        <v>0</v>
      </c>
      <c r="X3" s="44">
        <f t="shared" ref="X3:X14" si="7">SUM(V3:W3)</f>
        <v>0</v>
      </c>
      <c r="Y3" s="44">
        <f t="shared" ref="Y3:Y14" si="8">SUMIFS(M:M,A:A,O3)</f>
        <v>0</v>
      </c>
      <c r="Z3" s="44">
        <f t="shared" ref="Z3:Z14" si="9">Y3+X3</f>
        <v>0</v>
      </c>
      <c r="AA3" s="46" t="e">
        <f t="shared" ref="AA3:AA15" si="10">X3/R3</f>
        <v>#DIV/0!</v>
      </c>
      <c r="AB3" s="47">
        <f t="shared" ref="AB3:AB14" si="11">COUNTIFS(J:J,$X$2,A:A,O3)+COUNTIFS(A:A,O3,M:M,"&gt;0")</f>
        <v>0</v>
      </c>
      <c r="AC3" s="126"/>
      <c r="AD3" s="126"/>
      <c r="AE3" s="126"/>
      <c r="AF3" s="126"/>
      <c r="AG3" s="126"/>
      <c r="AH3" s="126"/>
      <c r="AI3" s="126"/>
      <c r="AJ3" s="126"/>
      <c r="AK3" s="64"/>
      <c r="AL3" s="64"/>
      <c r="AM3" s="64"/>
      <c r="AN3" s="64"/>
      <c r="AO3" s="64"/>
      <c r="AP3" s="496"/>
      <c r="AQ3" s="496"/>
    </row>
    <row r="4" spans="1:43">
      <c r="A4" s="495" t="str">
        <f t="shared" ref="A4:A11" si="12">A3</f>
        <v>ECOBANK</v>
      </c>
      <c r="B4" s="495">
        <v>3</v>
      </c>
      <c r="C4" s="102"/>
      <c r="D4" s="127"/>
      <c r="E4" s="102"/>
      <c r="F4" s="102"/>
      <c r="G4" s="334"/>
      <c r="H4" s="102"/>
      <c r="I4" s="22"/>
      <c r="J4" s="22"/>
      <c r="K4" s="37"/>
      <c r="L4" s="498"/>
      <c r="M4" s="499"/>
      <c r="N4" s="126"/>
      <c r="O4" s="497" t="s">
        <v>24</v>
      </c>
      <c r="P4" s="41">
        <f t="shared" si="0"/>
        <v>0</v>
      </c>
      <c r="Q4" s="42">
        <f t="shared" si="1"/>
        <v>0</v>
      </c>
      <c r="R4" s="41">
        <f t="shared" si="2"/>
        <v>0</v>
      </c>
      <c r="S4" s="43">
        <f t="shared" si="3"/>
        <v>0</v>
      </c>
      <c r="T4" s="44">
        <v>5229166.67</v>
      </c>
      <c r="U4" s="45" t="str">
        <f t="shared" si="4"/>
        <v>LESS THAN TARGET</v>
      </c>
      <c r="V4" s="45">
        <f t="shared" si="5"/>
        <v>0</v>
      </c>
      <c r="W4" s="45">
        <f t="shared" si="6"/>
        <v>0</v>
      </c>
      <c r="X4" s="44">
        <f t="shared" si="7"/>
        <v>0</v>
      </c>
      <c r="Y4" s="44">
        <f t="shared" si="8"/>
        <v>0</v>
      </c>
      <c r="Z4" s="44">
        <f t="shared" si="9"/>
        <v>0</v>
      </c>
      <c r="AA4" s="46" t="e">
        <f t="shared" si="10"/>
        <v>#DIV/0!</v>
      </c>
      <c r="AB4" s="47">
        <f t="shared" si="11"/>
        <v>0</v>
      </c>
      <c r="AC4" s="126"/>
      <c r="AD4" s="126"/>
      <c r="AE4" s="126"/>
      <c r="AF4" s="126"/>
      <c r="AG4" s="126"/>
      <c r="AH4" s="126"/>
      <c r="AI4" s="126"/>
      <c r="AJ4" s="126"/>
      <c r="AK4" s="64"/>
      <c r="AL4" s="64"/>
      <c r="AM4" s="64"/>
      <c r="AN4" s="64"/>
      <c r="AO4" s="64"/>
      <c r="AP4" s="496"/>
      <c r="AQ4" s="496"/>
    </row>
    <row r="5" spans="1:43">
      <c r="A5" s="495" t="str">
        <f t="shared" si="12"/>
        <v>ECOBANK</v>
      </c>
      <c r="B5" s="495">
        <v>4</v>
      </c>
      <c r="C5" s="55"/>
      <c r="D5" s="127"/>
      <c r="E5" s="136"/>
      <c r="F5" s="55"/>
      <c r="G5" s="335"/>
      <c r="H5" s="55"/>
      <c r="I5" s="164"/>
      <c r="J5" s="22"/>
      <c r="K5" s="37"/>
      <c r="L5" s="500"/>
      <c r="M5" s="499"/>
      <c r="N5" s="126"/>
      <c r="O5" s="497" t="s">
        <v>25</v>
      </c>
      <c r="P5" s="41">
        <f t="shared" si="0"/>
        <v>0</v>
      </c>
      <c r="Q5" s="42">
        <f t="shared" si="1"/>
        <v>0</v>
      </c>
      <c r="R5" s="41">
        <f t="shared" si="2"/>
        <v>0</v>
      </c>
      <c r="S5" s="43">
        <f t="shared" si="3"/>
        <v>0</v>
      </c>
      <c r="T5" s="44">
        <v>5229166.67</v>
      </c>
      <c r="U5" s="45" t="str">
        <f t="shared" si="4"/>
        <v>LESS THAN TARGET</v>
      </c>
      <c r="V5" s="45">
        <f t="shared" si="5"/>
        <v>0</v>
      </c>
      <c r="W5" s="45">
        <f t="shared" si="6"/>
        <v>0</v>
      </c>
      <c r="X5" s="44">
        <f t="shared" si="7"/>
        <v>0</v>
      </c>
      <c r="Y5" s="44">
        <f t="shared" si="8"/>
        <v>0</v>
      </c>
      <c r="Z5" s="44">
        <f t="shared" si="9"/>
        <v>0</v>
      </c>
      <c r="AA5" s="46" t="e">
        <f t="shared" si="10"/>
        <v>#DIV/0!</v>
      </c>
      <c r="AB5" s="47">
        <f t="shared" si="11"/>
        <v>0</v>
      </c>
      <c r="AC5" s="126"/>
      <c r="AD5" s="126"/>
      <c r="AE5" s="126"/>
      <c r="AF5" s="126"/>
      <c r="AG5" s="126"/>
      <c r="AH5" s="126"/>
      <c r="AI5" s="126"/>
      <c r="AJ5" s="126"/>
      <c r="AK5" s="64"/>
      <c r="AL5" s="64"/>
      <c r="AM5" s="64"/>
      <c r="AN5" s="64"/>
      <c r="AO5" s="64"/>
      <c r="AP5" s="496"/>
      <c r="AQ5" s="496"/>
    </row>
    <row r="6" spans="1:43">
      <c r="A6" s="495" t="str">
        <f t="shared" si="12"/>
        <v>ECOBANK</v>
      </c>
      <c r="B6" s="495">
        <v>5</v>
      </c>
      <c r="C6" s="55"/>
      <c r="D6" s="295"/>
      <c r="E6" s="136"/>
      <c r="F6" s="55"/>
      <c r="G6" s="335"/>
      <c r="H6" s="55"/>
      <c r="I6" s="164"/>
      <c r="J6" s="22"/>
      <c r="K6" s="37"/>
      <c r="L6" s="126"/>
      <c r="M6" s="499"/>
      <c r="N6" s="126"/>
      <c r="O6" s="497" t="s">
        <v>26</v>
      </c>
      <c r="P6" s="41">
        <f t="shared" si="0"/>
        <v>0</v>
      </c>
      <c r="Q6" s="42">
        <f t="shared" si="1"/>
        <v>0</v>
      </c>
      <c r="R6" s="41">
        <f t="shared" si="2"/>
        <v>0</v>
      </c>
      <c r="S6" s="43">
        <f t="shared" si="3"/>
        <v>0</v>
      </c>
      <c r="T6" s="44">
        <v>5229166.67</v>
      </c>
      <c r="U6" s="45" t="str">
        <f t="shared" si="4"/>
        <v>LESS THAN TARGET</v>
      </c>
      <c r="V6" s="45">
        <f t="shared" si="5"/>
        <v>0</v>
      </c>
      <c r="W6" s="45">
        <f t="shared" si="6"/>
        <v>0</v>
      </c>
      <c r="X6" s="44">
        <f t="shared" si="7"/>
        <v>0</v>
      </c>
      <c r="Y6" s="44">
        <f t="shared" si="8"/>
        <v>0</v>
      </c>
      <c r="Z6" s="44">
        <f t="shared" si="9"/>
        <v>0</v>
      </c>
      <c r="AA6" s="46" t="e">
        <f t="shared" si="10"/>
        <v>#DIV/0!</v>
      </c>
      <c r="AB6" s="47">
        <f t="shared" si="11"/>
        <v>0</v>
      </c>
      <c r="AC6" s="126"/>
      <c r="AD6" s="126"/>
      <c r="AE6" s="126"/>
      <c r="AF6" s="126"/>
      <c r="AG6" s="126"/>
      <c r="AH6" s="126"/>
      <c r="AI6" s="126"/>
      <c r="AJ6" s="126"/>
      <c r="AK6" s="64"/>
      <c r="AL6" s="64"/>
      <c r="AM6" s="64"/>
      <c r="AN6" s="64"/>
      <c r="AO6" s="64"/>
      <c r="AP6" s="496"/>
      <c r="AQ6" s="496"/>
    </row>
    <row r="7" spans="1:43">
      <c r="A7" s="495" t="str">
        <f t="shared" si="12"/>
        <v>ECOBANK</v>
      </c>
      <c r="B7" s="495">
        <v>6</v>
      </c>
      <c r="C7" s="55"/>
      <c r="D7" s="14"/>
      <c r="E7" s="136"/>
      <c r="F7" s="55"/>
      <c r="G7" s="335"/>
      <c r="H7" s="55"/>
      <c r="I7" s="164"/>
      <c r="J7" s="22"/>
      <c r="K7" s="37"/>
      <c r="L7" s="126"/>
      <c r="M7" s="499"/>
      <c r="N7" s="126"/>
      <c r="O7" s="497" t="s">
        <v>27</v>
      </c>
      <c r="P7" s="41">
        <f t="shared" si="0"/>
        <v>0</v>
      </c>
      <c r="Q7" s="42">
        <f t="shared" si="1"/>
        <v>0</v>
      </c>
      <c r="R7" s="41">
        <f t="shared" si="2"/>
        <v>0</v>
      </c>
      <c r="S7" s="43">
        <f t="shared" si="3"/>
        <v>0</v>
      </c>
      <c r="T7" s="44">
        <v>5229166.67</v>
      </c>
      <c r="U7" s="45" t="str">
        <f t="shared" si="4"/>
        <v>LESS THAN TARGET</v>
      </c>
      <c r="V7" s="45">
        <f t="shared" si="5"/>
        <v>0</v>
      </c>
      <c r="W7" s="45">
        <f t="shared" si="6"/>
        <v>0</v>
      </c>
      <c r="X7" s="44">
        <f t="shared" si="7"/>
        <v>0</v>
      </c>
      <c r="Y7" s="44">
        <f t="shared" si="8"/>
        <v>0</v>
      </c>
      <c r="Z7" s="44">
        <f t="shared" si="9"/>
        <v>0</v>
      </c>
      <c r="AA7" s="46" t="e">
        <f t="shared" si="10"/>
        <v>#DIV/0!</v>
      </c>
      <c r="AB7" s="47">
        <f t="shared" si="11"/>
        <v>0</v>
      </c>
      <c r="AC7" s="126"/>
      <c r="AD7" s="126"/>
      <c r="AE7" s="126"/>
      <c r="AF7" s="126"/>
      <c r="AG7" s="126"/>
      <c r="AH7" s="126"/>
      <c r="AI7" s="126"/>
      <c r="AJ7" s="126"/>
      <c r="AK7" s="64"/>
      <c r="AL7" s="64"/>
      <c r="AM7" s="64"/>
      <c r="AN7" s="64"/>
      <c r="AO7" s="64"/>
      <c r="AP7" s="496"/>
      <c r="AQ7" s="496"/>
    </row>
    <row r="8" spans="1:43">
      <c r="A8" s="495" t="str">
        <f t="shared" si="12"/>
        <v>ECOBANK</v>
      </c>
      <c r="B8" s="495">
        <v>7</v>
      </c>
      <c r="C8" s="152"/>
      <c r="D8" s="152"/>
      <c r="E8" s="152"/>
      <c r="F8" s="152"/>
      <c r="G8" s="396"/>
      <c r="H8" s="81"/>
      <c r="I8" s="22"/>
      <c r="J8" s="22"/>
      <c r="K8" s="37"/>
      <c r="L8" s="126"/>
      <c r="M8" s="499"/>
      <c r="N8" s="126"/>
      <c r="O8" s="497" t="s">
        <v>28</v>
      </c>
      <c r="P8" s="41">
        <f t="shared" si="0"/>
        <v>0</v>
      </c>
      <c r="Q8" s="42">
        <f t="shared" si="1"/>
        <v>0</v>
      </c>
      <c r="R8" s="41">
        <f t="shared" si="2"/>
        <v>0</v>
      </c>
      <c r="S8" s="43">
        <f t="shared" si="3"/>
        <v>0</v>
      </c>
      <c r="T8" s="44">
        <v>5229166.67</v>
      </c>
      <c r="U8" s="45" t="str">
        <f t="shared" si="4"/>
        <v>LESS THAN TARGET</v>
      </c>
      <c r="V8" s="45">
        <f t="shared" si="5"/>
        <v>0</v>
      </c>
      <c r="W8" s="45">
        <f t="shared" si="6"/>
        <v>0</v>
      </c>
      <c r="X8" s="44">
        <f t="shared" si="7"/>
        <v>0</v>
      </c>
      <c r="Y8" s="44">
        <f t="shared" si="8"/>
        <v>0</v>
      </c>
      <c r="Z8" s="44">
        <f t="shared" si="9"/>
        <v>0</v>
      </c>
      <c r="AA8" s="46" t="e">
        <f t="shared" si="10"/>
        <v>#DIV/0!</v>
      </c>
      <c r="AB8" s="47">
        <f t="shared" si="11"/>
        <v>0</v>
      </c>
      <c r="AC8" s="126"/>
      <c r="AD8" s="126"/>
      <c r="AE8" s="126"/>
      <c r="AF8" s="126"/>
      <c r="AG8" s="126"/>
      <c r="AH8" s="126"/>
      <c r="AI8" s="126"/>
      <c r="AJ8" s="126"/>
      <c r="AK8" s="64"/>
      <c r="AL8" s="64"/>
      <c r="AM8" s="64"/>
      <c r="AN8" s="64"/>
      <c r="AO8" s="64"/>
      <c r="AP8" s="496"/>
      <c r="AQ8" s="496"/>
    </row>
    <row r="9" spans="1:43">
      <c r="A9" s="495" t="str">
        <f t="shared" si="12"/>
        <v>ECOBANK</v>
      </c>
      <c r="B9" s="495">
        <v>8</v>
      </c>
      <c r="C9" s="152"/>
      <c r="D9" s="152"/>
      <c r="E9" s="152"/>
      <c r="F9" s="152"/>
      <c r="G9" s="396"/>
      <c r="H9" s="81"/>
      <c r="I9" s="22"/>
      <c r="J9" s="22"/>
      <c r="K9" s="37"/>
      <c r="L9" s="126"/>
      <c r="M9" s="499"/>
      <c r="N9" s="126"/>
      <c r="O9" s="497" t="s">
        <v>29</v>
      </c>
      <c r="P9" s="41">
        <f t="shared" si="0"/>
        <v>0</v>
      </c>
      <c r="Q9" s="42">
        <f t="shared" si="1"/>
        <v>0</v>
      </c>
      <c r="R9" s="41">
        <f t="shared" si="2"/>
        <v>0</v>
      </c>
      <c r="S9" s="43">
        <f t="shared" si="3"/>
        <v>0</v>
      </c>
      <c r="T9" s="44">
        <v>5229166.67</v>
      </c>
      <c r="U9" s="45" t="str">
        <f t="shared" si="4"/>
        <v>LESS THAN TARGET</v>
      </c>
      <c r="V9" s="45">
        <f t="shared" si="5"/>
        <v>0</v>
      </c>
      <c r="W9" s="45">
        <f t="shared" si="6"/>
        <v>0</v>
      </c>
      <c r="X9" s="44">
        <f t="shared" si="7"/>
        <v>0</v>
      </c>
      <c r="Y9" s="44">
        <f t="shared" si="8"/>
        <v>0</v>
      </c>
      <c r="Z9" s="44">
        <f t="shared" si="9"/>
        <v>0</v>
      </c>
      <c r="AA9" s="46" t="e">
        <f t="shared" si="10"/>
        <v>#DIV/0!</v>
      </c>
      <c r="AB9" s="47">
        <f t="shared" si="11"/>
        <v>0</v>
      </c>
      <c r="AC9" s="126"/>
      <c r="AD9" s="126"/>
      <c r="AE9" s="126"/>
      <c r="AF9" s="126"/>
      <c r="AG9" s="126"/>
      <c r="AH9" s="126"/>
      <c r="AI9" s="126"/>
      <c r="AJ9" s="126"/>
      <c r="AK9" s="64"/>
      <c r="AL9" s="64"/>
      <c r="AM9" s="64"/>
      <c r="AN9" s="64"/>
      <c r="AO9" s="64"/>
      <c r="AP9" s="496"/>
      <c r="AQ9" s="496"/>
    </row>
    <row r="10" spans="1:43">
      <c r="A10" s="495" t="str">
        <f t="shared" si="12"/>
        <v>ECOBANK</v>
      </c>
      <c r="B10" s="495">
        <v>9</v>
      </c>
      <c r="C10" s="152"/>
      <c r="D10" s="152"/>
      <c r="E10" s="152"/>
      <c r="F10" s="152"/>
      <c r="G10" s="396"/>
      <c r="H10" s="81"/>
      <c r="I10" s="22"/>
      <c r="J10" s="22"/>
      <c r="K10" s="37"/>
      <c r="L10" s="126"/>
      <c r="M10" s="499"/>
      <c r="N10" s="126"/>
      <c r="O10" s="497" t="s">
        <v>45</v>
      </c>
      <c r="P10" s="41">
        <f t="shared" si="0"/>
        <v>0</v>
      </c>
      <c r="Q10" s="42">
        <f t="shared" si="1"/>
        <v>0</v>
      </c>
      <c r="R10" s="41">
        <f t="shared" si="2"/>
        <v>0</v>
      </c>
      <c r="S10" s="43">
        <f t="shared" si="3"/>
        <v>0</v>
      </c>
      <c r="T10" s="44">
        <v>5229166.67</v>
      </c>
      <c r="U10" s="45" t="str">
        <f t="shared" si="4"/>
        <v>LESS THAN TARGET</v>
      </c>
      <c r="V10" s="45">
        <f t="shared" si="5"/>
        <v>0</v>
      </c>
      <c r="W10" s="45">
        <f t="shared" si="6"/>
        <v>0</v>
      </c>
      <c r="X10" s="44">
        <f t="shared" si="7"/>
        <v>0</v>
      </c>
      <c r="Y10" s="44">
        <f t="shared" si="8"/>
        <v>0</v>
      </c>
      <c r="Z10" s="44">
        <f t="shared" si="9"/>
        <v>0</v>
      </c>
      <c r="AA10" s="46" t="e">
        <f t="shared" si="10"/>
        <v>#DIV/0!</v>
      </c>
      <c r="AB10" s="47">
        <f t="shared" si="11"/>
        <v>0</v>
      </c>
      <c r="AC10" s="126"/>
      <c r="AD10" s="126"/>
      <c r="AE10" s="126"/>
      <c r="AF10" s="126"/>
      <c r="AG10" s="126"/>
      <c r="AH10" s="126"/>
      <c r="AI10" s="126"/>
      <c r="AJ10" s="126"/>
      <c r="AK10" s="64"/>
      <c r="AL10" s="64"/>
      <c r="AM10" s="64"/>
      <c r="AN10" s="64"/>
      <c r="AO10" s="64"/>
      <c r="AP10" s="496"/>
      <c r="AQ10" s="496"/>
    </row>
    <row r="11" spans="1:43">
      <c r="A11" s="495" t="str">
        <f t="shared" si="12"/>
        <v>ECOBANK</v>
      </c>
      <c r="B11" s="495"/>
      <c r="C11" s="152"/>
      <c r="D11" s="152"/>
      <c r="E11" s="152"/>
      <c r="F11" s="152"/>
      <c r="G11" s="396"/>
      <c r="H11" s="81"/>
      <c r="I11" s="22"/>
      <c r="J11" s="22"/>
      <c r="K11" s="37"/>
      <c r="L11" s="126"/>
      <c r="M11" s="499"/>
      <c r="N11" s="126"/>
      <c r="O11" s="497" t="s">
        <v>32</v>
      </c>
      <c r="P11" s="41">
        <f t="shared" si="0"/>
        <v>0</v>
      </c>
      <c r="Q11" s="42">
        <f t="shared" si="1"/>
        <v>0</v>
      </c>
      <c r="R11" s="41">
        <f t="shared" si="2"/>
        <v>0</v>
      </c>
      <c r="S11" s="43">
        <f t="shared" si="3"/>
        <v>0</v>
      </c>
      <c r="T11" s="44">
        <v>5229166.67</v>
      </c>
      <c r="U11" s="45" t="str">
        <f t="shared" si="4"/>
        <v>LESS THAN TARGET</v>
      </c>
      <c r="V11" s="45">
        <f t="shared" si="5"/>
        <v>0</v>
      </c>
      <c r="W11" s="45">
        <f t="shared" si="6"/>
        <v>0</v>
      </c>
      <c r="X11" s="44">
        <f t="shared" si="7"/>
        <v>0</v>
      </c>
      <c r="Y11" s="44">
        <f t="shared" si="8"/>
        <v>0</v>
      </c>
      <c r="Z11" s="44">
        <f t="shared" si="9"/>
        <v>0</v>
      </c>
      <c r="AA11" s="46" t="e">
        <f t="shared" si="10"/>
        <v>#DIV/0!</v>
      </c>
      <c r="AB11" s="47">
        <f t="shared" si="11"/>
        <v>0</v>
      </c>
      <c r="AC11" s="126"/>
      <c r="AD11" s="126"/>
      <c r="AE11" s="126"/>
      <c r="AF11" s="126"/>
      <c r="AG11" s="126"/>
      <c r="AH11" s="126"/>
      <c r="AI11" s="126"/>
      <c r="AJ11" s="126"/>
      <c r="AK11" s="64"/>
      <c r="AL11" s="64"/>
      <c r="AM11" s="64"/>
      <c r="AN11" s="64"/>
      <c r="AO11" s="64"/>
      <c r="AP11" s="496"/>
      <c r="AQ11" s="496"/>
    </row>
    <row r="12" spans="1:43" ht="15.75">
      <c r="A12" s="489" t="s">
        <v>24</v>
      </c>
      <c r="B12" s="495">
        <v>1</v>
      </c>
      <c r="C12" s="459"/>
      <c r="D12" s="458"/>
      <c r="E12" s="455"/>
      <c r="F12" s="14"/>
      <c r="G12" s="456"/>
      <c r="H12" s="405"/>
      <c r="I12" s="64"/>
      <c r="J12" s="22"/>
      <c r="K12" s="37"/>
      <c r="L12" s="123"/>
      <c r="M12" s="100"/>
      <c r="N12" s="101"/>
      <c r="O12" s="497" t="s">
        <v>30</v>
      </c>
      <c r="P12" s="41">
        <f t="shared" si="0"/>
        <v>0</v>
      </c>
      <c r="Q12" s="42">
        <f t="shared" si="1"/>
        <v>0</v>
      </c>
      <c r="R12" s="41">
        <f t="shared" si="2"/>
        <v>0</v>
      </c>
      <c r="S12" s="43">
        <f t="shared" si="3"/>
        <v>0</v>
      </c>
      <c r="T12" s="44">
        <v>5229166.67</v>
      </c>
      <c r="U12" s="45" t="str">
        <f t="shared" si="4"/>
        <v>LESS THAN TARGET</v>
      </c>
      <c r="V12" s="45">
        <f t="shared" si="5"/>
        <v>0</v>
      </c>
      <c r="W12" s="45">
        <f t="shared" si="6"/>
        <v>0</v>
      </c>
      <c r="X12" s="44">
        <f t="shared" si="7"/>
        <v>0</v>
      </c>
      <c r="Y12" s="44">
        <f t="shared" si="8"/>
        <v>0</v>
      </c>
      <c r="Z12" s="44">
        <f t="shared" si="9"/>
        <v>0</v>
      </c>
      <c r="AA12" s="46" t="e">
        <f t="shared" si="10"/>
        <v>#DIV/0!</v>
      </c>
      <c r="AB12" s="47">
        <f t="shared" si="11"/>
        <v>0</v>
      </c>
      <c r="AC12" s="126"/>
      <c r="AD12" s="126"/>
      <c r="AE12" s="126"/>
      <c r="AF12" s="126"/>
      <c r="AG12" s="126"/>
      <c r="AH12" s="126"/>
      <c r="AI12" s="126"/>
      <c r="AJ12" s="126"/>
      <c r="AK12" s="64"/>
      <c r="AL12" s="64"/>
      <c r="AM12" s="64"/>
      <c r="AN12" s="64"/>
      <c r="AO12" s="64"/>
      <c r="AP12" s="496"/>
      <c r="AQ12" s="496"/>
    </row>
    <row r="13" spans="1:43" ht="19.5" customHeight="1">
      <c r="A13" s="495" t="str">
        <f t="shared" ref="A13:A21" si="13">A12</f>
        <v>TRADE CENTER</v>
      </c>
      <c r="B13" s="495">
        <v>2</v>
      </c>
      <c r="C13" s="101"/>
      <c r="D13" s="101"/>
      <c r="E13" s="101"/>
      <c r="F13" s="126"/>
      <c r="G13" s="501"/>
      <c r="H13" s="502"/>
      <c r="I13" s="164"/>
      <c r="J13" s="22"/>
      <c r="K13" s="37"/>
      <c r="L13" s="381"/>
      <c r="M13" s="105"/>
      <c r="N13" s="126"/>
      <c r="O13" s="497" t="s">
        <v>33</v>
      </c>
      <c r="P13" s="41">
        <f t="shared" si="0"/>
        <v>0</v>
      </c>
      <c r="Q13" s="42">
        <f t="shared" si="1"/>
        <v>0</v>
      </c>
      <c r="R13" s="41">
        <f t="shared" si="2"/>
        <v>0</v>
      </c>
      <c r="S13" s="43">
        <f t="shared" si="3"/>
        <v>0</v>
      </c>
      <c r="T13" s="44">
        <v>3104166.67</v>
      </c>
      <c r="U13" s="45" t="str">
        <f t="shared" si="4"/>
        <v>LESS THAN TARGET</v>
      </c>
      <c r="V13" s="45">
        <f t="shared" si="5"/>
        <v>0</v>
      </c>
      <c r="W13" s="45">
        <f t="shared" si="6"/>
        <v>0</v>
      </c>
      <c r="X13" s="44">
        <f t="shared" si="7"/>
        <v>0</v>
      </c>
      <c r="Y13" s="44">
        <f t="shared" si="8"/>
        <v>0</v>
      </c>
      <c r="Z13" s="44">
        <f t="shared" si="9"/>
        <v>0</v>
      </c>
      <c r="AA13" s="46" t="e">
        <f t="shared" si="10"/>
        <v>#DIV/0!</v>
      </c>
      <c r="AB13" s="47">
        <f t="shared" si="11"/>
        <v>0</v>
      </c>
      <c r="AC13" s="126"/>
      <c r="AD13" s="126"/>
      <c r="AE13" s="126"/>
      <c r="AF13" s="126"/>
      <c r="AG13" s="126"/>
      <c r="AH13" s="126"/>
      <c r="AI13" s="126"/>
      <c r="AJ13" s="126"/>
      <c r="AK13" s="64"/>
      <c r="AL13" s="64"/>
      <c r="AM13" s="64"/>
      <c r="AN13" s="64"/>
      <c r="AO13" s="64"/>
      <c r="AP13" s="496"/>
      <c r="AQ13" s="496"/>
    </row>
    <row r="14" spans="1:43">
      <c r="A14" s="495" t="str">
        <f t="shared" si="13"/>
        <v>TRADE CENTER</v>
      </c>
      <c r="B14" s="495">
        <v>3</v>
      </c>
      <c r="C14" s="127"/>
      <c r="D14" s="127"/>
      <c r="E14" s="127"/>
      <c r="F14" s="503"/>
      <c r="G14" s="504"/>
      <c r="H14" s="81"/>
      <c r="I14" s="22"/>
      <c r="J14" s="22"/>
      <c r="K14" s="37"/>
      <c r="L14" s="126"/>
      <c r="M14" s="499"/>
      <c r="N14" s="126"/>
      <c r="O14" s="497" t="s">
        <v>34</v>
      </c>
      <c r="P14" s="41">
        <f t="shared" si="0"/>
        <v>0</v>
      </c>
      <c r="Q14" s="42">
        <f t="shared" si="1"/>
        <v>0</v>
      </c>
      <c r="R14" s="41">
        <f t="shared" si="2"/>
        <v>0</v>
      </c>
      <c r="S14" s="43">
        <f t="shared" si="3"/>
        <v>0</v>
      </c>
      <c r="T14" s="44">
        <v>1666666.67</v>
      </c>
      <c r="U14" s="45" t="str">
        <f t="shared" si="4"/>
        <v>LESS THAN TARGET</v>
      </c>
      <c r="V14" s="45">
        <f t="shared" si="5"/>
        <v>0</v>
      </c>
      <c r="W14" s="45">
        <f t="shared" si="6"/>
        <v>0</v>
      </c>
      <c r="X14" s="44">
        <f t="shared" si="7"/>
        <v>0</v>
      </c>
      <c r="Y14" s="44">
        <f t="shared" si="8"/>
        <v>0</v>
      </c>
      <c r="Z14" s="44">
        <f t="shared" si="9"/>
        <v>0</v>
      </c>
      <c r="AA14" s="46" t="e">
        <f t="shared" si="10"/>
        <v>#DIV/0!</v>
      </c>
      <c r="AB14" s="47">
        <f t="shared" si="11"/>
        <v>0</v>
      </c>
      <c r="AC14" s="126"/>
      <c r="AD14" s="126"/>
      <c r="AE14" s="126"/>
      <c r="AF14" s="126"/>
      <c r="AG14" s="126"/>
      <c r="AH14" s="126"/>
      <c r="AI14" s="126"/>
      <c r="AJ14" s="126"/>
      <c r="AK14" s="64"/>
      <c r="AL14" s="64"/>
      <c r="AM14" s="64"/>
      <c r="AN14" s="64"/>
      <c r="AO14" s="64"/>
      <c r="AP14" s="496"/>
      <c r="AQ14" s="496"/>
    </row>
    <row r="15" spans="1:43">
      <c r="A15" s="495" t="str">
        <f t="shared" si="13"/>
        <v>TRADE CENTER</v>
      </c>
      <c r="B15" s="495">
        <v>4</v>
      </c>
      <c r="C15" s="127"/>
      <c r="D15" s="127"/>
      <c r="E15" s="127"/>
      <c r="F15" s="126"/>
      <c r="G15" s="504"/>
      <c r="H15" s="81"/>
      <c r="I15" s="22"/>
      <c r="J15" s="22"/>
      <c r="K15" s="37"/>
      <c r="L15" s="126"/>
      <c r="M15" s="499"/>
      <c r="N15" s="126"/>
      <c r="O15" s="83" t="s">
        <v>35</v>
      </c>
      <c r="P15" s="84">
        <f t="shared" ref="P15:T15" si="14">SUM(P3:P14)</f>
        <v>0</v>
      </c>
      <c r="Q15" s="84">
        <f t="shared" si="14"/>
        <v>0</v>
      </c>
      <c r="R15" s="84">
        <f t="shared" si="14"/>
        <v>0</v>
      </c>
      <c r="S15" s="85">
        <f t="shared" si="14"/>
        <v>0</v>
      </c>
      <c r="T15" s="86">
        <f t="shared" si="14"/>
        <v>59750000.040000014</v>
      </c>
      <c r="U15" s="86" t="str">
        <f t="shared" si="4"/>
        <v>LESS THAN TARGET</v>
      </c>
      <c r="V15" s="86">
        <f t="shared" ref="V15:Z15" si="15">SUM(V3:V14)</f>
        <v>0</v>
      </c>
      <c r="W15" s="86">
        <f t="shared" si="15"/>
        <v>0</v>
      </c>
      <c r="X15" s="86">
        <f t="shared" si="15"/>
        <v>0</v>
      </c>
      <c r="Y15" s="86">
        <f t="shared" si="15"/>
        <v>0</v>
      </c>
      <c r="Z15" s="86">
        <f t="shared" si="15"/>
        <v>0</v>
      </c>
      <c r="AA15" s="87" t="e">
        <f t="shared" si="10"/>
        <v>#DIV/0!</v>
      </c>
      <c r="AB15" s="88">
        <f>SUM(AB3:AB14)</f>
        <v>0</v>
      </c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494"/>
      <c r="AQ15" s="494"/>
    </row>
    <row r="16" spans="1:43" ht="17.25" customHeight="1">
      <c r="A16" s="495" t="str">
        <f t="shared" si="13"/>
        <v>TRADE CENTER</v>
      </c>
      <c r="B16" s="495">
        <v>5</v>
      </c>
      <c r="C16" s="14"/>
      <c r="D16" s="14"/>
      <c r="E16" s="14"/>
      <c r="F16" s="14"/>
      <c r="G16" s="396"/>
      <c r="H16" s="81"/>
      <c r="I16" s="22"/>
      <c r="J16" s="22"/>
      <c r="K16" s="37"/>
      <c r="L16" s="126"/>
      <c r="M16" s="49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64"/>
      <c r="AL16" s="64"/>
      <c r="AM16" s="64"/>
      <c r="AN16" s="64"/>
      <c r="AO16" s="64"/>
      <c r="AP16" s="496"/>
      <c r="AQ16" s="496"/>
    </row>
    <row r="17" spans="1:43" ht="22.5" customHeight="1">
      <c r="A17" s="495" t="str">
        <f t="shared" si="13"/>
        <v>TRADE CENTER</v>
      </c>
      <c r="B17" s="495">
        <v>6</v>
      </c>
      <c r="C17" s="14"/>
      <c r="D17" s="14"/>
      <c r="E17" s="14"/>
      <c r="F17" s="14"/>
      <c r="G17" s="396"/>
      <c r="H17" s="81"/>
      <c r="I17" s="22"/>
      <c r="J17" s="22"/>
      <c r="K17" s="37"/>
      <c r="L17" s="126"/>
      <c r="M17" s="499"/>
      <c r="N17" s="126"/>
      <c r="O17" s="505" t="s">
        <v>5</v>
      </c>
      <c r="P17" s="505" t="s">
        <v>13</v>
      </c>
      <c r="Q17" s="492" t="s">
        <v>14</v>
      </c>
      <c r="R17" s="492" t="s">
        <v>15</v>
      </c>
      <c r="S17" s="492" t="s">
        <v>16</v>
      </c>
      <c r="T17" s="492" t="s">
        <v>19</v>
      </c>
      <c r="U17" s="492" t="s">
        <v>20</v>
      </c>
      <c r="V17" s="492" t="s">
        <v>65</v>
      </c>
      <c r="W17" s="492" t="s">
        <v>65</v>
      </c>
      <c r="X17" s="492" t="s">
        <v>21</v>
      </c>
      <c r="Y17" s="492" t="s">
        <v>22</v>
      </c>
      <c r="Z17" s="492" t="s">
        <v>23</v>
      </c>
      <c r="AA17" s="126"/>
      <c r="AB17" s="126" t="s">
        <v>44</v>
      </c>
      <c r="AC17" s="126"/>
      <c r="AD17" s="126"/>
      <c r="AE17" s="126"/>
      <c r="AF17" s="126"/>
      <c r="AG17" s="126"/>
      <c r="AH17" s="126"/>
      <c r="AI17" s="126"/>
      <c r="AJ17" s="126"/>
      <c r="AK17" s="126"/>
      <c r="AL17" s="64"/>
      <c r="AM17" s="64"/>
      <c r="AN17" s="64"/>
      <c r="AO17" s="64"/>
      <c r="AP17" s="64"/>
      <c r="AQ17" s="496"/>
    </row>
    <row r="18" spans="1:43">
      <c r="A18" s="495" t="str">
        <f t="shared" si="13"/>
        <v>TRADE CENTER</v>
      </c>
      <c r="B18" s="495">
        <v>7</v>
      </c>
      <c r="C18" s="14"/>
      <c r="D18" s="14"/>
      <c r="E18" s="14"/>
      <c r="F18" s="14"/>
      <c r="G18" s="396"/>
      <c r="H18" s="81"/>
      <c r="I18" s="22"/>
      <c r="J18" s="22"/>
      <c r="K18" s="37"/>
      <c r="L18" s="126"/>
      <c r="M18" s="499"/>
      <c r="N18" s="126"/>
      <c r="O18" s="126" t="s">
        <v>36</v>
      </c>
      <c r="P18" s="42">
        <f t="shared" ref="P18:P24" si="16">SUMIFS(G:G,F:F,O18,I:I,$P$17)</f>
        <v>0</v>
      </c>
      <c r="Q18" s="42">
        <f t="shared" ref="Q18:Q24" si="17">SUMIFS(G:G,F:F,O18,I:I,$Q$17)</f>
        <v>0</v>
      </c>
      <c r="R18" s="93">
        <f t="shared" ref="R18:R24" si="18">SUM(P18:Q18)</f>
        <v>0</v>
      </c>
      <c r="S18" s="94">
        <f t="shared" ref="S18:S24" si="19">COUNTIFS(F:F,O18,G:G,"&gt;0")</f>
        <v>0</v>
      </c>
      <c r="T18" s="95">
        <f t="shared" ref="T18:T24" si="20">SUMIFS(G:G,F:F,O18,I:I,$P$16,J:J,$V$16)</f>
        <v>0</v>
      </c>
      <c r="U18" s="45">
        <f t="shared" ref="U18:U24" si="21">SUMIFS(G:G,F:F,O18,I:I,$Q$16,J:J,$V$16)</f>
        <v>0</v>
      </c>
      <c r="V18" s="95">
        <f t="shared" ref="V18:V24" si="22">SUM(T18:U18)</f>
        <v>0</v>
      </c>
      <c r="W18" s="95">
        <f t="shared" ref="W18:W24" si="23">SUMIFS(M:M,N:N,O18)</f>
        <v>0</v>
      </c>
      <c r="X18" s="95">
        <f t="shared" ref="X18:X24" si="24">W18+V18</f>
        <v>0</v>
      </c>
      <c r="Y18" s="96" t="e">
        <f t="shared" ref="Y18:Y25" si="25">V18/R18</f>
        <v>#DIV/0!</v>
      </c>
      <c r="Z18" s="97">
        <f t="shared" ref="Z18:Z24" si="26">COUNTIFS(F:F,O18,J:J,$X$2)+COUNTIFS(N:N,O18,M:M,"&gt;0")</f>
        <v>0</v>
      </c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64"/>
      <c r="AM18" s="64"/>
      <c r="AN18" s="64"/>
      <c r="AO18" s="64"/>
      <c r="AP18" s="64"/>
      <c r="AQ18" s="496"/>
    </row>
    <row r="19" spans="1:43">
      <c r="A19" s="495" t="str">
        <f t="shared" si="13"/>
        <v>TRADE CENTER</v>
      </c>
      <c r="B19" s="495">
        <v>8</v>
      </c>
      <c r="C19" s="152"/>
      <c r="D19" s="152"/>
      <c r="E19" s="152"/>
      <c r="F19" s="152"/>
      <c r="G19" s="396"/>
      <c r="H19" s="81"/>
      <c r="I19" s="22"/>
      <c r="J19" s="22"/>
      <c r="K19" s="37"/>
      <c r="L19" s="126"/>
      <c r="M19" s="499"/>
      <c r="N19" s="126"/>
      <c r="O19" s="506" t="s">
        <v>50</v>
      </c>
      <c r="P19" s="42">
        <f t="shared" si="16"/>
        <v>0</v>
      </c>
      <c r="Q19" s="42">
        <f t="shared" si="17"/>
        <v>0</v>
      </c>
      <c r="R19" s="93">
        <f t="shared" si="18"/>
        <v>0</v>
      </c>
      <c r="S19" s="94">
        <f t="shared" si="19"/>
        <v>0</v>
      </c>
      <c r="T19" s="95">
        <f t="shared" si="20"/>
        <v>0</v>
      </c>
      <c r="U19" s="45">
        <f t="shared" si="21"/>
        <v>0</v>
      </c>
      <c r="V19" s="95">
        <f t="shared" si="22"/>
        <v>0</v>
      </c>
      <c r="W19" s="95">
        <f t="shared" si="23"/>
        <v>0</v>
      </c>
      <c r="X19" s="95">
        <f t="shared" si="24"/>
        <v>0</v>
      </c>
      <c r="Y19" s="96" t="e">
        <f t="shared" si="25"/>
        <v>#DIV/0!</v>
      </c>
      <c r="Z19" s="97">
        <f t="shared" si="26"/>
        <v>0</v>
      </c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64"/>
      <c r="AM19" s="64"/>
      <c r="AN19" s="64"/>
      <c r="AO19" s="64"/>
      <c r="AP19" s="64"/>
      <c r="AQ19" s="496"/>
    </row>
    <row r="20" spans="1:43" ht="15.75" customHeight="1">
      <c r="A20" s="495" t="str">
        <f t="shared" si="13"/>
        <v>TRADE CENTER</v>
      </c>
      <c r="B20" s="495">
        <v>9</v>
      </c>
      <c r="C20" s="152"/>
      <c r="D20" s="152"/>
      <c r="E20" s="152"/>
      <c r="F20" s="152"/>
      <c r="G20" s="396"/>
      <c r="H20" s="81"/>
      <c r="I20" s="22"/>
      <c r="J20" s="22"/>
      <c r="K20" s="37"/>
      <c r="L20" s="126"/>
      <c r="M20" s="499"/>
      <c r="N20" s="126"/>
      <c r="O20" s="126" t="s">
        <v>38</v>
      </c>
      <c r="P20" s="42">
        <f t="shared" si="16"/>
        <v>0</v>
      </c>
      <c r="Q20" s="42">
        <f t="shared" si="17"/>
        <v>0</v>
      </c>
      <c r="R20" s="93">
        <f t="shared" si="18"/>
        <v>0</v>
      </c>
      <c r="S20" s="94">
        <f t="shared" si="19"/>
        <v>0</v>
      </c>
      <c r="T20" s="95">
        <f t="shared" si="20"/>
        <v>0</v>
      </c>
      <c r="U20" s="45">
        <f t="shared" si="21"/>
        <v>0</v>
      </c>
      <c r="V20" s="95">
        <f t="shared" si="22"/>
        <v>0</v>
      </c>
      <c r="W20" s="95">
        <f t="shared" si="23"/>
        <v>0</v>
      </c>
      <c r="X20" s="95">
        <f t="shared" si="24"/>
        <v>0</v>
      </c>
      <c r="Y20" s="96" t="e">
        <f t="shared" si="25"/>
        <v>#DIV/0!</v>
      </c>
      <c r="Z20" s="97">
        <f t="shared" si="26"/>
        <v>0</v>
      </c>
      <c r="AA20" s="126"/>
      <c r="AB20" s="126" t="s">
        <v>44</v>
      </c>
      <c r="AC20" s="126"/>
      <c r="AD20" s="126"/>
      <c r="AE20" s="126"/>
      <c r="AF20" s="126"/>
      <c r="AG20" s="126"/>
      <c r="AH20" s="126"/>
      <c r="AI20" s="126"/>
      <c r="AJ20" s="126"/>
      <c r="AK20" s="126"/>
      <c r="AL20" s="64"/>
      <c r="AM20" s="64"/>
      <c r="AN20" s="64"/>
      <c r="AO20" s="64"/>
      <c r="AP20" s="64"/>
      <c r="AQ20" s="496"/>
    </row>
    <row r="21" spans="1:43" ht="13.5" customHeight="1">
      <c r="A21" s="495" t="str">
        <f t="shared" si="13"/>
        <v>TRADE CENTER</v>
      </c>
      <c r="B21" s="495">
        <v>10</v>
      </c>
      <c r="C21" s="152"/>
      <c r="D21" s="152"/>
      <c r="E21" s="152"/>
      <c r="F21" s="152"/>
      <c r="G21" s="396"/>
      <c r="H21" s="81"/>
      <c r="I21" s="22"/>
      <c r="J21" s="22"/>
      <c r="K21" s="37"/>
      <c r="L21" s="381"/>
      <c r="M21" s="499"/>
      <c r="N21" s="126"/>
      <c r="O21" s="126" t="s">
        <v>39</v>
      </c>
      <c r="P21" s="42">
        <f t="shared" si="16"/>
        <v>0</v>
      </c>
      <c r="Q21" s="42">
        <f t="shared" si="17"/>
        <v>0</v>
      </c>
      <c r="R21" s="93">
        <f t="shared" si="18"/>
        <v>0</v>
      </c>
      <c r="S21" s="94">
        <f t="shared" si="19"/>
        <v>0</v>
      </c>
      <c r="T21" s="95">
        <f t="shared" si="20"/>
        <v>0</v>
      </c>
      <c r="U21" s="45">
        <f t="shared" si="21"/>
        <v>0</v>
      </c>
      <c r="V21" s="95">
        <f t="shared" si="22"/>
        <v>0</v>
      </c>
      <c r="W21" s="95">
        <f t="shared" si="23"/>
        <v>0</v>
      </c>
      <c r="X21" s="95">
        <f t="shared" si="24"/>
        <v>0</v>
      </c>
      <c r="Y21" s="96" t="e">
        <f t="shared" si="25"/>
        <v>#DIV/0!</v>
      </c>
      <c r="Z21" s="97">
        <f t="shared" si="26"/>
        <v>0</v>
      </c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64"/>
      <c r="AM21" s="64"/>
      <c r="AN21" s="64"/>
      <c r="AO21" s="64"/>
      <c r="AP21" s="64"/>
      <c r="AQ21" s="496"/>
    </row>
    <row r="22" spans="1:43" ht="15.75" customHeight="1">
      <c r="A22" s="489" t="s">
        <v>25</v>
      </c>
      <c r="B22" s="495">
        <v>1</v>
      </c>
      <c r="C22" s="102"/>
      <c r="D22" s="127"/>
      <c r="E22" s="102"/>
      <c r="F22" s="126"/>
      <c r="G22" s="429"/>
      <c r="H22" s="103"/>
      <c r="I22" s="22"/>
      <c r="J22" s="22"/>
      <c r="K22" s="37"/>
      <c r="L22" s="64"/>
      <c r="M22" s="205"/>
      <c r="N22" s="126"/>
      <c r="O22" s="126" t="s">
        <v>67</v>
      </c>
      <c r="P22" s="42">
        <f t="shared" si="16"/>
        <v>0</v>
      </c>
      <c r="Q22" s="42">
        <f t="shared" si="17"/>
        <v>0</v>
      </c>
      <c r="R22" s="93">
        <f t="shared" si="18"/>
        <v>0</v>
      </c>
      <c r="S22" s="94">
        <f t="shared" si="19"/>
        <v>0</v>
      </c>
      <c r="T22" s="95">
        <f t="shared" si="20"/>
        <v>0</v>
      </c>
      <c r="U22" s="45">
        <f t="shared" si="21"/>
        <v>0</v>
      </c>
      <c r="V22" s="95">
        <f t="shared" si="22"/>
        <v>0</v>
      </c>
      <c r="W22" s="95">
        <f t="shared" si="23"/>
        <v>0</v>
      </c>
      <c r="X22" s="95">
        <f t="shared" si="24"/>
        <v>0</v>
      </c>
      <c r="Y22" s="96" t="e">
        <f t="shared" si="25"/>
        <v>#DIV/0!</v>
      </c>
      <c r="Z22" s="97">
        <f t="shared" si="26"/>
        <v>0</v>
      </c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64"/>
      <c r="AM22" s="64"/>
      <c r="AN22" s="64"/>
      <c r="AO22" s="64"/>
      <c r="AP22" s="64"/>
      <c r="AQ22" s="496"/>
    </row>
    <row r="23" spans="1:43" ht="15.75" customHeight="1">
      <c r="A23" s="495" t="str">
        <f t="shared" ref="A23:A32" si="27">A22</f>
        <v>PENSION</v>
      </c>
      <c r="B23" s="495">
        <v>2</v>
      </c>
      <c r="C23" s="55"/>
      <c r="D23" s="101"/>
      <c r="E23" s="55"/>
      <c r="F23" s="126"/>
      <c r="G23" s="355"/>
      <c r="H23" s="106"/>
      <c r="I23" s="22"/>
      <c r="J23" s="22"/>
      <c r="K23" s="37"/>
      <c r="L23" s="381"/>
      <c r="M23" s="54"/>
      <c r="N23" s="507"/>
      <c r="O23" s="126" t="s">
        <v>41</v>
      </c>
      <c r="P23" s="42">
        <f t="shared" si="16"/>
        <v>0</v>
      </c>
      <c r="Q23" s="42">
        <f t="shared" si="17"/>
        <v>0</v>
      </c>
      <c r="R23" s="93">
        <f t="shared" si="18"/>
        <v>0</v>
      </c>
      <c r="S23" s="94">
        <f t="shared" si="19"/>
        <v>0</v>
      </c>
      <c r="T23" s="95">
        <f t="shared" si="20"/>
        <v>0</v>
      </c>
      <c r="U23" s="45">
        <f t="shared" si="21"/>
        <v>0</v>
      </c>
      <c r="V23" s="95">
        <f t="shared" si="22"/>
        <v>0</v>
      </c>
      <c r="W23" s="95">
        <f t="shared" si="23"/>
        <v>0</v>
      </c>
      <c r="X23" s="95">
        <f t="shared" si="24"/>
        <v>0</v>
      </c>
      <c r="Y23" s="96" t="e">
        <f t="shared" si="25"/>
        <v>#DIV/0!</v>
      </c>
      <c r="Z23" s="97">
        <f t="shared" si="26"/>
        <v>0</v>
      </c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494"/>
    </row>
    <row r="24" spans="1:43" ht="15.75" customHeight="1">
      <c r="A24" s="495" t="str">
        <f t="shared" si="27"/>
        <v>PENSION</v>
      </c>
      <c r="B24" s="495">
        <v>3</v>
      </c>
      <c r="C24" s="55"/>
      <c r="D24" s="508"/>
      <c r="E24" s="55"/>
      <c r="F24" s="158"/>
      <c r="G24" s="355"/>
      <c r="H24" s="106"/>
      <c r="I24" s="22"/>
      <c r="J24" s="22"/>
      <c r="K24" s="37"/>
      <c r="L24" s="381"/>
      <c r="M24" s="54"/>
      <c r="N24" s="507"/>
      <c r="O24" s="158" t="s">
        <v>42</v>
      </c>
      <c r="P24" s="42">
        <f t="shared" si="16"/>
        <v>0</v>
      </c>
      <c r="Q24" s="42">
        <f t="shared" si="17"/>
        <v>0</v>
      </c>
      <c r="R24" s="93">
        <f t="shared" si="18"/>
        <v>0</v>
      </c>
      <c r="S24" s="94">
        <f t="shared" si="19"/>
        <v>0</v>
      </c>
      <c r="T24" s="95">
        <f t="shared" si="20"/>
        <v>0</v>
      </c>
      <c r="U24" s="45">
        <f t="shared" si="21"/>
        <v>0</v>
      </c>
      <c r="V24" s="95">
        <f t="shared" si="22"/>
        <v>0</v>
      </c>
      <c r="W24" s="95">
        <f t="shared" si="23"/>
        <v>0</v>
      </c>
      <c r="X24" s="95">
        <f t="shared" si="24"/>
        <v>0</v>
      </c>
      <c r="Y24" s="96" t="e">
        <f t="shared" si="25"/>
        <v>#DIV/0!</v>
      </c>
      <c r="Z24" s="97">
        <f t="shared" si="26"/>
        <v>0</v>
      </c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494"/>
    </row>
    <row r="25" spans="1:43" ht="15.75" customHeight="1">
      <c r="A25" s="495" t="str">
        <f t="shared" si="27"/>
        <v>PENSION</v>
      </c>
      <c r="B25" s="495">
        <v>4</v>
      </c>
      <c r="C25" s="508"/>
      <c r="D25" s="508"/>
      <c r="E25" s="127"/>
      <c r="F25" s="101"/>
      <c r="G25" s="509"/>
      <c r="H25" s="502"/>
      <c r="I25" s="164"/>
      <c r="J25" s="22"/>
      <c r="K25" s="37"/>
      <c r="L25" s="381"/>
      <c r="M25" s="54"/>
      <c r="N25" s="507"/>
      <c r="O25" s="88" t="s">
        <v>35</v>
      </c>
      <c r="P25" s="108">
        <f t="shared" ref="P25:X25" si="28">SUM(P18:P24)</f>
        <v>0</v>
      </c>
      <c r="Q25" s="108">
        <f t="shared" si="28"/>
        <v>0</v>
      </c>
      <c r="R25" s="108">
        <f t="shared" si="28"/>
        <v>0</v>
      </c>
      <c r="S25" s="109">
        <f t="shared" si="28"/>
        <v>0</v>
      </c>
      <c r="T25" s="86">
        <f t="shared" si="28"/>
        <v>0</v>
      </c>
      <c r="U25" s="86">
        <f t="shared" si="28"/>
        <v>0</v>
      </c>
      <c r="V25" s="86">
        <f t="shared" si="28"/>
        <v>0</v>
      </c>
      <c r="W25" s="86">
        <f t="shared" si="28"/>
        <v>0</v>
      </c>
      <c r="X25" s="86">
        <f t="shared" si="28"/>
        <v>0</v>
      </c>
      <c r="Y25" s="87" t="e">
        <f t="shared" si="25"/>
        <v>#DIV/0!</v>
      </c>
      <c r="Z25" s="88">
        <f>SUM(Z18:Z24)</f>
        <v>0</v>
      </c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494"/>
    </row>
    <row r="26" spans="1:43" ht="15.75" customHeight="1">
      <c r="A26" s="495" t="str">
        <f t="shared" si="27"/>
        <v>PENSION</v>
      </c>
      <c r="B26" s="495">
        <v>5</v>
      </c>
      <c r="C26" s="127"/>
      <c r="D26" s="127"/>
      <c r="E26" s="127"/>
      <c r="F26" s="126"/>
      <c r="G26" s="504"/>
      <c r="H26" s="81"/>
      <c r="I26" s="22"/>
      <c r="J26" s="22"/>
      <c r="K26" s="37"/>
      <c r="L26" s="126"/>
      <c r="M26" s="49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AA26" s="492" t="s">
        <v>35</v>
      </c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494"/>
    </row>
    <row r="27" spans="1:43" ht="15.75" customHeight="1">
      <c r="A27" s="495" t="str">
        <f t="shared" si="27"/>
        <v>PENSION</v>
      </c>
      <c r="B27" s="495">
        <v>6</v>
      </c>
      <c r="C27" s="127"/>
      <c r="D27" s="127"/>
      <c r="E27" s="127"/>
      <c r="F27" s="126"/>
      <c r="G27" s="504"/>
      <c r="H27" s="81"/>
      <c r="I27" s="22"/>
      <c r="J27" s="22"/>
      <c r="K27" s="37"/>
      <c r="L27" s="126"/>
      <c r="M27" s="499"/>
      <c r="N27" s="126"/>
      <c r="O27" s="492" t="s">
        <v>0</v>
      </c>
      <c r="P27" s="492" t="s">
        <v>36</v>
      </c>
      <c r="Q27" s="492" t="s">
        <v>59</v>
      </c>
      <c r="R27" s="492"/>
      <c r="S27" s="492"/>
      <c r="T27" s="492" t="s">
        <v>38</v>
      </c>
      <c r="U27" s="492" t="s">
        <v>50</v>
      </c>
      <c r="V27" s="492"/>
      <c r="W27" s="492"/>
      <c r="X27" s="492"/>
      <c r="Y27" s="492" t="s">
        <v>43</v>
      </c>
      <c r="Z27" s="492" t="s">
        <v>42</v>
      </c>
      <c r="AA27" s="510">
        <f t="shared" ref="AA27:AA37" si="29">SUM(P28:Z28)</f>
        <v>0</v>
      </c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494"/>
    </row>
    <row r="28" spans="1:43" ht="15.75" customHeight="1">
      <c r="A28" s="495" t="str">
        <f t="shared" si="27"/>
        <v>PENSION</v>
      </c>
      <c r="B28" s="495">
        <v>7</v>
      </c>
      <c r="C28" s="127"/>
      <c r="D28" s="127"/>
      <c r="E28" s="127"/>
      <c r="F28" s="126"/>
      <c r="G28" s="504"/>
      <c r="H28" s="81"/>
      <c r="I28" s="22"/>
      <c r="J28" s="22"/>
      <c r="K28" s="37"/>
      <c r="L28" s="126"/>
      <c r="M28" s="499"/>
      <c r="N28" s="126"/>
      <c r="O28" s="495" t="s">
        <v>12</v>
      </c>
      <c r="P28" s="510">
        <f t="shared" ref="P28:P38" si="30">SUMIFS(G:G,F:F,$P$27,A:A,O28)</f>
        <v>0</v>
      </c>
      <c r="Q28" s="510">
        <f t="shared" ref="Q28:Q38" si="31">SUMIFS(G:G,F:F,$Q$27,A:A,O28)</f>
        <v>0</v>
      </c>
      <c r="R28" s="510"/>
      <c r="S28" s="510"/>
      <c r="T28" s="42">
        <f t="shared" ref="T28:T38" si="32">SUMIFS(G:G,F:F,$T$27,A:A,O28)</f>
        <v>0</v>
      </c>
      <c r="U28" s="42">
        <f t="shared" ref="U28:U38" si="33">SUMIFS(G:G,F:F,$U$27,A:A,O28)</f>
        <v>0</v>
      </c>
      <c r="V28" s="42"/>
      <c r="W28" s="42"/>
      <c r="X28" s="42"/>
      <c r="Y28" s="42">
        <f t="shared" ref="Y28:Y38" si="34">SUMIFS(G:G,F:F,$Y$27,A:A,O28)</f>
        <v>0</v>
      </c>
      <c r="Z28" s="42">
        <f t="shared" ref="Z28:Z38" si="35">SUMIFS(G:G,F:F,$Z$27,A:A,O28)</f>
        <v>0</v>
      </c>
      <c r="AA28" s="510">
        <f t="shared" si="29"/>
        <v>0</v>
      </c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494"/>
    </row>
    <row r="29" spans="1:43" ht="15.75" customHeight="1">
      <c r="A29" s="495" t="str">
        <f t="shared" si="27"/>
        <v>PENSION</v>
      </c>
      <c r="B29" s="495">
        <v>8</v>
      </c>
      <c r="C29" s="14"/>
      <c r="D29" s="14"/>
      <c r="E29" s="14"/>
      <c r="F29" s="14"/>
      <c r="G29" s="396"/>
      <c r="H29" s="81"/>
      <c r="I29" s="22"/>
      <c r="J29" s="22"/>
      <c r="K29" s="37"/>
      <c r="L29" s="126"/>
      <c r="M29" s="499"/>
      <c r="N29" s="126"/>
      <c r="O29" s="495" t="s">
        <v>24</v>
      </c>
      <c r="P29" s="510">
        <f t="shared" si="30"/>
        <v>0</v>
      </c>
      <c r="Q29" s="510">
        <f t="shared" si="31"/>
        <v>0</v>
      </c>
      <c r="R29" s="510"/>
      <c r="S29" s="510"/>
      <c r="T29" s="42">
        <f t="shared" si="32"/>
        <v>0</v>
      </c>
      <c r="U29" s="42">
        <f t="shared" si="33"/>
        <v>0</v>
      </c>
      <c r="V29" s="42"/>
      <c r="W29" s="42"/>
      <c r="X29" s="42"/>
      <c r="Y29" s="42">
        <f t="shared" si="34"/>
        <v>0</v>
      </c>
      <c r="Z29" s="42">
        <f t="shared" si="35"/>
        <v>0</v>
      </c>
      <c r="AA29" s="510">
        <f t="shared" si="29"/>
        <v>0</v>
      </c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494"/>
    </row>
    <row r="30" spans="1:43" ht="15.75" customHeight="1">
      <c r="A30" s="495" t="str">
        <f t="shared" si="27"/>
        <v>PENSION</v>
      </c>
      <c r="B30" s="495">
        <v>9</v>
      </c>
      <c r="C30" s="14"/>
      <c r="D30" s="14"/>
      <c r="E30" s="14"/>
      <c r="F30" s="14"/>
      <c r="G30" s="396"/>
      <c r="H30" s="81"/>
      <c r="I30" s="22"/>
      <c r="J30" s="22"/>
      <c r="K30" s="37"/>
      <c r="L30" s="126"/>
      <c r="M30" s="499"/>
      <c r="N30" s="126"/>
      <c r="O30" s="495" t="s">
        <v>25</v>
      </c>
      <c r="P30" s="510">
        <f t="shared" si="30"/>
        <v>0</v>
      </c>
      <c r="Q30" s="510">
        <f t="shared" si="31"/>
        <v>0</v>
      </c>
      <c r="R30" s="510"/>
      <c r="S30" s="510"/>
      <c r="T30" s="42">
        <f t="shared" si="32"/>
        <v>0</v>
      </c>
      <c r="U30" s="42">
        <f t="shared" si="33"/>
        <v>0</v>
      </c>
      <c r="V30" s="42"/>
      <c r="W30" s="42"/>
      <c r="X30" s="42"/>
      <c r="Y30" s="42">
        <f t="shared" si="34"/>
        <v>0</v>
      </c>
      <c r="Z30" s="42">
        <f t="shared" si="35"/>
        <v>0</v>
      </c>
      <c r="AA30" s="510">
        <f t="shared" si="29"/>
        <v>0</v>
      </c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494"/>
    </row>
    <row r="31" spans="1:43" ht="15.75" customHeight="1">
      <c r="A31" s="495" t="str">
        <f t="shared" si="27"/>
        <v>PENSION</v>
      </c>
      <c r="B31" s="495">
        <v>10</v>
      </c>
      <c r="C31" s="152"/>
      <c r="D31" s="152"/>
      <c r="E31" s="152"/>
      <c r="F31" s="152"/>
      <c r="G31" s="396"/>
      <c r="H31" s="81"/>
      <c r="I31" s="22"/>
      <c r="J31" s="22"/>
      <c r="K31" s="37"/>
      <c r="L31" s="126"/>
      <c r="M31" s="499"/>
      <c r="N31" s="126"/>
      <c r="O31" s="495" t="s">
        <v>26</v>
      </c>
      <c r="P31" s="510">
        <f t="shared" si="30"/>
        <v>0</v>
      </c>
      <c r="Q31" s="510">
        <f t="shared" si="31"/>
        <v>0</v>
      </c>
      <c r="R31" s="510"/>
      <c r="S31" s="510"/>
      <c r="T31" s="42">
        <f t="shared" si="32"/>
        <v>0</v>
      </c>
      <c r="U31" s="42">
        <f t="shared" si="33"/>
        <v>0</v>
      </c>
      <c r="V31" s="42"/>
      <c r="W31" s="42"/>
      <c r="X31" s="42"/>
      <c r="Y31" s="42">
        <f t="shared" si="34"/>
        <v>0</v>
      </c>
      <c r="Z31" s="42">
        <f t="shared" si="35"/>
        <v>0</v>
      </c>
      <c r="AA31" s="510">
        <f t="shared" si="29"/>
        <v>0</v>
      </c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494"/>
    </row>
    <row r="32" spans="1:43" ht="15.75" customHeight="1">
      <c r="A32" s="495" t="str">
        <f t="shared" si="27"/>
        <v>PENSION</v>
      </c>
      <c r="B32" s="495"/>
      <c r="C32" s="152"/>
      <c r="D32" s="152"/>
      <c r="E32" s="152"/>
      <c r="F32" s="152"/>
      <c r="G32" s="396"/>
      <c r="H32" s="81"/>
      <c r="I32" s="22"/>
      <c r="J32" s="22"/>
      <c r="K32" s="37"/>
      <c r="L32" s="126"/>
      <c r="M32" s="499"/>
      <c r="N32" s="126"/>
      <c r="O32" s="495" t="s">
        <v>27</v>
      </c>
      <c r="P32" s="510">
        <f t="shared" si="30"/>
        <v>0</v>
      </c>
      <c r="Q32" s="510">
        <f t="shared" si="31"/>
        <v>0</v>
      </c>
      <c r="R32" s="510"/>
      <c r="S32" s="510"/>
      <c r="T32" s="42">
        <f t="shared" si="32"/>
        <v>0</v>
      </c>
      <c r="U32" s="42">
        <f t="shared" si="33"/>
        <v>0</v>
      </c>
      <c r="V32" s="42"/>
      <c r="W32" s="42"/>
      <c r="X32" s="42"/>
      <c r="Y32" s="42">
        <f t="shared" si="34"/>
        <v>0</v>
      </c>
      <c r="Z32" s="42">
        <f t="shared" si="35"/>
        <v>0</v>
      </c>
      <c r="AA32" s="510">
        <f t="shared" si="29"/>
        <v>0</v>
      </c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494"/>
    </row>
    <row r="33" spans="1:43" ht="15.75" customHeight="1">
      <c r="A33" s="489" t="s">
        <v>26</v>
      </c>
      <c r="B33" s="495">
        <v>1</v>
      </c>
      <c r="C33" s="102"/>
      <c r="D33" s="102"/>
      <c r="E33" s="102"/>
      <c r="F33" s="126"/>
      <c r="G33" s="133"/>
      <c r="H33" s="102"/>
      <c r="I33" s="22"/>
      <c r="J33" s="122"/>
      <c r="K33" s="37"/>
      <c r="L33" s="14"/>
      <c r="M33" s="511"/>
      <c r="N33" s="126"/>
      <c r="O33" s="495" t="s">
        <v>28</v>
      </c>
      <c r="P33" s="510">
        <f t="shared" si="30"/>
        <v>0</v>
      </c>
      <c r="Q33" s="510">
        <f t="shared" si="31"/>
        <v>0</v>
      </c>
      <c r="R33" s="510"/>
      <c r="S33" s="510"/>
      <c r="T33" s="42">
        <f t="shared" si="32"/>
        <v>0</v>
      </c>
      <c r="U33" s="42">
        <f t="shared" si="33"/>
        <v>0</v>
      </c>
      <c r="V33" s="42"/>
      <c r="W33" s="42"/>
      <c r="X33" s="42"/>
      <c r="Y33" s="42">
        <f t="shared" si="34"/>
        <v>0</v>
      </c>
      <c r="Z33" s="42">
        <f t="shared" si="35"/>
        <v>0</v>
      </c>
      <c r="AA33" s="510">
        <f t="shared" si="29"/>
        <v>0</v>
      </c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64"/>
      <c r="AN33" s="64"/>
      <c r="AO33" s="64"/>
      <c r="AP33" s="64"/>
      <c r="AQ33" s="496"/>
    </row>
    <row r="34" spans="1:43" ht="15.75" customHeight="1">
      <c r="A34" s="495" t="str">
        <f t="shared" ref="A34:A42" si="36">A33</f>
        <v>KITENGELA</v>
      </c>
      <c r="B34" s="495">
        <v>2</v>
      </c>
      <c r="C34" s="55"/>
      <c r="D34" s="55"/>
      <c r="E34" s="55"/>
      <c r="F34" s="506"/>
      <c r="G34" s="136"/>
      <c r="H34" s="55"/>
      <c r="I34" s="22"/>
      <c r="J34" s="122"/>
      <c r="K34" s="37"/>
      <c r="L34" s="512"/>
      <c r="M34" s="511"/>
      <c r="N34" s="127"/>
      <c r="O34" s="495" t="s">
        <v>29</v>
      </c>
      <c r="P34" s="510">
        <f t="shared" si="30"/>
        <v>0</v>
      </c>
      <c r="Q34" s="510">
        <f t="shared" si="31"/>
        <v>0</v>
      </c>
      <c r="R34" s="510"/>
      <c r="S34" s="510"/>
      <c r="T34" s="42">
        <f t="shared" si="32"/>
        <v>0</v>
      </c>
      <c r="U34" s="42">
        <f t="shared" si="33"/>
        <v>0</v>
      </c>
      <c r="V34" s="42"/>
      <c r="W34" s="42"/>
      <c r="X34" s="42"/>
      <c r="Y34" s="42">
        <f t="shared" si="34"/>
        <v>0</v>
      </c>
      <c r="Z34" s="42">
        <f t="shared" si="35"/>
        <v>0</v>
      </c>
      <c r="AA34" s="510">
        <f t="shared" si="29"/>
        <v>0</v>
      </c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64"/>
      <c r="AN34" s="64"/>
      <c r="AO34" s="64"/>
      <c r="AP34" s="64"/>
      <c r="AQ34" s="496"/>
    </row>
    <row r="35" spans="1:43" ht="15.75" customHeight="1">
      <c r="A35" s="495" t="str">
        <f t="shared" si="36"/>
        <v>KITENGELA</v>
      </c>
      <c r="B35" s="495">
        <v>3</v>
      </c>
      <c r="C35" s="278"/>
      <c r="D35" s="102"/>
      <c r="E35" s="102"/>
      <c r="F35" s="102"/>
      <c r="G35" s="133"/>
      <c r="H35" s="102"/>
      <c r="I35" s="22"/>
      <c r="J35" s="122"/>
      <c r="K35" s="37"/>
      <c r="L35" s="126"/>
      <c r="M35" s="499"/>
      <c r="N35" s="126"/>
      <c r="O35" s="495" t="s">
        <v>45</v>
      </c>
      <c r="P35" s="510">
        <f t="shared" si="30"/>
        <v>0</v>
      </c>
      <c r="Q35" s="510">
        <f t="shared" si="31"/>
        <v>0</v>
      </c>
      <c r="R35" s="510"/>
      <c r="S35" s="510"/>
      <c r="T35" s="42">
        <f t="shared" si="32"/>
        <v>0</v>
      </c>
      <c r="U35" s="42">
        <f t="shared" si="33"/>
        <v>0</v>
      </c>
      <c r="V35" s="42"/>
      <c r="W35" s="42"/>
      <c r="X35" s="42"/>
      <c r="Y35" s="42">
        <f t="shared" si="34"/>
        <v>0</v>
      </c>
      <c r="Z35" s="42">
        <f t="shared" si="35"/>
        <v>0</v>
      </c>
      <c r="AA35" s="510">
        <f t="shared" si="29"/>
        <v>0</v>
      </c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64"/>
      <c r="AN35" s="64"/>
      <c r="AO35" s="64"/>
      <c r="AP35" s="64"/>
      <c r="AQ35" s="496"/>
    </row>
    <row r="36" spans="1:43" ht="15.75" customHeight="1">
      <c r="A36" s="495" t="str">
        <f t="shared" si="36"/>
        <v>KITENGELA</v>
      </c>
      <c r="B36" s="495">
        <v>4</v>
      </c>
      <c r="C36" s="279"/>
      <c r="D36" s="55"/>
      <c r="E36" s="55"/>
      <c r="F36" s="126"/>
      <c r="G36" s="136"/>
      <c r="H36" s="136"/>
      <c r="I36" s="22"/>
      <c r="J36" s="122"/>
      <c r="K36" s="274"/>
      <c r="L36" s="126"/>
      <c r="M36" s="499"/>
      <c r="N36" s="126"/>
      <c r="O36" s="495" t="s">
        <v>32</v>
      </c>
      <c r="P36" s="510">
        <f t="shared" si="30"/>
        <v>0</v>
      </c>
      <c r="Q36" s="510">
        <f t="shared" si="31"/>
        <v>0</v>
      </c>
      <c r="R36" s="510"/>
      <c r="S36" s="510"/>
      <c r="T36" s="42">
        <f t="shared" si="32"/>
        <v>0</v>
      </c>
      <c r="U36" s="42">
        <f t="shared" si="33"/>
        <v>0</v>
      </c>
      <c r="V36" s="42"/>
      <c r="W36" s="42"/>
      <c r="X36" s="42"/>
      <c r="Y36" s="42">
        <f t="shared" si="34"/>
        <v>0</v>
      </c>
      <c r="Z36" s="42">
        <f t="shared" si="35"/>
        <v>0</v>
      </c>
      <c r="AA36" s="510">
        <f t="shared" si="29"/>
        <v>0</v>
      </c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64"/>
      <c r="AN36" s="64"/>
      <c r="AO36" s="64"/>
      <c r="AP36" s="64"/>
      <c r="AQ36" s="496"/>
    </row>
    <row r="37" spans="1:43" ht="15.75" customHeight="1">
      <c r="A37" s="495" t="str">
        <f t="shared" si="36"/>
        <v>KITENGELA</v>
      </c>
      <c r="B37" s="495">
        <v>5</v>
      </c>
      <c r="C37" s="279"/>
      <c r="D37" s="55"/>
      <c r="E37" s="55"/>
      <c r="F37" s="126"/>
      <c r="G37" s="136"/>
      <c r="H37" s="55"/>
      <c r="I37" s="22"/>
      <c r="J37" s="22"/>
      <c r="K37" s="37"/>
      <c r="L37" s="126"/>
      <c r="M37" s="499"/>
      <c r="N37" s="126"/>
      <c r="O37" s="495" t="s">
        <v>30</v>
      </c>
      <c r="P37" s="510">
        <f t="shared" si="30"/>
        <v>0</v>
      </c>
      <c r="Q37" s="510">
        <f t="shared" si="31"/>
        <v>0</v>
      </c>
      <c r="R37" s="510"/>
      <c r="S37" s="510"/>
      <c r="T37" s="42">
        <f t="shared" si="32"/>
        <v>0</v>
      </c>
      <c r="U37" s="42">
        <f t="shared" si="33"/>
        <v>0</v>
      </c>
      <c r="V37" s="42"/>
      <c r="W37" s="42"/>
      <c r="X37" s="42"/>
      <c r="Y37" s="42">
        <f t="shared" si="34"/>
        <v>0</v>
      </c>
      <c r="Z37" s="42">
        <f t="shared" si="35"/>
        <v>0</v>
      </c>
      <c r="AA37" s="510">
        <f t="shared" si="29"/>
        <v>0</v>
      </c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494"/>
    </row>
    <row r="38" spans="1:43" ht="15.75" customHeight="1">
      <c r="A38" s="495" t="str">
        <f t="shared" si="36"/>
        <v>KITENGELA</v>
      </c>
      <c r="B38" s="495">
        <v>6</v>
      </c>
      <c r="C38" s="102"/>
      <c r="D38" s="55"/>
      <c r="E38" s="55"/>
      <c r="F38" s="126"/>
      <c r="G38" s="137"/>
      <c r="H38" s="55"/>
      <c r="I38" s="22"/>
      <c r="J38" s="22"/>
      <c r="K38" s="37"/>
      <c r="L38" s="126"/>
      <c r="M38" s="499"/>
      <c r="N38" s="126"/>
      <c r="O38" s="495" t="s">
        <v>33</v>
      </c>
      <c r="P38" s="510">
        <f t="shared" si="30"/>
        <v>0</v>
      </c>
      <c r="Q38" s="510">
        <f t="shared" si="31"/>
        <v>0</v>
      </c>
      <c r="R38" s="510"/>
      <c r="S38" s="510"/>
      <c r="T38" s="42">
        <f t="shared" si="32"/>
        <v>0</v>
      </c>
      <c r="U38" s="42">
        <f t="shared" si="33"/>
        <v>0</v>
      </c>
      <c r="V38" s="42"/>
      <c r="W38" s="42"/>
      <c r="X38" s="42"/>
      <c r="Y38" s="42">
        <f t="shared" si="34"/>
        <v>0</v>
      </c>
      <c r="Z38" s="42">
        <f t="shared" si="35"/>
        <v>0</v>
      </c>
      <c r="AA38" s="513">
        <f>SUM(AA27:AA37)</f>
        <v>0</v>
      </c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494"/>
      <c r="AQ38" s="494"/>
    </row>
    <row r="39" spans="1:43" ht="15.75" customHeight="1">
      <c r="A39" s="495" t="str">
        <f t="shared" si="36"/>
        <v>KITENGELA</v>
      </c>
      <c r="B39" s="495">
        <v>7</v>
      </c>
      <c r="C39" s="64"/>
      <c r="D39" s="64"/>
      <c r="E39" s="64"/>
      <c r="F39" s="64"/>
      <c r="G39" s="66"/>
      <c r="H39" s="81"/>
      <c r="I39" s="22"/>
      <c r="J39" s="22"/>
      <c r="K39" s="37"/>
      <c r="L39" s="126"/>
      <c r="M39" s="499"/>
      <c r="N39" s="126"/>
      <c r="O39" s="514" t="s">
        <v>35</v>
      </c>
      <c r="P39" s="513">
        <f t="shared" ref="P39:Q39" si="37">SUM(P28:P35)</f>
        <v>0</v>
      </c>
      <c r="Q39" s="513">
        <f t="shared" si="37"/>
        <v>0</v>
      </c>
      <c r="R39" s="513"/>
      <c r="S39" s="513"/>
      <c r="T39" s="513">
        <f>SUM(T28:T38)</f>
        <v>0</v>
      </c>
      <c r="U39" s="513">
        <f>SUM(U28:U35)</f>
        <v>0</v>
      </c>
      <c r="V39" s="513"/>
      <c r="W39" s="513"/>
      <c r="X39" s="513"/>
      <c r="Y39" s="513">
        <f>SUM(Y28:Y35)</f>
        <v>0</v>
      </c>
      <c r="Z39" s="513">
        <f>SUM(Z28:Z38)</f>
        <v>0</v>
      </c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494"/>
      <c r="AQ39" s="494"/>
    </row>
    <row r="40" spans="1:43" ht="15.75" customHeight="1">
      <c r="A40" s="495" t="str">
        <f t="shared" si="36"/>
        <v>KITENGELA</v>
      </c>
      <c r="B40" s="495">
        <v>8</v>
      </c>
      <c r="C40" s="64"/>
      <c r="D40" s="64"/>
      <c r="E40" s="64"/>
      <c r="F40" s="64"/>
      <c r="G40" s="66"/>
      <c r="H40" s="81"/>
      <c r="I40" s="22"/>
      <c r="J40" s="22"/>
      <c r="K40" s="37"/>
      <c r="L40" s="126"/>
      <c r="M40" s="499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494"/>
      <c r="AQ40" s="494"/>
    </row>
    <row r="41" spans="1:43" ht="15.75" customHeight="1">
      <c r="A41" s="495" t="str">
        <f t="shared" si="36"/>
        <v>KITENGELA</v>
      </c>
      <c r="B41" s="495">
        <v>9</v>
      </c>
      <c r="C41" s="64"/>
      <c r="D41" s="64"/>
      <c r="E41" s="64"/>
      <c r="F41" s="64"/>
      <c r="G41" s="66"/>
      <c r="H41" s="81"/>
      <c r="I41" s="22"/>
      <c r="J41" s="22"/>
      <c r="K41" s="37"/>
      <c r="L41" s="126"/>
      <c r="M41" s="499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494"/>
      <c r="AQ41" s="494"/>
    </row>
    <row r="42" spans="1:43" ht="15.75" customHeight="1">
      <c r="A42" s="495" t="str">
        <f t="shared" si="36"/>
        <v>KITENGELA</v>
      </c>
      <c r="B42" s="495">
        <v>10</v>
      </c>
      <c r="C42" s="64"/>
      <c r="D42" s="64"/>
      <c r="E42" s="64"/>
      <c r="F42" s="64"/>
      <c r="G42" s="66"/>
      <c r="H42" s="81"/>
      <c r="I42" s="22"/>
      <c r="J42" s="22"/>
      <c r="K42" s="37"/>
      <c r="L42" s="126"/>
      <c r="M42" s="499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494"/>
      <c r="AQ42" s="494"/>
    </row>
    <row r="43" spans="1:43" ht="15.75" hidden="1" customHeight="1">
      <c r="A43" s="489" t="s">
        <v>27</v>
      </c>
      <c r="B43" s="495">
        <v>1</v>
      </c>
      <c r="C43" s="64"/>
      <c r="D43" s="64"/>
      <c r="E43" s="64"/>
      <c r="F43" s="64"/>
      <c r="G43" s="66"/>
      <c r="H43" s="81"/>
      <c r="I43" s="22"/>
      <c r="J43" s="22"/>
      <c r="K43" s="37"/>
      <c r="L43" s="25"/>
      <c r="M43" s="124"/>
      <c r="N43" s="127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494"/>
      <c r="AQ43" s="494"/>
    </row>
    <row r="44" spans="1:43" ht="15.75" customHeight="1">
      <c r="A44" s="489" t="str">
        <f t="shared" ref="A44:A52" si="38">A43</f>
        <v>ELDORET</v>
      </c>
      <c r="B44" s="495">
        <v>1</v>
      </c>
      <c r="C44" s="394"/>
      <c r="D44" s="148"/>
      <c r="E44" s="21"/>
      <c r="F44" s="126"/>
      <c r="G44" s="515"/>
      <c r="H44" s="81"/>
      <c r="I44" s="22"/>
      <c r="J44" s="22"/>
      <c r="K44" s="37"/>
      <c r="L44" s="126"/>
      <c r="M44" s="499"/>
      <c r="N44" s="127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494"/>
      <c r="AQ44" s="494"/>
    </row>
    <row r="45" spans="1:43" ht="15.75" customHeight="1">
      <c r="A45" s="495" t="str">
        <f t="shared" si="38"/>
        <v>ELDORET</v>
      </c>
      <c r="B45" s="495">
        <v>2</v>
      </c>
      <c r="C45" s="394"/>
      <c r="D45" s="394"/>
      <c r="E45" s="394"/>
      <c r="F45" s="126"/>
      <c r="G45" s="515"/>
      <c r="H45" s="81"/>
      <c r="I45" s="22"/>
      <c r="J45" s="22"/>
      <c r="K45" s="37"/>
      <c r="L45" s="126"/>
      <c r="M45" s="499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494"/>
      <c r="AQ45" s="494"/>
    </row>
    <row r="46" spans="1:43" ht="15.75" customHeight="1">
      <c r="A46" s="495" t="str">
        <f t="shared" si="38"/>
        <v>ELDORET</v>
      </c>
      <c r="B46" s="495">
        <v>3</v>
      </c>
      <c r="C46" s="74"/>
      <c r="D46" s="74"/>
      <c r="E46" s="74"/>
      <c r="F46" s="126"/>
      <c r="G46" s="515"/>
      <c r="H46" s="81"/>
      <c r="I46" s="122"/>
      <c r="J46" s="22"/>
      <c r="K46" s="37"/>
      <c r="L46" s="126"/>
      <c r="M46" s="499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494"/>
      <c r="AQ46" s="494"/>
    </row>
    <row r="47" spans="1:43" ht="15.75" customHeight="1">
      <c r="A47" s="495" t="str">
        <f t="shared" si="38"/>
        <v>ELDORET</v>
      </c>
      <c r="B47" s="495">
        <v>4</v>
      </c>
      <c r="C47" s="64"/>
      <c r="D47" s="64"/>
      <c r="E47" s="64"/>
      <c r="F47" s="64"/>
      <c r="G47" s="66"/>
      <c r="H47" s="81"/>
      <c r="I47" s="22"/>
      <c r="J47" s="22"/>
      <c r="K47" s="37"/>
      <c r="L47" s="126"/>
      <c r="M47" s="499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494"/>
      <c r="AQ47" s="494"/>
    </row>
    <row r="48" spans="1:43" ht="15.75" customHeight="1">
      <c r="A48" s="495" t="str">
        <f t="shared" si="38"/>
        <v>ELDORET</v>
      </c>
      <c r="B48" s="495">
        <v>5</v>
      </c>
      <c r="C48" s="64"/>
      <c r="D48" s="64"/>
      <c r="E48" s="64"/>
      <c r="F48" s="64"/>
      <c r="G48" s="66"/>
      <c r="H48" s="81"/>
      <c r="I48" s="22"/>
      <c r="J48" s="22"/>
      <c r="K48" s="37"/>
      <c r="L48" s="126"/>
      <c r="M48" s="499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494"/>
      <c r="AQ48" s="494"/>
    </row>
    <row r="49" spans="1:43" ht="15.75" customHeight="1">
      <c r="A49" s="495" t="str">
        <f t="shared" si="38"/>
        <v>ELDORET</v>
      </c>
      <c r="B49" s="495">
        <v>6</v>
      </c>
      <c r="C49" s="64"/>
      <c r="D49" s="64"/>
      <c r="E49" s="64"/>
      <c r="F49" s="64"/>
      <c r="G49" s="66"/>
      <c r="H49" s="81"/>
      <c r="I49" s="22"/>
      <c r="J49" s="22"/>
      <c r="K49" s="37"/>
      <c r="L49" s="126"/>
      <c r="M49" s="499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494"/>
      <c r="AQ49" s="494"/>
    </row>
    <row r="50" spans="1:43" ht="15.75" customHeight="1">
      <c r="A50" s="495" t="str">
        <f t="shared" si="38"/>
        <v>ELDORET</v>
      </c>
      <c r="B50" s="495">
        <v>7</v>
      </c>
      <c r="C50" s="64"/>
      <c r="D50" s="64"/>
      <c r="E50" s="64"/>
      <c r="F50" s="64"/>
      <c r="G50" s="66"/>
      <c r="H50" s="81"/>
      <c r="I50" s="22"/>
      <c r="J50" s="22"/>
      <c r="K50" s="37"/>
      <c r="L50" s="126"/>
      <c r="M50" s="49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494"/>
      <c r="AQ50" s="494"/>
    </row>
    <row r="51" spans="1:43" ht="15.75" customHeight="1">
      <c r="A51" s="495" t="str">
        <f t="shared" si="38"/>
        <v>ELDORET</v>
      </c>
      <c r="B51" s="495">
        <v>8</v>
      </c>
      <c r="C51" s="64"/>
      <c r="D51" s="64"/>
      <c r="E51" s="64"/>
      <c r="F51" s="64"/>
      <c r="G51" s="66"/>
      <c r="H51" s="81"/>
      <c r="I51" s="22"/>
      <c r="J51" s="22"/>
      <c r="K51" s="37"/>
      <c r="L51" s="126"/>
      <c r="M51" s="49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494"/>
      <c r="AQ51" s="494"/>
    </row>
    <row r="52" spans="1:43" ht="15.75" customHeight="1">
      <c r="A52" s="495" t="str">
        <f t="shared" si="38"/>
        <v>ELDORET</v>
      </c>
      <c r="B52" s="495">
        <v>9</v>
      </c>
      <c r="C52" s="64"/>
      <c r="D52" s="64"/>
      <c r="E52" s="64"/>
      <c r="F52" s="64"/>
      <c r="G52" s="66"/>
      <c r="H52" s="81"/>
      <c r="I52" s="22"/>
      <c r="J52" s="22"/>
      <c r="K52" s="37"/>
      <c r="L52" s="126"/>
      <c r="M52" s="49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494"/>
      <c r="AQ52" s="494"/>
    </row>
    <row r="53" spans="1:43" ht="15.75" customHeight="1">
      <c r="A53" s="489" t="s">
        <v>28</v>
      </c>
      <c r="B53" s="495">
        <v>1</v>
      </c>
      <c r="C53" s="102"/>
      <c r="D53" s="102"/>
      <c r="E53" s="473"/>
      <c r="F53" s="126"/>
      <c r="G53" s="133"/>
      <c r="H53" s="102"/>
      <c r="I53" s="22"/>
      <c r="J53" s="122"/>
      <c r="K53" s="37"/>
      <c r="L53" s="123"/>
      <c r="M53" s="10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494"/>
      <c r="AQ53" s="494"/>
    </row>
    <row r="54" spans="1:43" ht="15.75" customHeight="1">
      <c r="A54" s="495" t="str">
        <f t="shared" ref="A54:A62" si="39">A53</f>
        <v>NAKURU</v>
      </c>
      <c r="B54" s="495">
        <v>2</v>
      </c>
      <c r="C54" s="55"/>
      <c r="D54" s="55"/>
      <c r="E54" s="55"/>
      <c r="F54" s="126"/>
      <c r="G54" s="136"/>
      <c r="H54" s="55"/>
      <c r="I54" s="22"/>
      <c r="J54" s="122"/>
      <c r="K54" s="37"/>
      <c r="L54" s="123"/>
      <c r="M54" s="51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494"/>
      <c r="AQ54" s="494"/>
    </row>
    <row r="55" spans="1:43" ht="15.75" customHeight="1">
      <c r="A55" s="495" t="str">
        <f t="shared" si="39"/>
        <v>NAKURU</v>
      </c>
      <c r="B55" s="495">
        <v>3</v>
      </c>
      <c r="C55" s="55"/>
      <c r="D55" s="55"/>
      <c r="E55" s="55"/>
      <c r="F55" s="126"/>
      <c r="G55" s="136"/>
      <c r="H55" s="55"/>
      <c r="I55" s="22"/>
      <c r="J55" s="122"/>
      <c r="K55" s="37"/>
      <c r="L55" s="126"/>
      <c r="M55" s="51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494"/>
      <c r="AQ55" s="494"/>
    </row>
    <row r="56" spans="1:43" ht="15.75" customHeight="1">
      <c r="A56" s="495" t="str">
        <f t="shared" si="39"/>
        <v>NAKURU</v>
      </c>
      <c r="B56" s="495">
        <v>4</v>
      </c>
      <c r="C56" s="140"/>
      <c r="D56" s="140"/>
      <c r="E56" s="140"/>
      <c r="F56" s="126"/>
      <c r="G56" s="142"/>
      <c r="H56" s="102"/>
      <c r="I56" s="22"/>
      <c r="J56" s="122"/>
      <c r="K56" s="37"/>
      <c r="L56" s="126"/>
      <c r="M56" s="51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494"/>
      <c r="AQ56" s="494"/>
    </row>
    <row r="57" spans="1:43" ht="15.75" customHeight="1">
      <c r="A57" s="495" t="str">
        <f t="shared" si="39"/>
        <v>NAKURU</v>
      </c>
      <c r="B57" s="495">
        <v>5</v>
      </c>
      <c r="C57" s="18"/>
      <c r="D57" s="140"/>
      <c r="E57" s="18"/>
      <c r="F57" s="126"/>
      <c r="G57" s="432"/>
      <c r="H57" s="18"/>
      <c r="I57" s="22"/>
      <c r="J57" s="22"/>
      <c r="K57" s="37"/>
      <c r="L57" s="126"/>
      <c r="M57" s="49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494"/>
      <c r="AQ57" s="494"/>
    </row>
    <row r="58" spans="1:43" ht="15.75" customHeight="1">
      <c r="A58" s="495" t="str">
        <f t="shared" si="39"/>
        <v>NAKURU</v>
      </c>
      <c r="B58" s="495">
        <v>6</v>
      </c>
      <c r="C58" s="64"/>
      <c r="D58" s="64"/>
      <c r="E58" s="64"/>
      <c r="F58" s="64"/>
      <c r="G58" s="66"/>
      <c r="H58" s="81"/>
      <c r="I58" s="22"/>
      <c r="J58" s="22"/>
      <c r="K58" s="37"/>
      <c r="L58" s="126"/>
      <c r="M58" s="51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494"/>
      <c r="AQ58" s="494"/>
    </row>
    <row r="59" spans="1:43" ht="15.75" customHeight="1">
      <c r="A59" s="495" t="str">
        <f t="shared" si="39"/>
        <v>NAKURU</v>
      </c>
      <c r="B59" s="495">
        <v>7</v>
      </c>
      <c r="C59" s="64"/>
      <c r="D59" s="64"/>
      <c r="E59" s="64"/>
      <c r="F59" s="64"/>
      <c r="G59" s="66"/>
      <c r="H59" s="81"/>
      <c r="I59" s="22"/>
      <c r="J59" s="22"/>
      <c r="K59" s="37"/>
      <c r="L59" s="126"/>
      <c r="M59" s="519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494"/>
      <c r="AQ59" s="494"/>
    </row>
    <row r="60" spans="1:43" ht="15.75" customHeight="1">
      <c r="A60" s="495" t="str">
        <f t="shared" si="39"/>
        <v>NAKURU</v>
      </c>
      <c r="B60" s="495">
        <v>8</v>
      </c>
      <c r="C60" s="64"/>
      <c r="D60" s="64"/>
      <c r="E60" s="64"/>
      <c r="F60" s="64"/>
      <c r="G60" s="66"/>
      <c r="H60" s="81"/>
      <c r="I60" s="22"/>
      <c r="J60" s="22"/>
      <c r="K60" s="37"/>
      <c r="L60" s="126"/>
      <c r="M60" s="499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494"/>
      <c r="AQ60" s="494"/>
    </row>
    <row r="61" spans="1:43" ht="15.75" customHeight="1">
      <c r="A61" s="495" t="str">
        <f t="shared" si="39"/>
        <v>NAKURU</v>
      </c>
      <c r="B61" s="495">
        <v>9</v>
      </c>
      <c r="C61" s="64"/>
      <c r="D61" s="64"/>
      <c r="E61" s="64"/>
      <c r="F61" s="64"/>
      <c r="G61" s="66"/>
      <c r="H61" s="81"/>
      <c r="I61" s="22"/>
      <c r="J61" s="22"/>
      <c r="K61" s="37"/>
      <c r="L61" s="126"/>
      <c r="M61" s="499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494"/>
      <c r="AQ61" s="494"/>
    </row>
    <row r="62" spans="1:43" ht="15.75" customHeight="1">
      <c r="A62" s="495" t="str">
        <f t="shared" si="39"/>
        <v>NAKURU</v>
      </c>
      <c r="B62" s="495"/>
      <c r="C62" s="64"/>
      <c r="D62" s="64"/>
      <c r="E62" s="64"/>
      <c r="F62" s="64"/>
      <c r="G62" s="66"/>
      <c r="H62" s="81"/>
      <c r="I62" s="22"/>
      <c r="J62" s="22"/>
      <c r="K62" s="37"/>
      <c r="L62" s="126"/>
      <c r="M62" s="499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494"/>
      <c r="AQ62" s="494"/>
    </row>
    <row r="63" spans="1:43" ht="15.75" customHeight="1">
      <c r="A63" s="489" t="s">
        <v>29</v>
      </c>
      <c r="B63" s="495">
        <v>1</v>
      </c>
      <c r="C63" s="59"/>
      <c r="D63" s="59"/>
      <c r="E63" s="59"/>
      <c r="F63" s="126"/>
      <c r="G63" s="307"/>
      <c r="H63" s="181"/>
      <c r="I63" s="22"/>
      <c r="J63" s="22"/>
      <c r="K63" s="37"/>
      <c r="L63" s="126"/>
      <c r="M63" s="499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494"/>
      <c r="AQ63" s="494"/>
    </row>
    <row r="64" spans="1:43" ht="15.75" customHeight="1">
      <c r="A64" s="495" t="str">
        <f t="shared" ref="A64:A72" si="40">A63</f>
        <v>HOMABAY</v>
      </c>
      <c r="B64" s="495">
        <v>2</v>
      </c>
      <c r="C64" s="140"/>
      <c r="D64" s="140"/>
      <c r="E64" s="140"/>
      <c r="F64" s="126"/>
      <c r="G64" s="298"/>
      <c r="H64" s="133"/>
      <c r="I64" s="22"/>
      <c r="J64" s="22"/>
      <c r="K64" s="37"/>
      <c r="L64" s="126"/>
      <c r="M64" s="499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494"/>
      <c r="AQ64" s="494"/>
    </row>
    <row r="65" spans="1:43" ht="15.75" customHeight="1">
      <c r="A65" s="495" t="str">
        <f t="shared" si="40"/>
        <v>HOMABAY</v>
      </c>
      <c r="B65" s="495">
        <v>3</v>
      </c>
      <c r="C65" s="140"/>
      <c r="D65" s="140"/>
      <c r="E65" s="140"/>
      <c r="F65" s="126"/>
      <c r="G65" s="298"/>
      <c r="H65" s="520"/>
      <c r="I65" s="22"/>
      <c r="J65" s="22"/>
      <c r="K65" s="37"/>
      <c r="L65" s="126"/>
      <c r="M65" s="499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494"/>
      <c r="AQ65" s="494"/>
    </row>
    <row r="66" spans="1:43" ht="15.75" customHeight="1">
      <c r="A66" s="495" t="str">
        <f t="shared" si="40"/>
        <v>HOMABAY</v>
      </c>
      <c r="B66" s="495">
        <v>4</v>
      </c>
      <c r="C66" s="140"/>
      <c r="D66" s="140"/>
      <c r="E66" s="140"/>
      <c r="F66" s="126"/>
      <c r="G66" s="298"/>
      <c r="H66" s="169"/>
      <c r="I66" s="22"/>
      <c r="J66" s="22"/>
      <c r="K66" s="37"/>
      <c r="L66" s="126"/>
      <c r="M66" s="499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494"/>
      <c r="AQ66" s="494"/>
    </row>
    <row r="67" spans="1:43" ht="15.75" customHeight="1">
      <c r="A67" s="495" t="str">
        <f t="shared" si="40"/>
        <v>HOMABAY</v>
      </c>
      <c r="B67" s="495">
        <v>5</v>
      </c>
      <c r="C67" s="18"/>
      <c r="D67" s="18"/>
      <c r="E67" s="18"/>
      <c r="F67" s="126"/>
      <c r="G67" s="521"/>
      <c r="H67" s="18"/>
      <c r="I67" s="22"/>
      <c r="J67" s="22"/>
      <c r="K67" s="37"/>
      <c r="L67" s="126"/>
      <c r="M67" s="499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494"/>
      <c r="AQ67" s="494"/>
    </row>
    <row r="68" spans="1:43" ht="15.75" customHeight="1">
      <c r="A68" s="495" t="str">
        <f t="shared" si="40"/>
        <v>HOMABAY</v>
      </c>
      <c r="B68" s="495">
        <v>6</v>
      </c>
      <c r="C68" s="127"/>
      <c r="D68" s="127"/>
      <c r="E68" s="127"/>
      <c r="F68" s="126"/>
      <c r="G68" s="522"/>
      <c r="H68" s="63"/>
      <c r="I68" s="22"/>
      <c r="J68" s="22"/>
      <c r="K68" s="37"/>
      <c r="L68" s="126"/>
      <c r="M68" s="499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494"/>
      <c r="AQ68" s="494"/>
    </row>
    <row r="69" spans="1:43" ht="15.75" customHeight="1">
      <c r="A69" s="495" t="str">
        <f t="shared" si="40"/>
        <v>HOMABAY</v>
      </c>
      <c r="B69" s="495">
        <v>7</v>
      </c>
      <c r="C69" s="473"/>
      <c r="D69" s="473"/>
      <c r="E69" s="473"/>
      <c r="F69" s="473"/>
      <c r="G69" s="523"/>
      <c r="H69" s="523"/>
      <c r="I69" s="22"/>
      <c r="J69" s="22"/>
      <c r="K69" s="37"/>
      <c r="L69" s="126"/>
      <c r="M69" s="499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  <c r="AP69" s="494"/>
      <c r="AQ69" s="494"/>
    </row>
    <row r="70" spans="1:43" ht="15.75" customHeight="1">
      <c r="A70" s="495" t="str">
        <f t="shared" si="40"/>
        <v>HOMABAY</v>
      </c>
      <c r="B70" s="495">
        <v>8</v>
      </c>
      <c r="C70" s="127"/>
      <c r="D70" s="127"/>
      <c r="E70" s="127"/>
      <c r="F70" s="127"/>
      <c r="G70" s="522"/>
      <c r="H70" s="90"/>
      <c r="I70" s="22"/>
      <c r="J70" s="22"/>
      <c r="K70" s="37"/>
      <c r="L70" s="126"/>
      <c r="M70" s="499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494"/>
      <c r="AQ70" s="494"/>
    </row>
    <row r="71" spans="1:43" ht="15.75" customHeight="1">
      <c r="A71" s="495" t="str">
        <f t="shared" si="40"/>
        <v>HOMABAY</v>
      </c>
      <c r="B71" s="495">
        <v>9</v>
      </c>
      <c r="C71" s="64"/>
      <c r="D71" s="64"/>
      <c r="E71" s="64"/>
      <c r="F71" s="64"/>
      <c r="G71" s="66"/>
      <c r="H71" s="81"/>
      <c r="I71" s="22"/>
      <c r="J71" s="22"/>
      <c r="K71" s="37"/>
      <c r="L71" s="126"/>
      <c r="M71" s="499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  <c r="AO71" s="126"/>
      <c r="AP71" s="494"/>
      <c r="AQ71" s="494"/>
    </row>
    <row r="72" spans="1:43" ht="15.75" customHeight="1">
      <c r="A72" s="495" t="str">
        <f t="shared" si="40"/>
        <v>HOMABAY</v>
      </c>
      <c r="B72" s="495"/>
      <c r="C72" s="64"/>
      <c r="D72" s="64"/>
      <c r="E72" s="64"/>
      <c r="F72" s="64"/>
      <c r="G72" s="66"/>
      <c r="H72" s="81"/>
      <c r="I72" s="22"/>
      <c r="J72" s="22"/>
      <c r="K72" s="37"/>
      <c r="L72" s="126"/>
      <c r="M72" s="499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494"/>
      <c r="AQ72" s="494"/>
    </row>
    <row r="73" spans="1:43" ht="15.75" customHeight="1">
      <c r="A73" s="489" t="s">
        <v>45</v>
      </c>
      <c r="B73" s="495">
        <v>1</v>
      </c>
      <c r="C73" s="59"/>
      <c r="D73" s="21"/>
      <c r="E73" s="21"/>
      <c r="F73" s="158"/>
      <c r="G73" s="181"/>
      <c r="H73" s="21"/>
      <c r="I73" s="22"/>
      <c r="J73" s="22"/>
      <c r="K73" s="37"/>
      <c r="L73" s="126"/>
      <c r="M73" s="499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494"/>
      <c r="AQ73" s="494"/>
    </row>
    <row r="74" spans="1:43" ht="15.75" customHeight="1">
      <c r="A74" s="495" t="str">
        <f t="shared" ref="A74:A84" si="41">A73</f>
        <v>KISUMU</v>
      </c>
      <c r="B74" s="495">
        <v>2</v>
      </c>
      <c r="C74" s="140"/>
      <c r="D74" s="140"/>
      <c r="E74" s="140"/>
      <c r="F74" s="126"/>
      <c r="G74" s="298"/>
      <c r="H74" s="157"/>
      <c r="I74" s="22"/>
      <c r="J74" s="22"/>
      <c r="K74" s="37"/>
      <c r="L74" s="126"/>
      <c r="M74" s="499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494"/>
      <c r="AQ74" s="494"/>
    </row>
    <row r="75" spans="1:43" ht="15.75" customHeight="1">
      <c r="A75" s="495" t="str">
        <f t="shared" si="41"/>
        <v>KISUMU</v>
      </c>
      <c r="B75" s="495">
        <v>3</v>
      </c>
      <c r="C75" s="140"/>
      <c r="D75" s="140"/>
      <c r="E75" s="140"/>
      <c r="F75" s="126"/>
      <c r="G75" s="298"/>
      <c r="H75" s="157"/>
      <c r="I75" s="22"/>
      <c r="J75" s="22"/>
      <c r="K75" s="37"/>
      <c r="L75" s="126"/>
      <c r="M75" s="499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494"/>
      <c r="AQ75" s="494"/>
    </row>
    <row r="76" spans="1:43" ht="15.75" customHeight="1">
      <c r="A76" s="495" t="str">
        <f t="shared" si="41"/>
        <v>KISUMU</v>
      </c>
      <c r="B76" s="495">
        <v>4</v>
      </c>
      <c r="C76" s="140"/>
      <c r="D76" s="140"/>
      <c r="E76" s="140"/>
      <c r="F76" s="126"/>
      <c r="G76" s="298"/>
      <c r="H76" s="102"/>
      <c r="I76" s="22"/>
      <c r="J76" s="22"/>
      <c r="K76" s="37"/>
      <c r="L76" s="126"/>
      <c r="M76" s="499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494"/>
      <c r="AQ76" s="494"/>
    </row>
    <row r="77" spans="1:43" ht="15.75" customHeight="1">
      <c r="A77" s="495" t="str">
        <f t="shared" si="41"/>
        <v>KISUMU</v>
      </c>
      <c r="B77" s="495">
        <v>5</v>
      </c>
      <c r="C77" s="102"/>
      <c r="D77" s="102"/>
      <c r="E77" s="102"/>
      <c r="F77" s="126"/>
      <c r="G77" s="133"/>
      <c r="H77" s="102"/>
      <c r="I77" s="22"/>
      <c r="J77" s="22"/>
      <c r="K77" s="37"/>
      <c r="L77" s="126"/>
      <c r="M77" s="499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494"/>
      <c r="AQ77" s="494"/>
    </row>
    <row r="78" spans="1:43" ht="15.75" customHeight="1">
      <c r="A78" s="495" t="str">
        <f t="shared" si="41"/>
        <v>KISUMU</v>
      </c>
      <c r="B78" s="495">
        <v>6</v>
      </c>
      <c r="C78" s="55"/>
      <c r="D78" s="55"/>
      <c r="E78" s="55"/>
      <c r="F78" s="126"/>
      <c r="G78" s="136"/>
      <c r="H78" s="55"/>
      <c r="I78" s="22"/>
      <c r="J78" s="22"/>
      <c r="K78" s="37"/>
      <c r="L78" s="126"/>
      <c r="M78" s="499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494"/>
      <c r="AQ78" s="494"/>
    </row>
    <row r="79" spans="1:43" ht="15.75" customHeight="1">
      <c r="A79" s="495" t="str">
        <f t="shared" si="41"/>
        <v>KISUMU</v>
      </c>
      <c r="B79" s="495">
        <v>7</v>
      </c>
      <c r="C79" s="55"/>
      <c r="D79" s="55"/>
      <c r="E79" s="55"/>
      <c r="F79" s="126"/>
      <c r="G79" s="136"/>
      <c r="H79" s="55"/>
      <c r="I79" s="22"/>
      <c r="J79" s="22"/>
      <c r="K79" s="37"/>
      <c r="L79" s="126"/>
      <c r="M79" s="499"/>
      <c r="N79" s="126"/>
      <c r="O79" s="126" t="s">
        <v>68</v>
      </c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494"/>
      <c r="AQ79" s="494"/>
    </row>
    <row r="80" spans="1:43" ht="15.75" customHeight="1">
      <c r="A80" s="495" t="str">
        <f t="shared" si="41"/>
        <v>KISUMU</v>
      </c>
      <c r="B80" s="495">
        <v>8</v>
      </c>
      <c r="C80" s="55"/>
      <c r="D80" s="55"/>
      <c r="E80" s="55"/>
      <c r="F80" s="55"/>
      <c r="G80" s="136"/>
      <c r="H80" s="55"/>
      <c r="I80" s="22"/>
      <c r="J80" s="22"/>
      <c r="K80" s="37"/>
      <c r="L80" s="126"/>
      <c r="M80" s="499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494"/>
      <c r="AQ80" s="494"/>
    </row>
    <row r="81" spans="1:43" ht="15.75" customHeight="1">
      <c r="A81" s="495" t="str">
        <f t="shared" si="41"/>
        <v>KISUMU</v>
      </c>
      <c r="B81" s="495">
        <v>9</v>
      </c>
      <c r="C81" s="55"/>
      <c r="D81" s="55"/>
      <c r="E81" s="55"/>
      <c r="F81" s="126"/>
      <c r="G81" s="136"/>
      <c r="H81" s="55"/>
      <c r="I81" s="22"/>
      <c r="J81" s="22"/>
      <c r="K81" s="37"/>
      <c r="L81" s="126"/>
      <c r="M81" s="499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494"/>
      <c r="AQ81" s="494"/>
    </row>
    <row r="82" spans="1:43" ht="15.75" customHeight="1">
      <c r="A82" s="495" t="str">
        <f t="shared" si="41"/>
        <v>KISUMU</v>
      </c>
      <c r="B82" s="495">
        <v>10</v>
      </c>
      <c r="C82" s="55"/>
      <c r="D82" s="55"/>
      <c r="E82" s="55"/>
      <c r="F82" s="126"/>
      <c r="G82" s="136"/>
      <c r="H82" s="55"/>
      <c r="I82" s="22"/>
      <c r="J82" s="22"/>
      <c r="K82" s="37"/>
      <c r="L82" s="126"/>
      <c r="M82" s="499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494"/>
      <c r="AQ82" s="494"/>
    </row>
    <row r="83" spans="1:43" ht="15.75" customHeight="1">
      <c r="A83" s="495" t="str">
        <f t="shared" si="41"/>
        <v>KISUMU</v>
      </c>
      <c r="B83" s="495">
        <v>11</v>
      </c>
      <c r="C83" s="55"/>
      <c r="D83" s="55"/>
      <c r="E83" s="55"/>
      <c r="F83" s="126"/>
      <c r="G83" s="136"/>
      <c r="H83" s="55"/>
      <c r="I83" s="22"/>
      <c r="J83" s="22"/>
      <c r="K83" s="37"/>
      <c r="L83" s="126"/>
      <c r="M83" s="499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494"/>
      <c r="AQ83" s="494"/>
    </row>
    <row r="84" spans="1:43" ht="15.75" customHeight="1">
      <c r="A84" s="495" t="str">
        <f t="shared" si="41"/>
        <v>KISUMU</v>
      </c>
      <c r="B84" s="495">
        <v>12</v>
      </c>
      <c r="C84" s="55"/>
      <c r="D84" s="55"/>
      <c r="E84" s="55"/>
      <c r="F84" s="126"/>
      <c r="G84" s="136"/>
      <c r="H84" s="55"/>
      <c r="I84" s="22"/>
      <c r="J84" s="22"/>
      <c r="K84" s="37"/>
      <c r="L84" s="126"/>
      <c r="M84" s="499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494"/>
      <c r="AQ84" s="494"/>
    </row>
    <row r="85" spans="1:43" ht="15.75" customHeight="1">
      <c r="A85" s="524"/>
      <c r="B85" s="524"/>
      <c r="C85" s="525"/>
      <c r="D85" s="525"/>
      <c r="E85" s="525"/>
      <c r="F85" s="526"/>
      <c r="G85" s="527"/>
      <c r="H85" s="502"/>
      <c r="I85" s="22"/>
      <c r="J85" s="22"/>
      <c r="K85" s="22"/>
      <c r="L85" s="381"/>
      <c r="M85" s="105"/>
      <c r="N85" s="528"/>
      <c r="O85" s="529"/>
      <c r="P85" s="529"/>
      <c r="Q85" s="529"/>
      <c r="R85" s="529"/>
      <c r="S85" s="529"/>
      <c r="T85" s="529"/>
      <c r="U85" s="529"/>
      <c r="V85" s="529"/>
      <c r="W85" s="529"/>
      <c r="X85" s="529"/>
      <c r="Y85" s="529"/>
      <c r="Z85" s="529"/>
      <c r="AA85" s="529"/>
      <c r="AB85" s="529"/>
      <c r="AC85" s="529"/>
      <c r="AD85" s="529"/>
      <c r="AE85" s="529"/>
      <c r="AF85" s="529"/>
      <c r="AG85" s="529"/>
      <c r="AH85" s="529"/>
      <c r="AI85" s="529"/>
      <c r="AJ85" s="529"/>
      <c r="AK85" s="529"/>
      <c r="AL85" s="529"/>
      <c r="AM85" s="122"/>
      <c r="AN85" s="122"/>
      <c r="AO85" s="122"/>
      <c r="AP85" s="530"/>
      <c r="AQ85" s="530"/>
    </row>
    <row r="86" spans="1:43" ht="15.75" customHeight="1">
      <c r="A86" s="489" t="s">
        <v>32</v>
      </c>
      <c r="B86" s="495">
        <v>1</v>
      </c>
      <c r="C86" s="59"/>
      <c r="D86" s="59"/>
      <c r="E86" s="59"/>
      <c r="F86" s="126"/>
      <c r="G86" s="307"/>
      <c r="H86" s="81"/>
      <c r="I86" s="22"/>
      <c r="J86" s="22"/>
      <c r="K86" s="37"/>
      <c r="L86" s="381"/>
      <c r="M86" s="54"/>
      <c r="N86" s="101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64"/>
      <c r="AN86" s="64"/>
      <c r="AO86" s="64"/>
      <c r="AP86" s="496"/>
      <c r="AQ86" s="496"/>
    </row>
    <row r="87" spans="1:43" ht="15.75" customHeight="1">
      <c r="A87" s="495" t="str">
        <f t="shared" ref="A87:A95" si="42">A86</f>
        <v>VOI</v>
      </c>
      <c r="B87" s="495">
        <v>2</v>
      </c>
      <c r="C87" s="140"/>
      <c r="D87" s="140"/>
      <c r="E87" s="140"/>
      <c r="F87" s="126"/>
      <c r="G87" s="298"/>
      <c r="H87" s="531"/>
      <c r="I87" s="22"/>
      <c r="J87" s="532"/>
      <c r="K87" s="37"/>
      <c r="L87" s="126"/>
      <c r="M87" s="499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64"/>
      <c r="AN87" s="64"/>
      <c r="AO87" s="64"/>
      <c r="AP87" s="496"/>
      <c r="AQ87" s="496"/>
    </row>
    <row r="88" spans="1:43" ht="15.75" customHeight="1">
      <c r="A88" s="495" t="str">
        <f t="shared" si="42"/>
        <v>VOI</v>
      </c>
      <c r="B88" s="495">
        <v>3</v>
      </c>
      <c r="C88" s="102"/>
      <c r="D88" s="102"/>
      <c r="E88" s="102"/>
      <c r="F88" s="126"/>
      <c r="G88" s="133"/>
      <c r="H88" s="103"/>
      <c r="I88" s="22"/>
      <c r="J88" s="532"/>
      <c r="K88" s="37"/>
      <c r="L88" s="126"/>
      <c r="M88" s="499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64"/>
      <c r="AN88" s="64"/>
      <c r="AO88" s="64"/>
      <c r="AP88" s="496"/>
      <c r="AQ88" s="496"/>
    </row>
    <row r="89" spans="1:43" ht="15.75" customHeight="1">
      <c r="A89" s="495" t="str">
        <f t="shared" si="42"/>
        <v>VOI</v>
      </c>
      <c r="B89" s="495">
        <v>4</v>
      </c>
      <c r="C89" s="55"/>
      <c r="D89" s="55"/>
      <c r="E89" s="55"/>
      <c r="F89" s="126"/>
      <c r="G89" s="136"/>
      <c r="H89" s="106"/>
      <c r="I89" s="22"/>
      <c r="J89" s="22"/>
      <c r="K89" s="37"/>
      <c r="L89" s="126"/>
      <c r="M89" s="499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494"/>
      <c r="AQ89" s="494"/>
    </row>
    <row r="90" spans="1:43" ht="15.75" customHeight="1">
      <c r="A90" s="495" t="str">
        <f t="shared" si="42"/>
        <v>VOI</v>
      </c>
      <c r="B90" s="495">
        <v>5</v>
      </c>
      <c r="C90" s="55"/>
      <c r="D90" s="55"/>
      <c r="E90" s="55"/>
      <c r="F90" s="126"/>
      <c r="G90" s="136"/>
      <c r="H90" s="106"/>
      <c r="I90" s="22"/>
      <c r="J90" s="22"/>
      <c r="K90" s="37"/>
      <c r="L90" s="126"/>
      <c r="M90" s="499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494"/>
      <c r="AQ90" s="494"/>
    </row>
    <row r="91" spans="1:43" ht="15.75" customHeight="1">
      <c r="A91" s="495" t="str">
        <f t="shared" si="42"/>
        <v>VOI</v>
      </c>
      <c r="B91" s="495">
        <v>6</v>
      </c>
      <c r="C91" s="64"/>
      <c r="D91" s="64"/>
      <c r="E91" s="64"/>
      <c r="F91" s="64"/>
      <c r="G91" s="66"/>
      <c r="H91" s="81"/>
      <c r="I91" s="22"/>
      <c r="J91" s="22"/>
      <c r="K91" s="37"/>
      <c r="L91" s="126"/>
      <c r="M91" s="499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494"/>
      <c r="AQ91" s="494"/>
    </row>
    <row r="92" spans="1:43" ht="15.75" customHeight="1">
      <c r="A92" s="495" t="str">
        <f t="shared" si="42"/>
        <v>VOI</v>
      </c>
      <c r="B92" s="495">
        <v>7</v>
      </c>
      <c r="C92" s="64"/>
      <c r="D92" s="64"/>
      <c r="E92" s="64"/>
      <c r="F92" s="64"/>
      <c r="G92" s="66"/>
      <c r="H92" s="81"/>
      <c r="I92" s="22"/>
      <c r="J92" s="22"/>
      <c r="K92" s="37"/>
      <c r="L92" s="126"/>
      <c r="M92" s="499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494"/>
      <c r="AQ92" s="494"/>
    </row>
    <row r="93" spans="1:43" ht="15.75" customHeight="1">
      <c r="A93" s="495" t="str">
        <f t="shared" si="42"/>
        <v>VOI</v>
      </c>
      <c r="B93" s="495">
        <v>8</v>
      </c>
      <c r="C93" s="64"/>
      <c r="D93" s="64"/>
      <c r="E93" s="64"/>
      <c r="F93" s="64"/>
      <c r="G93" s="66"/>
      <c r="H93" s="81"/>
      <c r="I93" s="22"/>
      <c r="J93" s="22"/>
      <c r="K93" s="37"/>
      <c r="L93" s="126"/>
      <c r="M93" s="499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494"/>
      <c r="AQ93" s="494"/>
    </row>
    <row r="94" spans="1:43" ht="15.75" customHeight="1">
      <c r="A94" s="495" t="str">
        <f t="shared" si="42"/>
        <v>VOI</v>
      </c>
      <c r="B94" s="495">
        <v>9</v>
      </c>
      <c r="C94" s="64"/>
      <c r="D94" s="64"/>
      <c r="E94" s="64"/>
      <c r="F94" s="64"/>
      <c r="G94" s="66"/>
      <c r="H94" s="81"/>
      <c r="I94" s="22"/>
      <c r="J94" s="22"/>
      <c r="K94" s="37"/>
      <c r="L94" s="126"/>
      <c r="M94" s="499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494"/>
      <c r="AQ94" s="494"/>
    </row>
    <row r="95" spans="1:43" ht="15.75" customHeight="1">
      <c r="A95" s="495" t="str">
        <f t="shared" si="42"/>
        <v>VOI</v>
      </c>
      <c r="B95" s="495"/>
      <c r="C95" s="64"/>
      <c r="D95" s="64"/>
      <c r="E95" s="64"/>
      <c r="F95" s="64"/>
      <c r="G95" s="66"/>
      <c r="H95" s="81"/>
      <c r="I95" s="22"/>
      <c r="J95" s="22"/>
      <c r="K95" s="37"/>
      <c r="L95" s="126"/>
      <c r="M95" s="499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494"/>
      <c r="AQ95" s="494"/>
    </row>
    <row r="96" spans="1:43" ht="15.75" customHeight="1">
      <c r="A96" s="489" t="s">
        <v>30</v>
      </c>
      <c r="B96" s="495">
        <v>1</v>
      </c>
      <c r="C96" s="59"/>
      <c r="D96" s="59"/>
      <c r="E96" s="59"/>
      <c r="F96" s="506"/>
      <c r="G96" s="307"/>
      <c r="H96" s="169"/>
      <c r="I96" s="22"/>
      <c r="J96" s="122"/>
      <c r="K96" s="37"/>
      <c r="L96" s="25"/>
      <c r="M96" s="124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64"/>
      <c r="AP96" s="496"/>
      <c r="AQ96" s="496"/>
    </row>
    <row r="97" spans="1:43" ht="15.75" customHeight="1">
      <c r="A97" s="495" t="str">
        <f t="shared" ref="A97:A105" si="43">A96</f>
        <v>MOMBASA</v>
      </c>
      <c r="B97" s="495">
        <v>2</v>
      </c>
      <c r="C97" s="140"/>
      <c r="D97" s="140"/>
      <c r="E97" s="140"/>
      <c r="F97" s="126"/>
      <c r="G97" s="298"/>
      <c r="H97" s="169"/>
      <c r="I97" s="22"/>
      <c r="J97" s="22"/>
      <c r="K97" s="37"/>
      <c r="L97" s="126"/>
      <c r="M97" s="499"/>
      <c r="N97" s="101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494"/>
      <c r="AQ97" s="494"/>
    </row>
    <row r="98" spans="1:43" ht="15.75" customHeight="1">
      <c r="A98" s="495" t="str">
        <f t="shared" si="43"/>
        <v>MOMBASA</v>
      </c>
      <c r="B98" s="495">
        <v>3</v>
      </c>
      <c r="C98" s="140"/>
      <c r="D98" s="140"/>
      <c r="E98" s="140"/>
      <c r="F98" s="126"/>
      <c r="G98" s="298"/>
      <c r="H98" s="169"/>
      <c r="I98" s="22"/>
      <c r="J98" s="22"/>
      <c r="K98" s="37"/>
      <c r="L98" s="126"/>
      <c r="M98" s="499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  <c r="AE98" s="126"/>
      <c r="AF98" s="126"/>
      <c r="AG98" s="126"/>
      <c r="AH98" s="126"/>
      <c r="AI98" s="126"/>
      <c r="AJ98" s="126"/>
      <c r="AK98" s="126"/>
      <c r="AL98" s="126"/>
      <c r="AM98" s="126"/>
      <c r="AN98" s="126"/>
      <c r="AO98" s="126"/>
      <c r="AP98" s="494"/>
      <c r="AQ98" s="494"/>
    </row>
    <row r="99" spans="1:43" ht="15.75" customHeight="1">
      <c r="A99" s="495" t="str">
        <f t="shared" si="43"/>
        <v>MOMBASA</v>
      </c>
      <c r="B99" s="495">
        <v>4</v>
      </c>
      <c r="C99" s="140"/>
      <c r="D99" s="140"/>
      <c r="E99" s="140"/>
      <c r="F99" s="126"/>
      <c r="G99" s="298"/>
      <c r="H99" s="103"/>
      <c r="I99" s="22"/>
      <c r="J99" s="22"/>
      <c r="K99" s="37"/>
      <c r="L99" s="126"/>
      <c r="M99" s="499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494"/>
      <c r="AQ99" s="494"/>
    </row>
    <row r="100" spans="1:43" ht="15.75" customHeight="1">
      <c r="A100" s="495" t="str">
        <f t="shared" si="43"/>
        <v>MOMBASA</v>
      </c>
      <c r="B100" s="495">
        <v>5</v>
      </c>
      <c r="C100" s="102"/>
      <c r="D100" s="102"/>
      <c r="E100" s="102"/>
      <c r="F100" s="126"/>
      <c r="G100" s="133"/>
      <c r="H100" s="103"/>
      <c r="I100" s="22"/>
      <c r="J100" s="22"/>
      <c r="K100" s="37"/>
      <c r="L100" s="126"/>
      <c r="M100" s="499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  <c r="AG100" s="126"/>
      <c r="AH100" s="126"/>
      <c r="AI100" s="126"/>
      <c r="AJ100" s="126"/>
      <c r="AK100" s="126"/>
      <c r="AL100" s="126"/>
      <c r="AM100" s="126"/>
      <c r="AN100" s="126"/>
      <c r="AO100" s="126"/>
      <c r="AP100" s="494"/>
      <c r="AQ100" s="494"/>
    </row>
    <row r="101" spans="1:43" ht="15.75" customHeight="1">
      <c r="A101" s="495" t="str">
        <f t="shared" si="43"/>
        <v>MOMBASA</v>
      </c>
      <c r="B101" s="495">
        <v>6</v>
      </c>
      <c r="C101" s="55"/>
      <c r="D101" s="55"/>
      <c r="E101" s="55"/>
      <c r="F101" s="126"/>
      <c r="G101" s="136"/>
      <c r="H101" s="106"/>
      <c r="I101" s="22"/>
      <c r="J101" s="22"/>
      <c r="K101" s="37"/>
      <c r="L101" s="126"/>
      <c r="M101" s="499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  <c r="AG101" s="126"/>
      <c r="AH101" s="126"/>
      <c r="AI101" s="126"/>
      <c r="AJ101" s="126"/>
      <c r="AK101" s="126"/>
      <c r="AL101" s="126"/>
      <c r="AM101" s="126"/>
      <c r="AN101" s="126"/>
      <c r="AO101" s="126"/>
      <c r="AP101" s="494"/>
      <c r="AQ101" s="494"/>
    </row>
    <row r="102" spans="1:43" ht="15.75" customHeight="1">
      <c r="A102" s="495" t="str">
        <f t="shared" si="43"/>
        <v>MOMBASA</v>
      </c>
      <c r="B102" s="495">
        <v>7</v>
      </c>
      <c r="C102" s="55"/>
      <c r="D102" s="55"/>
      <c r="E102" s="55"/>
      <c r="F102" s="126"/>
      <c r="G102" s="136"/>
      <c r="H102" s="106"/>
      <c r="I102" s="22"/>
      <c r="J102" s="22"/>
      <c r="K102" s="37"/>
      <c r="L102" s="126"/>
      <c r="M102" s="499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  <c r="AF102" s="126"/>
      <c r="AG102" s="126"/>
      <c r="AH102" s="126"/>
      <c r="AI102" s="126"/>
      <c r="AJ102" s="126"/>
      <c r="AK102" s="126"/>
      <c r="AL102" s="126"/>
      <c r="AM102" s="126"/>
      <c r="AN102" s="126"/>
      <c r="AO102" s="126"/>
      <c r="AP102" s="494"/>
      <c r="AQ102" s="494"/>
    </row>
    <row r="103" spans="1:43" ht="15.75" customHeight="1">
      <c r="A103" s="495" t="str">
        <f t="shared" si="43"/>
        <v>MOMBASA</v>
      </c>
      <c r="B103" s="495">
        <v>8</v>
      </c>
      <c r="C103" s="102"/>
      <c r="D103" s="64"/>
      <c r="E103" s="102"/>
      <c r="F103" s="126"/>
      <c r="G103" s="181"/>
      <c r="H103" s="169"/>
      <c r="I103" s="22"/>
      <c r="J103" s="22"/>
      <c r="K103" s="37"/>
      <c r="L103" s="126"/>
      <c r="M103" s="499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  <c r="AC103" s="126"/>
      <c r="AD103" s="126"/>
      <c r="AE103" s="126"/>
      <c r="AF103" s="126"/>
      <c r="AG103" s="126"/>
      <c r="AH103" s="126"/>
      <c r="AI103" s="126"/>
      <c r="AJ103" s="126"/>
      <c r="AK103" s="126"/>
      <c r="AL103" s="126"/>
      <c r="AM103" s="126"/>
      <c r="AN103" s="126"/>
      <c r="AO103" s="126"/>
      <c r="AP103" s="494"/>
      <c r="AQ103" s="494"/>
    </row>
    <row r="104" spans="1:43" ht="15.75" customHeight="1">
      <c r="A104" s="495" t="str">
        <f t="shared" si="43"/>
        <v>MOMBASA</v>
      </c>
      <c r="B104" s="495">
        <v>9</v>
      </c>
      <c r="C104" s="64"/>
      <c r="D104" s="64"/>
      <c r="E104" s="64"/>
      <c r="F104" s="64"/>
      <c r="G104" s="66"/>
      <c r="H104" s="81"/>
      <c r="I104" s="22"/>
      <c r="J104" s="22"/>
      <c r="K104" s="37"/>
      <c r="L104" s="126"/>
      <c r="M104" s="499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  <c r="AG104" s="126"/>
      <c r="AH104" s="126"/>
      <c r="AI104" s="126"/>
      <c r="AJ104" s="126"/>
      <c r="AK104" s="126"/>
      <c r="AL104" s="126"/>
      <c r="AM104" s="126"/>
      <c r="AN104" s="126"/>
      <c r="AO104" s="126"/>
      <c r="AP104" s="494"/>
      <c r="AQ104" s="494"/>
    </row>
    <row r="105" spans="1:43" ht="15.75" customHeight="1">
      <c r="A105" s="495" t="str">
        <f t="shared" si="43"/>
        <v>MOMBASA</v>
      </c>
      <c r="B105" s="495"/>
      <c r="C105" s="64"/>
      <c r="D105" s="64"/>
      <c r="E105" s="64"/>
      <c r="F105" s="64"/>
      <c r="G105" s="66"/>
      <c r="H105" s="81"/>
      <c r="I105" s="22"/>
      <c r="J105" s="22"/>
      <c r="K105" s="37"/>
      <c r="L105" s="533"/>
      <c r="M105" s="534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  <c r="AG105" s="126"/>
      <c r="AH105" s="126"/>
      <c r="AI105" s="126"/>
      <c r="AJ105" s="126"/>
      <c r="AK105" s="126"/>
      <c r="AL105" s="126"/>
      <c r="AM105" s="126"/>
      <c r="AN105" s="126"/>
      <c r="AO105" s="126"/>
      <c r="AP105" s="494"/>
      <c r="AQ105" s="494"/>
    </row>
    <row r="106" spans="1:43" ht="15.75" customHeight="1">
      <c r="A106" s="489" t="s">
        <v>33</v>
      </c>
      <c r="B106" s="495">
        <v>1</v>
      </c>
      <c r="C106" s="102"/>
      <c r="D106" s="102"/>
      <c r="E106" s="102"/>
      <c r="F106" s="126"/>
      <c r="G106" s="181"/>
      <c r="H106" s="102"/>
      <c r="I106" s="22"/>
      <c r="J106" s="22"/>
      <c r="K106" s="37"/>
      <c r="L106" s="25"/>
      <c r="M106" s="124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  <c r="AG106" s="126"/>
      <c r="AH106" s="126"/>
      <c r="AI106" s="126"/>
      <c r="AJ106" s="126"/>
      <c r="AK106" s="126"/>
      <c r="AL106" s="126"/>
      <c r="AM106" s="126"/>
      <c r="AN106" s="64"/>
      <c r="AO106" s="64"/>
      <c r="AP106" s="496"/>
      <c r="AQ106" s="496"/>
    </row>
    <row r="107" spans="1:43" ht="15.75" customHeight="1">
      <c r="A107" s="495" t="str">
        <f t="shared" ref="A107:A116" si="44">A106</f>
        <v>THIKA</v>
      </c>
      <c r="B107" s="495">
        <v>2</v>
      </c>
      <c r="C107" s="55"/>
      <c r="D107" s="55"/>
      <c r="E107" s="55"/>
      <c r="F107" s="126"/>
      <c r="G107" s="137"/>
      <c r="H107" s="55"/>
      <c r="I107" s="22"/>
      <c r="J107" s="22"/>
      <c r="K107" s="37"/>
      <c r="L107" s="126"/>
      <c r="M107" s="499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  <c r="AG107" s="126"/>
      <c r="AH107" s="126"/>
      <c r="AI107" s="126"/>
      <c r="AJ107" s="126"/>
      <c r="AK107" s="126"/>
      <c r="AL107" s="126"/>
      <c r="AM107" s="126"/>
      <c r="AN107" s="126"/>
      <c r="AO107" s="126"/>
      <c r="AP107" s="494"/>
      <c r="AQ107" s="494"/>
    </row>
    <row r="108" spans="1:43" ht="15.75" customHeight="1">
      <c r="A108" s="495" t="str">
        <f t="shared" si="44"/>
        <v>THIKA</v>
      </c>
      <c r="B108" s="495">
        <v>3</v>
      </c>
      <c r="C108" s="55"/>
      <c r="D108" s="55"/>
      <c r="E108" s="55"/>
      <c r="F108" s="126"/>
      <c r="G108" s="137"/>
      <c r="H108" s="55"/>
      <c r="I108" s="22"/>
      <c r="J108" s="22"/>
      <c r="K108" s="37"/>
      <c r="L108" s="126"/>
      <c r="M108" s="499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  <c r="AL108" s="126"/>
      <c r="AM108" s="126"/>
      <c r="AN108" s="126"/>
      <c r="AO108" s="126"/>
      <c r="AP108" s="494"/>
      <c r="AQ108" s="494"/>
    </row>
    <row r="109" spans="1:43" ht="15.75" customHeight="1">
      <c r="A109" s="495" t="str">
        <f t="shared" si="44"/>
        <v>THIKA</v>
      </c>
      <c r="B109" s="495">
        <v>4</v>
      </c>
      <c r="C109" s="18"/>
      <c r="D109" s="18"/>
      <c r="E109" s="102"/>
      <c r="F109" s="158"/>
      <c r="G109" s="535"/>
      <c r="H109" s="55"/>
      <c r="I109" s="22"/>
      <c r="J109" s="22"/>
      <c r="K109" s="37"/>
      <c r="L109" s="126"/>
      <c r="M109" s="499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G109" s="126"/>
      <c r="AH109" s="126"/>
      <c r="AI109" s="126"/>
      <c r="AJ109" s="126"/>
      <c r="AK109" s="126"/>
      <c r="AL109" s="126"/>
      <c r="AM109" s="126"/>
      <c r="AN109" s="126"/>
      <c r="AO109" s="126"/>
      <c r="AP109" s="494"/>
      <c r="AQ109" s="494"/>
    </row>
    <row r="110" spans="1:43" ht="15.75" customHeight="1">
      <c r="A110" s="495" t="str">
        <f t="shared" si="44"/>
        <v>THIKA</v>
      </c>
      <c r="B110" s="495">
        <v>5</v>
      </c>
      <c r="C110" s="102"/>
      <c r="D110" s="102"/>
      <c r="E110" s="102"/>
      <c r="F110" s="536"/>
      <c r="G110" s="181"/>
      <c r="H110" s="102"/>
      <c r="I110" s="22"/>
      <c r="J110" s="22"/>
      <c r="K110" s="37"/>
      <c r="L110" s="126"/>
      <c r="M110" s="499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  <c r="AG110" s="126"/>
      <c r="AH110" s="126"/>
      <c r="AI110" s="126"/>
      <c r="AJ110" s="126"/>
      <c r="AK110" s="126"/>
      <c r="AL110" s="126"/>
      <c r="AM110" s="126"/>
      <c r="AN110" s="126"/>
      <c r="AO110" s="126"/>
      <c r="AP110" s="494"/>
      <c r="AQ110" s="494"/>
    </row>
    <row r="111" spans="1:43" ht="15.75" customHeight="1">
      <c r="A111" s="495" t="str">
        <f t="shared" si="44"/>
        <v>THIKA</v>
      </c>
      <c r="B111" s="495">
        <v>6</v>
      </c>
      <c r="C111" s="102"/>
      <c r="D111" s="102"/>
      <c r="E111" s="102"/>
      <c r="F111" s="126"/>
      <c r="G111" s="181"/>
      <c r="H111" s="102"/>
      <c r="I111" s="22"/>
      <c r="J111" s="22"/>
      <c r="K111" s="37"/>
      <c r="L111" s="126"/>
      <c r="M111" s="499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  <c r="AL111" s="126"/>
      <c r="AM111" s="126"/>
      <c r="AN111" s="126"/>
      <c r="AO111" s="126"/>
      <c r="AP111" s="494"/>
      <c r="AQ111" s="494"/>
    </row>
    <row r="112" spans="1:43" ht="15.75" customHeight="1">
      <c r="A112" s="495" t="str">
        <f t="shared" si="44"/>
        <v>THIKA</v>
      </c>
      <c r="B112" s="495">
        <v>7</v>
      </c>
      <c r="C112" s="102"/>
      <c r="D112" s="102"/>
      <c r="E112" s="102"/>
      <c r="F112" s="473"/>
      <c r="G112" s="181"/>
      <c r="H112" s="102"/>
      <c r="I112" s="22"/>
      <c r="J112" s="22"/>
      <c r="K112" s="37"/>
      <c r="L112" s="529"/>
      <c r="M112" s="499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  <c r="AG112" s="126"/>
      <c r="AH112" s="126"/>
      <c r="AI112" s="126"/>
      <c r="AJ112" s="126"/>
      <c r="AK112" s="126"/>
      <c r="AL112" s="126"/>
      <c r="AM112" s="126"/>
      <c r="AN112" s="126"/>
      <c r="AO112" s="126"/>
      <c r="AP112" s="494"/>
      <c r="AQ112" s="494"/>
    </row>
    <row r="113" spans="1:43" ht="15.75" customHeight="1">
      <c r="A113" s="495" t="str">
        <f t="shared" si="44"/>
        <v>THIKA</v>
      </c>
      <c r="B113" s="495">
        <v>8</v>
      </c>
      <c r="C113" s="102"/>
      <c r="D113" s="102"/>
      <c r="E113" s="102"/>
      <c r="F113" s="536"/>
      <c r="G113" s="181"/>
      <c r="H113" s="102"/>
      <c r="I113" s="22"/>
      <c r="J113" s="22"/>
      <c r="K113" s="37"/>
      <c r="L113" s="126"/>
      <c r="M113" s="499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  <c r="AC113" s="126"/>
      <c r="AD113" s="126"/>
      <c r="AE113" s="126"/>
      <c r="AF113" s="126"/>
      <c r="AG113" s="126"/>
      <c r="AH113" s="126"/>
      <c r="AI113" s="126"/>
      <c r="AJ113" s="126"/>
      <c r="AK113" s="126"/>
      <c r="AL113" s="126"/>
      <c r="AM113" s="126"/>
      <c r="AN113" s="126"/>
      <c r="AO113" s="126"/>
      <c r="AP113" s="494"/>
      <c r="AQ113" s="494"/>
    </row>
    <row r="114" spans="1:43" ht="15.75" customHeight="1">
      <c r="A114" s="495" t="str">
        <f t="shared" si="44"/>
        <v>THIKA</v>
      </c>
      <c r="B114" s="495">
        <v>9</v>
      </c>
      <c r="C114" s="102"/>
      <c r="D114" s="102"/>
      <c r="E114" s="102"/>
      <c r="F114" s="536"/>
      <c r="G114" s="181"/>
      <c r="H114" s="102"/>
      <c r="I114" s="22"/>
      <c r="J114" s="22"/>
      <c r="K114" s="37"/>
      <c r="L114" s="126"/>
      <c r="M114" s="499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  <c r="AI114" s="126"/>
      <c r="AJ114" s="126"/>
      <c r="AK114" s="126"/>
      <c r="AL114" s="126"/>
      <c r="AM114" s="126"/>
      <c r="AN114" s="126"/>
      <c r="AO114" s="126"/>
      <c r="AP114" s="494"/>
      <c r="AQ114" s="494"/>
    </row>
    <row r="115" spans="1:43" ht="15.75" customHeight="1">
      <c r="A115" s="495" t="str">
        <f t="shared" si="44"/>
        <v>THIKA</v>
      </c>
      <c r="B115" s="495">
        <v>10</v>
      </c>
      <c r="C115" s="537"/>
      <c r="D115" s="102"/>
      <c r="E115" s="102"/>
      <c r="F115" s="473"/>
      <c r="G115" s="181"/>
      <c r="H115" s="102"/>
      <c r="I115" s="22"/>
      <c r="J115" s="22"/>
      <c r="K115" s="37"/>
      <c r="L115" s="126"/>
      <c r="M115" s="499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  <c r="AC115" s="126"/>
      <c r="AD115" s="126"/>
      <c r="AE115" s="126"/>
      <c r="AF115" s="126"/>
      <c r="AG115" s="126"/>
      <c r="AH115" s="126"/>
      <c r="AI115" s="126"/>
      <c r="AJ115" s="126"/>
      <c r="AK115" s="126"/>
      <c r="AL115" s="126"/>
      <c r="AM115" s="126"/>
      <c r="AN115" s="126"/>
      <c r="AO115" s="126"/>
      <c r="AP115" s="494"/>
      <c r="AQ115" s="494"/>
    </row>
    <row r="116" spans="1:43" ht="15.75" customHeight="1">
      <c r="A116" s="495" t="str">
        <f t="shared" si="44"/>
        <v>THIKA</v>
      </c>
      <c r="B116" s="495">
        <v>11</v>
      </c>
      <c r="C116" s="64"/>
      <c r="D116" s="64"/>
      <c r="E116" s="64"/>
      <c r="F116" s="293"/>
      <c r="G116" s="538"/>
      <c r="H116" s="81"/>
      <c r="I116" s="22"/>
      <c r="J116" s="22"/>
      <c r="K116" s="37"/>
      <c r="L116" s="126"/>
      <c r="M116" s="499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  <c r="AJ116" s="126"/>
      <c r="AK116" s="126"/>
      <c r="AL116" s="126"/>
      <c r="AM116" s="126"/>
      <c r="AN116" s="126"/>
      <c r="AO116" s="126"/>
      <c r="AP116" s="494"/>
      <c r="AQ116" s="494"/>
    </row>
    <row r="117" spans="1:43" ht="15.75" customHeight="1">
      <c r="A117" s="489" t="s">
        <v>34</v>
      </c>
      <c r="B117" s="495">
        <v>1</v>
      </c>
      <c r="C117" s="21"/>
      <c r="D117" s="21"/>
      <c r="E117" s="21"/>
      <c r="F117" s="126"/>
      <c r="G117" s="334"/>
      <c r="H117" s="102"/>
      <c r="I117" s="22"/>
      <c r="J117" s="22"/>
      <c r="K117" s="37"/>
      <c r="L117" s="126"/>
      <c r="M117" s="499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  <c r="AJ117" s="126"/>
      <c r="AK117" s="126"/>
      <c r="AL117" s="126"/>
      <c r="AM117" s="126"/>
      <c r="AN117" s="126"/>
      <c r="AO117" s="126"/>
      <c r="AP117" s="494"/>
      <c r="AQ117" s="494"/>
    </row>
    <row r="118" spans="1:43" ht="15.75" customHeight="1">
      <c r="A118" s="495" t="s">
        <v>34</v>
      </c>
      <c r="B118" s="495">
        <v>2</v>
      </c>
      <c r="C118" s="157"/>
      <c r="D118" s="157"/>
      <c r="E118" s="157"/>
      <c r="F118" s="126"/>
      <c r="G118" s="335"/>
      <c r="H118" s="102"/>
      <c r="I118" s="22"/>
      <c r="J118" s="22"/>
      <c r="K118" s="37"/>
      <c r="L118" s="126"/>
      <c r="M118" s="499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  <c r="AJ118" s="126"/>
      <c r="AK118" s="126"/>
      <c r="AL118" s="126"/>
      <c r="AM118" s="126"/>
      <c r="AN118" s="126"/>
      <c r="AO118" s="126"/>
      <c r="AP118" s="494"/>
      <c r="AQ118" s="494"/>
    </row>
    <row r="119" spans="1:43" ht="15.75" customHeight="1">
      <c r="A119" s="495" t="s">
        <v>34</v>
      </c>
      <c r="B119" s="495">
        <v>3</v>
      </c>
      <c r="C119" s="435"/>
      <c r="D119" s="435"/>
      <c r="E119" s="435"/>
      <c r="F119" s="126"/>
      <c r="G119" s="436"/>
      <c r="H119" s="102"/>
      <c r="I119" s="22"/>
      <c r="J119" s="22"/>
      <c r="K119" s="37"/>
      <c r="L119" s="126"/>
      <c r="M119" s="499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  <c r="AJ119" s="126"/>
      <c r="AK119" s="126"/>
      <c r="AL119" s="126"/>
      <c r="AM119" s="126"/>
      <c r="AN119" s="126"/>
      <c r="AO119" s="126"/>
      <c r="AP119" s="494"/>
      <c r="AQ119" s="494"/>
    </row>
    <row r="120" spans="1:43" ht="15.75" customHeight="1">
      <c r="A120" s="495" t="s">
        <v>34</v>
      </c>
      <c r="B120" s="495">
        <v>4</v>
      </c>
      <c r="C120" s="157"/>
      <c r="D120" s="157"/>
      <c r="E120" s="157"/>
      <c r="F120" s="126"/>
      <c r="G120" s="335"/>
      <c r="H120" s="81"/>
      <c r="I120" s="22"/>
      <c r="J120" s="22"/>
      <c r="K120" s="37"/>
      <c r="L120" s="126"/>
      <c r="M120" s="499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  <c r="AJ120" s="126"/>
      <c r="AK120" s="126"/>
      <c r="AL120" s="126"/>
      <c r="AM120" s="126"/>
      <c r="AN120" s="126"/>
      <c r="AO120" s="126"/>
      <c r="AP120" s="494"/>
      <c r="AQ120" s="494"/>
    </row>
    <row r="121" spans="1:43" ht="15.75" customHeight="1">
      <c r="A121" s="495" t="s">
        <v>34</v>
      </c>
      <c r="B121" s="495">
        <v>5</v>
      </c>
      <c r="C121" s="64"/>
      <c r="D121" s="64"/>
      <c r="E121" s="64"/>
      <c r="F121" s="64"/>
      <c r="G121" s="66"/>
      <c r="H121" s="81"/>
      <c r="I121" s="22"/>
      <c r="J121" s="22"/>
      <c r="K121" s="37"/>
      <c r="L121" s="126"/>
      <c r="M121" s="499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  <c r="AI121" s="126"/>
      <c r="AJ121" s="126"/>
      <c r="AK121" s="126"/>
      <c r="AL121" s="126"/>
      <c r="AM121" s="126"/>
      <c r="AN121" s="126"/>
      <c r="AO121" s="126"/>
      <c r="AP121" s="494"/>
      <c r="AQ121" s="494"/>
    </row>
    <row r="122" spans="1:43" ht="15.75" customHeight="1">
      <c r="A122" s="495" t="s">
        <v>34</v>
      </c>
      <c r="B122" s="495">
        <v>6</v>
      </c>
      <c r="C122" s="536"/>
      <c r="D122" s="536"/>
      <c r="E122" s="536"/>
      <c r="F122" s="536"/>
      <c r="G122" s="539"/>
      <c r="H122" s="81"/>
      <c r="I122" s="22"/>
      <c r="J122" s="22"/>
      <c r="K122" s="37"/>
      <c r="L122" s="126"/>
      <c r="M122" s="499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  <c r="AF122" s="126"/>
      <c r="AG122" s="126"/>
      <c r="AH122" s="126"/>
      <c r="AI122" s="126"/>
      <c r="AJ122" s="126"/>
      <c r="AK122" s="126"/>
      <c r="AL122" s="126"/>
      <c r="AM122" s="126"/>
      <c r="AN122" s="126"/>
      <c r="AO122" s="126"/>
      <c r="AP122" s="494"/>
      <c r="AQ122" s="494"/>
    </row>
    <row r="123" spans="1:43" ht="15.75" customHeight="1">
      <c r="A123" s="495" t="s">
        <v>34</v>
      </c>
      <c r="B123" s="495">
        <v>7</v>
      </c>
      <c r="C123" s="536"/>
      <c r="D123" s="536"/>
      <c r="E123" s="536"/>
      <c r="F123" s="536"/>
      <c r="G123" s="539"/>
      <c r="H123" s="81"/>
      <c r="I123" s="22"/>
      <c r="J123" s="22"/>
      <c r="K123" s="37"/>
      <c r="L123" s="126"/>
      <c r="M123" s="499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  <c r="AF123" s="126"/>
      <c r="AG123" s="126"/>
      <c r="AH123" s="126"/>
      <c r="AI123" s="126"/>
      <c r="AJ123" s="126"/>
      <c r="AK123" s="126"/>
      <c r="AL123" s="126"/>
      <c r="AM123" s="126"/>
      <c r="AN123" s="126"/>
      <c r="AO123" s="126"/>
      <c r="AP123" s="494"/>
      <c r="AQ123" s="494"/>
    </row>
    <row r="124" spans="1:43" ht="15.75" customHeight="1">
      <c r="A124" s="495" t="s">
        <v>34</v>
      </c>
      <c r="B124" s="495">
        <v>8</v>
      </c>
      <c r="C124" s="536"/>
      <c r="D124" s="536"/>
      <c r="E124" s="536"/>
      <c r="F124" s="536"/>
      <c r="G124" s="539"/>
      <c r="H124" s="81"/>
      <c r="I124" s="22"/>
      <c r="J124" s="22"/>
      <c r="K124" s="37"/>
      <c r="L124" s="126"/>
      <c r="M124" s="499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  <c r="AJ124" s="126"/>
      <c r="AK124" s="126"/>
      <c r="AL124" s="126"/>
      <c r="AM124" s="126"/>
      <c r="AN124" s="126"/>
      <c r="AO124" s="126"/>
      <c r="AP124" s="494"/>
      <c r="AQ124" s="494"/>
    </row>
    <row r="125" spans="1:43" ht="15.75" customHeight="1">
      <c r="A125" s="495"/>
      <c r="B125" s="495"/>
      <c r="C125" s="536"/>
      <c r="D125" s="536"/>
      <c r="E125" s="536"/>
      <c r="F125" s="536"/>
      <c r="G125" s="539"/>
      <c r="H125" s="81"/>
      <c r="I125" s="22"/>
      <c r="J125" s="22"/>
      <c r="K125" s="37"/>
      <c r="L125" s="126"/>
      <c r="M125" s="499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  <c r="AI125" s="126"/>
      <c r="AJ125" s="126"/>
      <c r="AK125" s="126"/>
      <c r="AL125" s="126"/>
      <c r="AM125" s="126"/>
      <c r="AN125" s="126"/>
      <c r="AO125" s="126"/>
      <c r="AP125" s="494"/>
      <c r="AQ125" s="494"/>
    </row>
    <row r="126" spans="1:43" ht="15.75" customHeight="1">
      <c r="A126" s="495"/>
      <c r="B126" s="495"/>
      <c r="C126" s="536"/>
      <c r="D126" s="536"/>
      <c r="E126" s="536"/>
      <c r="F126" s="536"/>
      <c r="G126" s="539"/>
      <c r="H126" s="81"/>
      <c r="I126" s="22"/>
      <c r="J126" s="22"/>
      <c r="K126" s="37"/>
      <c r="L126" s="126"/>
      <c r="M126" s="499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  <c r="AJ126" s="126"/>
      <c r="AK126" s="126"/>
      <c r="AL126" s="126"/>
      <c r="AM126" s="126"/>
      <c r="AN126" s="126"/>
      <c r="AO126" s="126"/>
      <c r="AP126" s="494"/>
      <c r="AQ126" s="494"/>
    </row>
    <row r="127" spans="1:43" ht="15.75" customHeight="1">
      <c r="A127" s="495"/>
      <c r="B127" s="495"/>
      <c r="C127" s="536"/>
      <c r="D127" s="536"/>
      <c r="E127" s="536"/>
      <c r="F127" s="536"/>
      <c r="G127" s="539"/>
      <c r="H127" s="81"/>
      <c r="I127" s="22"/>
      <c r="J127" s="22"/>
      <c r="K127" s="37"/>
      <c r="L127" s="126"/>
      <c r="M127" s="499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126"/>
      <c r="AN127" s="126"/>
      <c r="AO127" s="126"/>
      <c r="AP127" s="494"/>
      <c r="AQ127" s="494"/>
    </row>
    <row r="128" spans="1:43" ht="15.75" customHeight="1">
      <c r="A128" s="495"/>
      <c r="B128" s="495"/>
      <c r="C128" s="536"/>
      <c r="D128" s="536"/>
      <c r="E128" s="536"/>
      <c r="F128" s="536"/>
      <c r="G128" s="539"/>
      <c r="H128" s="81"/>
      <c r="I128" s="22"/>
      <c r="J128" s="22"/>
      <c r="K128" s="37"/>
      <c r="L128" s="126"/>
      <c r="M128" s="499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  <c r="AI128" s="126"/>
      <c r="AJ128" s="126"/>
      <c r="AK128" s="126"/>
      <c r="AL128" s="126"/>
      <c r="AM128" s="126"/>
      <c r="AN128" s="126"/>
      <c r="AO128" s="126"/>
      <c r="AP128" s="494"/>
      <c r="AQ128" s="494"/>
    </row>
    <row r="129" spans="1:43" ht="15.75" customHeight="1">
      <c r="A129" s="495"/>
      <c r="B129" s="495"/>
      <c r="C129" s="536"/>
      <c r="D129" s="536"/>
      <c r="E129" s="536"/>
      <c r="F129" s="536"/>
      <c r="G129" s="539"/>
      <c r="H129" s="81"/>
      <c r="I129" s="22"/>
      <c r="J129" s="22"/>
      <c r="K129" s="37"/>
      <c r="L129" s="126"/>
      <c r="M129" s="499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  <c r="AF129" s="126"/>
      <c r="AG129" s="126"/>
      <c r="AH129" s="126"/>
      <c r="AI129" s="126"/>
      <c r="AJ129" s="126"/>
      <c r="AK129" s="126"/>
      <c r="AL129" s="126"/>
      <c r="AM129" s="126"/>
      <c r="AN129" s="126"/>
      <c r="AO129" s="126"/>
      <c r="AP129" s="494"/>
      <c r="AQ129" s="494"/>
    </row>
    <row r="130" spans="1:43" ht="15.75" customHeight="1">
      <c r="A130" s="495"/>
      <c r="B130" s="495"/>
      <c r="C130" s="536"/>
      <c r="D130" s="536"/>
      <c r="E130" s="536"/>
      <c r="F130" s="536"/>
      <c r="G130" s="539"/>
      <c r="H130" s="81"/>
      <c r="I130" s="22"/>
      <c r="J130" s="22"/>
      <c r="K130" s="37"/>
      <c r="L130" s="126"/>
      <c r="M130" s="499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  <c r="AJ130" s="126"/>
      <c r="AK130" s="126"/>
      <c r="AL130" s="126"/>
      <c r="AM130" s="126"/>
      <c r="AN130" s="126"/>
      <c r="AO130" s="126"/>
      <c r="AP130" s="494"/>
      <c r="AQ130" s="494"/>
    </row>
    <row r="131" spans="1:43" ht="15.75" customHeight="1">
      <c r="A131" s="495"/>
      <c r="B131" s="495"/>
      <c r="C131" s="536"/>
      <c r="D131" s="536"/>
      <c r="E131" s="536"/>
      <c r="F131" s="536"/>
      <c r="G131" s="539"/>
      <c r="H131" s="81"/>
      <c r="I131" s="22"/>
      <c r="J131" s="22"/>
      <c r="K131" s="37"/>
      <c r="L131" s="126"/>
      <c r="M131" s="499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  <c r="AJ131" s="126"/>
      <c r="AK131" s="126"/>
      <c r="AL131" s="126"/>
      <c r="AM131" s="126"/>
      <c r="AN131" s="126"/>
      <c r="AO131" s="126"/>
      <c r="AP131" s="494"/>
      <c r="AQ131" s="494"/>
    </row>
    <row r="132" spans="1:43" ht="15.75" customHeight="1">
      <c r="A132" s="495"/>
      <c r="B132" s="495"/>
      <c r="C132" s="536"/>
      <c r="D132" s="536"/>
      <c r="E132" s="536"/>
      <c r="F132" s="536"/>
      <c r="G132" s="539"/>
      <c r="H132" s="81"/>
      <c r="I132" s="22"/>
      <c r="J132" s="22"/>
      <c r="K132" s="37"/>
      <c r="L132" s="126"/>
      <c r="M132" s="499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  <c r="AI132" s="126"/>
      <c r="AJ132" s="126"/>
      <c r="AK132" s="126"/>
      <c r="AL132" s="126"/>
      <c r="AM132" s="126"/>
      <c r="AN132" s="126"/>
      <c r="AO132" s="126"/>
      <c r="AP132" s="494"/>
      <c r="AQ132" s="494"/>
    </row>
    <row r="133" spans="1:43" ht="15.75" customHeight="1">
      <c r="A133" s="495"/>
      <c r="B133" s="495"/>
      <c r="C133" s="536"/>
      <c r="D133" s="536"/>
      <c r="E133" s="536"/>
      <c r="F133" s="536"/>
      <c r="G133" s="539"/>
      <c r="H133" s="81"/>
      <c r="I133" s="22"/>
      <c r="J133" s="22"/>
      <c r="K133" s="37"/>
      <c r="L133" s="126"/>
      <c r="M133" s="499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26"/>
      <c r="AN133" s="126"/>
      <c r="AO133" s="126"/>
      <c r="AP133" s="494"/>
      <c r="AQ133" s="494"/>
    </row>
    <row r="134" spans="1:43" ht="15.75" customHeight="1">
      <c r="A134" s="495"/>
      <c r="B134" s="495"/>
      <c r="C134" s="536"/>
      <c r="D134" s="536"/>
      <c r="E134" s="536"/>
      <c r="F134" s="536"/>
      <c r="G134" s="539"/>
      <c r="H134" s="81"/>
      <c r="I134" s="22"/>
      <c r="J134" s="22"/>
      <c r="K134" s="37"/>
      <c r="L134" s="126"/>
      <c r="M134" s="499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/>
      <c r="AI134" s="126"/>
      <c r="AJ134" s="126"/>
      <c r="AK134" s="126"/>
      <c r="AL134" s="126"/>
      <c r="AM134" s="126"/>
      <c r="AN134" s="126"/>
      <c r="AO134" s="126"/>
      <c r="AP134" s="494"/>
      <c r="AQ134" s="494"/>
    </row>
    <row r="135" spans="1:43" ht="15.75" customHeight="1">
      <c r="A135" s="495"/>
      <c r="B135" s="495"/>
      <c r="C135" s="536"/>
      <c r="D135" s="536"/>
      <c r="E135" s="536"/>
      <c r="F135" s="536"/>
      <c r="G135" s="539"/>
      <c r="H135" s="81"/>
      <c r="I135" s="22"/>
      <c r="J135" s="22"/>
      <c r="K135" s="37"/>
      <c r="L135" s="126"/>
      <c r="M135" s="499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  <c r="AJ135" s="126"/>
      <c r="AK135" s="126"/>
      <c r="AL135" s="126"/>
      <c r="AM135" s="126"/>
      <c r="AN135" s="126"/>
      <c r="AO135" s="126"/>
      <c r="AP135" s="494"/>
      <c r="AQ135" s="494"/>
    </row>
    <row r="136" spans="1:43" ht="15.75" customHeight="1">
      <c r="A136" s="495"/>
      <c r="B136" s="495"/>
      <c r="C136" s="536"/>
      <c r="D136" s="536"/>
      <c r="E136" s="536"/>
      <c r="F136" s="536"/>
      <c r="G136" s="539"/>
      <c r="H136" s="81"/>
      <c r="I136" s="22"/>
      <c r="J136" s="22"/>
      <c r="K136" s="37"/>
      <c r="L136" s="126"/>
      <c r="M136" s="499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  <c r="AM136" s="126"/>
      <c r="AN136" s="126"/>
      <c r="AO136" s="126"/>
      <c r="AP136" s="494"/>
      <c r="AQ136" s="494"/>
    </row>
    <row r="137" spans="1:43" ht="15.75" customHeight="1">
      <c r="A137" s="495"/>
      <c r="B137" s="495"/>
      <c r="C137" s="536"/>
      <c r="D137" s="536"/>
      <c r="E137" s="536"/>
      <c r="F137" s="536"/>
      <c r="G137" s="539"/>
      <c r="H137" s="81"/>
      <c r="I137" s="22"/>
      <c r="J137" s="22"/>
      <c r="K137" s="37"/>
      <c r="L137" s="126"/>
      <c r="M137" s="499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/>
      <c r="AJ137" s="126"/>
      <c r="AK137" s="126"/>
      <c r="AL137" s="126"/>
      <c r="AM137" s="126"/>
      <c r="AN137" s="126"/>
      <c r="AO137" s="126"/>
      <c r="AP137" s="494"/>
      <c r="AQ137" s="494"/>
    </row>
    <row r="138" spans="1:43" ht="15.75" customHeight="1">
      <c r="A138" s="495"/>
      <c r="B138" s="495"/>
      <c r="C138" s="536"/>
      <c r="D138" s="536"/>
      <c r="E138" s="536"/>
      <c r="F138" s="536"/>
      <c r="G138" s="539"/>
      <c r="H138" s="81"/>
      <c r="I138" s="22"/>
      <c r="J138" s="22"/>
      <c r="K138" s="37"/>
      <c r="L138" s="126"/>
      <c r="M138" s="499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  <c r="AJ138" s="126"/>
      <c r="AK138" s="126"/>
      <c r="AL138" s="126"/>
      <c r="AM138" s="126"/>
      <c r="AN138" s="126"/>
      <c r="AO138" s="126"/>
      <c r="AP138" s="494"/>
      <c r="AQ138" s="494"/>
    </row>
    <row r="139" spans="1:43" ht="15.75" customHeight="1">
      <c r="A139" s="495"/>
      <c r="B139" s="495"/>
      <c r="C139" s="536"/>
      <c r="D139" s="536"/>
      <c r="E139" s="536"/>
      <c r="F139" s="536"/>
      <c r="G139" s="539"/>
      <c r="H139" s="81"/>
      <c r="I139" s="22"/>
      <c r="J139" s="22"/>
      <c r="K139" s="37"/>
      <c r="L139" s="126"/>
      <c r="M139" s="499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  <c r="AI139" s="126"/>
      <c r="AJ139" s="126"/>
      <c r="AK139" s="126"/>
      <c r="AL139" s="126"/>
      <c r="AM139" s="126"/>
      <c r="AN139" s="126"/>
      <c r="AO139" s="126"/>
      <c r="AP139" s="494"/>
      <c r="AQ139" s="494"/>
    </row>
    <row r="140" spans="1:43" ht="15.75" customHeight="1">
      <c r="A140" s="495"/>
      <c r="B140" s="495"/>
      <c r="C140" s="536"/>
      <c r="D140" s="536"/>
      <c r="E140" s="536"/>
      <c r="F140" s="536"/>
      <c r="G140" s="539"/>
      <c r="H140" s="81"/>
      <c r="I140" s="22"/>
      <c r="J140" s="22"/>
      <c r="K140" s="37"/>
      <c r="L140" s="126"/>
      <c r="M140" s="499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26"/>
      <c r="AM140" s="126"/>
      <c r="AN140" s="126"/>
      <c r="AO140" s="126"/>
      <c r="AP140" s="494"/>
      <c r="AQ140" s="494"/>
    </row>
    <row r="141" spans="1:43" ht="15.75" customHeight="1">
      <c r="A141" s="495"/>
      <c r="B141" s="495"/>
      <c r="C141" s="536"/>
      <c r="D141" s="536"/>
      <c r="E141" s="536"/>
      <c r="F141" s="536"/>
      <c r="G141" s="539"/>
      <c r="H141" s="81"/>
      <c r="I141" s="22"/>
      <c r="J141" s="22"/>
      <c r="K141" s="37"/>
      <c r="L141" s="126"/>
      <c r="M141" s="499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/>
      <c r="AM141" s="126"/>
      <c r="AN141" s="126"/>
      <c r="AO141" s="126"/>
      <c r="AP141" s="494"/>
      <c r="AQ141" s="494"/>
    </row>
    <row r="142" spans="1:43" ht="15.75" customHeight="1">
      <c r="A142" s="495"/>
      <c r="B142" s="495"/>
      <c r="C142" s="536"/>
      <c r="D142" s="536"/>
      <c r="E142" s="536"/>
      <c r="F142" s="536"/>
      <c r="G142" s="539"/>
      <c r="H142" s="81"/>
      <c r="I142" s="22"/>
      <c r="J142" s="22"/>
      <c r="K142" s="37"/>
      <c r="L142" s="126"/>
      <c r="M142" s="499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  <c r="AJ142" s="126"/>
      <c r="AK142" s="126"/>
      <c r="AL142" s="126"/>
      <c r="AM142" s="126"/>
      <c r="AN142" s="126"/>
      <c r="AO142" s="126"/>
      <c r="AP142" s="494"/>
      <c r="AQ142" s="494"/>
    </row>
    <row r="143" spans="1:43" ht="15.75" customHeight="1">
      <c r="A143" s="495"/>
      <c r="B143" s="495"/>
      <c r="C143" s="536"/>
      <c r="D143" s="536"/>
      <c r="E143" s="536"/>
      <c r="F143" s="536"/>
      <c r="G143" s="539"/>
      <c r="H143" s="81"/>
      <c r="I143" s="22"/>
      <c r="J143" s="22"/>
      <c r="K143" s="37"/>
      <c r="L143" s="126"/>
      <c r="M143" s="499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  <c r="AI143" s="126"/>
      <c r="AJ143" s="126"/>
      <c r="AK143" s="126"/>
      <c r="AL143" s="126"/>
      <c r="AM143" s="126"/>
      <c r="AN143" s="126"/>
      <c r="AO143" s="126"/>
      <c r="AP143" s="494"/>
      <c r="AQ143" s="494"/>
    </row>
    <row r="144" spans="1:43" ht="15.75" customHeight="1">
      <c r="A144" s="495"/>
      <c r="B144" s="495"/>
      <c r="C144" s="536"/>
      <c r="D144" s="536"/>
      <c r="E144" s="536"/>
      <c r="F144" s="536"/>
      <c r="G144" s="539"/>
      <c r="H144" s="81"/>
      <c r="I144" s="22"/>
      <c r="J144" s="22"/>
      <c r="K144" s="37"/>
      <c r="L144" s="126"/>
      <c r="M144" s="499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  <c r="AG144" s="126"/>
      <c r="AH144" s="126"/>
      <c r="AI144" s="126"/>
      <c r="AJ144" s="126"/>
      <c r="AK144" s="126"/>
      <c r="AL144" s="126"/>
      <c r="AM144" s="126"/>
      <c r="AN144" s="126"/>
      <c r="AO144" s="126"/>
      <c r="AP144" s="494"/>
      <c r="AQ144" s="494"/>
    </row>
    <row r="145" spans="1:43" ht="15.75" customHeight="1">
      <c r="A145" s="495"/>
      <c r="B145" s="495"/>
      <c r="C145" s="536"/>
      <c r="D145" s="536"/>
      <c r="E145" s="536"/>
      <c r="F145" s="536"/>
      <c r="G145" s="539"/>
      <c r="H145" s="81"/>
      <c r="I145" s="22"/>
      <c r="J145" s="22"/>
      <c r="K145" s="37"/>
      <c r="L145" s="126"/>
      <c r="M145" s="499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26"/>
      <c r="AH145" s="126"/>
      <c r="AI145" s="126"/>
      <c r="AJ145" s="126"/>
      <c r="AK145" s="126"/>
      <c r="AL145" s="126"/>
      <c r="AM145" s="126"/>
      <c r="AN145" s="126"/>
      <c r="AO145" s="126"/>
      <c r="AP145" s="494"/>
      <c r="AQ145" s="494"/>
    </row>
    <row r="146" spans="1:43" ht="15.75" customHeight="1">
      <c r="A146" s="495"/>
      <c r="B146" s="495"/>
      <c r="C146" s="536"/>
      <c r="D146" s="536"/>
      <c r="E146" s="536"/>
      <c r="F146" s="536"/>
      <c r="G146" s="539"/>
      <c r="H146" s="81"/>
      <c r="I146" s="22"/>
      <c r="J146" s="22"/>
      <c r="K146" s="37"/>
      <c r="L146" s="126"/>
      <c r="M146" s="499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26"/>
      <c r="AH146" s="126"/>
      <c r="AI146" s="126"/>
      <c r="AJ146" s="126"/>
      <c r="AK146" s="126"/>
      <c r="AL146" s="126"/>
      <c r="AM146" s="126"/>
      <c r="AN146" s="126"/>
      <c r="AO146" s="126"/>
      <c r="AP146" s="494"/>
      <c r="AQ146" s="494"/>
    </row>
    <row r="147" spans="1:43" ht="15.75" customHeight="1">
      <c r="A147" s="495"/>
      <c r="B147" s="495"/>
      <c r="C147" s="536"/>
      <c r="D147" s="536"/>
      <c r="E147" s="536"/>
      <c r="F147" s="536"/>
      <c r="G147" s="539"/>
      <c r="H147" s="81"/>
      <c r="I147" s="22"/>
      <c r="J147" s="22"/>
      <c r="K147" s="37"/>
      <c r="L147" s="126"/>
      <c r="M147" s="499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  <c r="AM147" s="126"/>
      <c r="AN147" s="126"/>
      <c r="AO147" s="126"/>
      <c r="AP147" s="494"/>
      <c r="AQ147" s="494"/>
    </row>
    <row r="148" spans="1:43" ht="15.75" customHeight="1">
      <c r="A148" s="495"/>
      <c r="B148" s="495"/>
      <c r="C148" s="536"/>
      <c r="D148" s="536"/>
      <c r="E148" s="536"/>
      <c r="F148" s="536"/>
      <c r="G148" s="539"/>
      <c r="H148" s="81"/>
      <c r="I148" s="22"/>
      <c r="J148" s="22"/>
      <c r="K148" s="37"/>
      <c r="L148" s="126"/>
      <c r="M148" s="499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G148" s="126"/>
      <c r="AH148" s="126"/>
      <c r="AI148" s="126"/>
      <c r="AJ148" s="126"/>
      <c r="AK148" s="126"/>
      <c r="AL148" s="126"/>
      <c r="AM148" s="126"/>
      <c r="AN148" s="126"/>
      <c r="AO148" s="126"/>
      <c r="AP148" s="494"/>
      <c r="AQ148" s="494"/>
    </row>
    <row r="149" spans="1:43" ht="15.75" customHeight="1">
      <c r="A149" s="495"/>
      <c r="B149" s="495"/>
      <c r="C149" s="536"/>
      <c r="D149" s="536"/>
      <c r="E149" s="536"/>
      <c r="F149" s="536"/>
      <c r="G149" s="539"/>
      <c r="H149" s="81"/>
      <c r="I149" s="22"/>
      <c r="J149" s="22"/>
      <c r="K149" s="37"/>
      <c r="L149" s="126"/>
      <c r="M149" s="499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G149" s="126"/>
      <c r="AH149" s="126"/>
      <c r="AI149" s="126"/>
      <c r="AJ149" s="126"/>
      <c r="AK149" s="126"/>
      <c r="AL149" s="126"/>
      <c r="AM149" s="126"/>
      <c r="AN149" s="126"/>
      <c r="AO149" s="126"/>
      <c r="AP149" s="494"/>
      <c r="AQ149" s="494"/>
    </row>
    <row r="150" spans="1:43" ht="15.75" customHeight="1">
      <c r="A150" s="495"/>
      <c r="B150" s="495"/>
      <c r="C150" s="536"/>
      <c r="D150" s="536"/>
      <c r="E150" s="536"/>
      <c r="F150" s="536"/>
      <c r="G150" s="539"/>
      <c r="H150" s="81"/>
      <c r="I150" s="22"/>
      <c r="J150" s="22"/>
      <c r="K150" s="37"/>
      <c r="L150" s="126"/>
      <c r="M150" s="499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  <c r="AG150" s="126"/>
      <c r="AH150" s="126"/>
      <c r="AI150" s="126"/>
      <c r="AJ150" s="126"/>
      <c r="AK150" s="126"/>
      <c r="AL150" s="126"/>
      <c r="AM150" s="126"/>
      <c r="AN150" s="126"/>
      <c r="AO150" s="126"/>
      <c r="AP150" s="494"/>
      <c r="AQ150" s="494"/>
    </row>
    <row r="151" spans="1:43" ht="15.75" customHeight="1">
      <c r="A151" s="495"/>
      <c r="B151" s="495"/>
      <c r="C151" s="536"/>
      <c r="D151" s="536"/>
      <c r="E151" s="536"/>
      <c r="F151" s="536"/>
      <c r="G151" s="539"/>
      <c r="H151" s="81"/>
      <c r="I151" s="22"/>
      <c r="J151" s="22"/>
      <c r="K151" s="37"/>
      <c r="L151" s="126"/>
      <c r="M151" s="499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  <c r="AF151" s="126"/>
      <c r="AG151" s="126"/>
      <c r="AH151" s="126"/>
      <c r="AI151" s="126"/>
      <c r="AJ151" s="126"/>
      <c r="AK151" s="126"/>
      <c r="AL151" s="126"/>
      <c r="AM151" s="126"/>
      <c r="AN151" s="126"/>
      <c r="AO151" s="126"/>
      <c r="AP151" s="494"/>
      <c r="AQ151" s="494"/>
    </row>
    <row r="152" spans="1:43" ht="15.75" customHeight="1">
      <c r="A152" s="495"/>
      <c r="B152" s="495"/>
      <c r="C152" s="536"/>
      <c r="D152" s="536"/>
      <c r="E152" s="536"/>
      <c r="F152" s="536"/>
      <c r="G152" s="539"/>
      <c r="H152" s="81"/>
      <c r="I152" s="22"/>
      <c r="J152" s="22"/>
      <c r="K152" s="37"/>
      <c r="L152" s="126"/>
      <c r="M152" s="499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26"/>
      <c r="AH152" s="126"/>
      <c r="AI152" s="126"/>
      <c r="AJ152" s="126"/>
      <c r="AK152" s="126"/>
      <c r="AL152" s="126"/>
      <c r="AM152" s="126"/>
      <c r="AN152" s="126"/>
      <c r="AO152" s="126"/>
      <c r="AP152" s="494"/>
      <c r="AQ152" s="494"/>
    </row>
    <row r="153" spans="1:43" ht="15.75" customHeight="1">
      <c r="A153" s="495"/>
      <c r="B153" s="495"/>
      <c r="C153" s="536"/>
      <c r="D153" s="536"/>
      <c r="E153" s="536"/>
      <c r="F153" s="536"/>
      <c r="G153" s="539"/>
      <c r="H153" s="81"/>
      <c r="I153" s="22"/>
      <c r="J153" s="22"/>
      <c r="K153" s="37"/>
      <c r="L153" s="126"/>
      <c r="M153" s="499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494"/>
      <c r="AQ153" s="494"/>
    </row>
    <row r="154" spans="1:43" ht="15.75" customHeight="1">
      <c r="A154" s="495"/>
      <c r="B154" s="495"/>
      <c r="C154" s="536"/>
      <c r="D154" s="536"/>
      <c r="E154" s="536"/>
      <c r="F154" s="536"/>
      <c r="G154" s="539"/>
      <c r="H154" s="81"/>
      <c r="I154" s="22"/>
      <c r="J154" s="22"/>
      <c r="K154" s="37"/>
      <c r="L154" s="126"/>
      <c r="M154" s="499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  <c r="AO154" s="126"/>
      <c r="AP154" s="494"/>
      <c r="AQ154" s="494"/>
    </row>
    <row r="155" spans="1:43" ht="15.75" customHeight="1">
      <c r="A155" s="495"/>
      <c r="B155" s="495"/>
      <c r="C155" s="536"/>
      <c r="D155" s="536"/>
      <c r="E155" s="536"/>
      <c r="F155" s="536"/>
      <c r="G155" s="539"/>
      <c r="H155" s="81"/>
      <c r="I155" s="22"/>
      <c r="J155" s="22"/>
      <c r="K155" s="37"/>
      <c r="L155" s="126"/>
      <c r="M155" s="499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494"/>
      <c r="AQ155" s="494"/>
    </row>
    <row r="156" spans="1:43" ht="15.75" customHeight="1">
      <c r="A156" s="495"/>
      <c r="B156" s="495"/>
      <c r="C156" s="536"/>
      <c r="D156" s="536"/>
      <c r="E156" s="536"/>
      <c r="F156" s="536"/>
      <c r="G156" s="539"/>
      <c r="H156" s="81"/>
      <c r="I156" s="22"/>
      <c r="J156" s="22"/>
      <c r="K156" s="37"/>
      <c r="L156" s="126"/>
      <c r="M156" s="499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  <c r="AF156" s="126"/>
      <c r="AG156" s="126"/>
      <c r="AH156" s="126"/>
      <c r="AI156" s="126"/>
      <c r="AJ156" s="126"/>
      <c r="AK156" s="126"/>
      <c r="AL156" s="126"/>
      <c r="AM156" s="126"/>
      <c r="AN156" s="126"/>
      <c r="AO156" s="126"/>
      <c r="AP156" s="494"/>
      <c r="AQ156" s="494"/>
    </row>
    <row r="157" spans="1:43" ht="15.75" customHeight="1">
      <c r="A157" s="495"/>
      <c r="B157" s="495"/>
      <c r="C157" s="536"/>
      <c r="D157" s="536"/>
      <c r="E157" s="536"/>
      <c r="F157" s="536"/>
      <c r="G157" s="539"/>
      <c r="H157" s="81"/>
      <c r="I157" s="22"/>
      <c r="J157" s="22"/>
      <c r="K157" s="37"/>
      <c r="L157" s="126"/>
      <c r="M157" s="499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  <c r="AG157" s="126"/>
      <c r="AH157" s="126"/>
      <c r="AI157" s="126"/>
      <c r="AJ157" s="126"/>
      <c r="AK157" s="126"/>
      <c r="AL157" s="126"/>
      <c r="AM157" s="126"/>
      <c r="AN157" s="126"/>
      <c r="AO157" s="126"/>
      <c r="AP157" s="494"/>
      <c r="AQ157" s="494"/>
    </row>
    <row r="158" spans="1:43" ht="15.75" customHeight="1">
      <c r="A158" s="495"/>
      <c r="B158" s="495"/>
      <c r="C158" s="536"/>
      <c r="D158" s="536"/>
      <c r="E158" s="536"/>
      <c r="F158" s="536"/>
      <c r="G158" s="539"/>
      <c r="H158" s="81"/>
      <c r="I158" s="22"/>
      <c r="J158" s="22"/>
      <c r="K158" s="37"/>
      <c r="L158" s="126"/>
      <c r="M158" s="499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6"/>
      <c r="AG158" s="126"/>
      <c r="AH158" s="126"/>
      <c r="AI158" s="126"/>
      <c r="AJ158" s="126"/>
      <c r="AK158" s="126"/>
      <c r="AL158" s="126"/>
      <c r="AM158" s="126"/>
      <c r="AN158" s="126"/>
      <c r="AO158" s="126"/>
      <c r="AP158" s="494"/>
      <c r="AQ158" s="494"/>
    </row>
    <row r="159" spans="1:43" ht="15.75" customHeight="1">
      <c r="A159" s="495"/>
      <c r="B159" s="495"/>
      <c r="C159" s="536"/>
      <c r="D159" s="536"/>
      <c r="E159" s="536"/>
      <c r="F159" s="536"/>
      <c r="G159" s="539"/>
      <c r="H159" s="81"/>
      <c r="I159" s="22"/>
      <c r="J159" s="22"/>
      <c r="K159" s="37"/>
      <c r="L159" s="126"/>
      <c r="M159" s="499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/>
      <c r="AM159" s="126"/>
      <c r="AN159" s="126"/>
      <c r="AO159" s="126"/>
      <c r="AP159" s="494"/>
      <c r="AQ159" s="494"/>
    </row>
    <row r="160" spans="1:43" ht="15.75" customHeight="1">
      <c r="A160" s="495"/>
      <c r="B160" s="495"/>
      <c r="C160" s="536"/>
      <c r="D160" s="536"/>
      <c r="E160" s="536"/>
      <c r="F160" s="536"/>
      <c r="G160" s="539"/>
      <c r="H160" s="81"/>
      <c r="I160" s="22"/>
      <c r="J160" s="22"/>
      <c r="K160" s="37"/>
      <c r="L160" s="126"/>
      <c r="M160" s="499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6"/>
      <c r="AG160" s="126"/>
      <c r="AH160" s="126"/>
      <c r="AI160" s="126"/>
      <c r="AJ160" s="126"/>
      <c r="AK160" s="126"/>
      <c r="AL160" s="126"/>
      <c r="AM160" s="126"/>
      <c r="AN160" s="126"/>
      <c r="AO160" s="126"/>
      <c r="AP160" s="494"/>
      <c r="AQ160" s="494"/>
    </row>
    <row r="161" spans="1:43" ht="15.75" customHeight="1">
      <c r="A161" s="495"/>
      <c r="B161" s="495"/>
      <c r="C161" s="536"/>
      <c r="D161" s="536"/>
      <c r="E161" s="536"/>
      <c r="F161" s="536"/>
      <c r="G161" s="539"/>
      <c r="H161" s="81"/>
      <c r="I161" s="22"/>
      <c r="J161" s="22"/>
      <c r="K161" s="37"/>
      <c r="L161" s="126"/>
      <c r="M161" s="499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  <c r="AF161" s="126"/>
      <c r="AG161" s="126"/>
      <c r="AH161" s="126"/>
      <c r="AI161" s="126"/>
      <c r="AJ161" s="126"/>
      <c r="AK161" s="126"/>
      <c r="AL161" s="126"/>
      <c r="AM161" s="126"/>
      <c r="AN161" s="126"/>
      <c r="AO161" s="126"/>
      <c r="AP161" s="494"/>
      <c r="AQ161" s="494"/>
    </row>
    <row r="162" spans="1:43" ht="15.75" customHeight="1">
      <c r="A162" s="495"/>
      <c r="B162" s="495"/>
      <c r="C162" s="536"/>
      <c r="D162" s="536"/>
      <c r="E162" s="536"/>
      <c r="F162" s="536"/>
      <c r="G162" s="539"/>
      <c r="H162" s="81"/>
      <c r="I162" s="22"/>
      <c r="J162" s="22"/>
      <c r="K162" s="37"/>
      <c r="L162" s="126"/>
      <c r="M162" s="499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  <c r="AF162" s="126"/>
      <c r="AG162" s="126"/>
      <c r="AH162" s="126"/>
      <c r="AI162" s="126"/>
      <c r="AJ162" s="126"/>
      <c r="AK162" s="126"/>
      <c r="AL162" s="126"/>
      <c r="AM162" s="126"/>
      <c r="AN162" s="126"/>
      <c r="AO162" s="126"/>
      <c r="AP162" s="494"/>
      <c r="AQ162" s="494"/>
    </row>
    <row r="163" spans="1:43" ht="15.75" customHeight="1">
      <c r="A163" s="495"/>
      <c r="B163" s="495"/>
      <c r="C163" s="536"/>
      <c r="D163" s="536"/>
      <c r="E163" s="536"/>
      <c r="F163" s="536"/>
      <c r="G163" s="539"/>
      <c r="H163" s="81"/>
      <c r="I163" s="22"/>
      <c r="J163" s="22"/>
      <c r="K163" s="37"/>
      <c r="L163" s="126"/>
      <c r="M163" s="499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  <c r="AC163" s="126"/>
      <c r="AD163" s="126"/>
      <c r="AE163" s="126"/>
      <c r="AF163" s="126"/>
      <c r="AG163" s="126"/>
      <c r="AH163" s="126"/>
      <c r="AI163" s="126"/>
      <c r="AJ163" s="126"/>
      <c r="AK163" s="126"/>
      <c r="AL163" s="126"/>
      <c r="AM163" s="126"/>
      <c r="AN163" s="126"/>
      <c r="AO163" s="126"/>
      <c r="AP163" s="494"/>
      <c r="AQ163" s="494"/>
    </row>
    <row r="164" spans="1:43" ht="15.75" customHeight="1">
      <c r="A164" s="495"/>
      <c r="B164" s="495"/>
      <c r="C164" s="536"/>
      <c r="D164" s="536"/>
      <c r="E164" s="536"/>
      <c r="F164" s="536"/>
      <c r="G164" s="539"/>
      <c r="H164" s="81"/>
      <c r="I164" s="22"/>
      <c r="J164" s="22"/>
      <c r="K164" s="37"/>
      <c r="L164" s="126"/>
      <c r="M164" s="499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  <c r="AF164" s="126"/>
      <c r="AG164" s="126"/>
      <c r="AH164" s="126"/>
      <c r="AI164" s="126"/>
      <c r="AJ164" s="126"/>
      <c r="AK164" s="126"/>
      <c r="AL164" s="126"/>
      <c r="AM164" s="126"/>
      <c r="AN164" s="126"/>
      <c r="AO164" s="126"/>
      <c r="AP164" s="494"/>
      <c r="AQ164" s="494"/>
    </row>
    <row r="165" spans="1:43" ht="15.75" customHeight="1">
      <c r="A165" s="495"/>
      <c r="B165" s="495"/>
      <c r="C165" s="536"/>
      <c r="D165" s="536"/>
      <c r="E165" s="536"/>
      <c r="F165" s="536"/>
      <c r="G165" s="539"/>
      <c r="H165" s="81"/>
      <c r="I165" s="22"/>
      <c r="J165" s="22"/>
      <c r="K165" s="37"/>
      <c r="L165" s="126"/>
      <c r="M165" s="499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  <c r="AF165" s="126"/>
      <c r="AG165" s="126"/>
      <c r="AH165" s="126"/>
      <c r="AI165" s="126"/>
      <c r="AJ165" s="126"/>
      <c r="AK165" s="126"/>
      <c r="AL165" s="126"/>
      <c r="AM165" s="126"/>
      <c r="AN165" s="126"/>
      <c r="AO165" s="126"/>
      <c r="AP165" s="494"/>
      <c r="AQ165" s="494"/>
    </row>
    <row r="166" spans="1:43" ht="15.75" customHeight="1">
      <c r="A166" s="495"/>
      <c r="B166" s="495"/>
      <c r="C166" s="536"/>
      <c r="D166" s="536"/>
      <c r="E166" s="536"/>
      <c r="F166" s="536"/>
      <c r="G166" s="539"/>
      <c r="H166" s="81"/>
      <c r="I166" s="22"/>
      <c r="J166" s="22"/>
      <c r="K166" s="37"/>
      <c r="L166" s="126"/>
      <c r="M166" s="499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6"/>
      <c r="AG166" s="126"/>
      <c r="AH166" s="126"/>
      <c r="AI166" s="126"/>
      <c r="AJ166" s="126"/>
      <c r="AK166" s="126"/>
      <c r="AL166" s="126"/>
      <c r="AM166" s="126"/>
      <c r="AN166" s="126"/>
      <c r="AO166" s="126"/>
      <c r="AP166" s="494"/>
      <c r="AQ166" s="494"/>
    </row>
    <row r="167" spans="1:43" ht="15.75" customHeight="1">
      <c r="A167" s="495"/>
      <c r="B167" s="495"/>
      <c r="C167" s="536"/>
      <c r="D167" s="536"/>
      <c r="E167" s="536"/>
      <c r="F167" s="536"/>
      <c r="G167" s="539"/>
      <c r="H167" s="81"/>
      <c r="I167" s="22"/>
      <c r="J167" s="22"/>
      <c r="K167" s="37"/>
      <c r="L167" s="126"/>
      <c r="M167" s="499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  <c r="AF167" s="126"/>
      <c r="AG167" s="126"/>
      <c r="AH167" s="126"/>
      <c r="AI167" s="126"/>
      <c r="AJ167" s="126"/>
      <c r="AK167" s="126"/>
      <c r="AL167" s="126"/>
      <c r="AM167" s="126"/>
      <c r="AN167" s="126"/>
      <c r="AO167" s="126"/>
      <c r="AP167" s="494"/>
      <c r="AQ167" s="494"/>
    </row>
    <row r="168" spans="1:43" ht="15.75" customHeight="1">
      <c r="A168" s="495"/>
      <c r="B168" s="495"/>
      <c r="C168" s="536"/>
      <c r="D168" s="536"/>
      <c r="E168" s="536"/>
      <c r="F168" s="536"/>
      <c r="G168" s="539"/>
      <c r="H168" s="81"/>
      <c r="I168" s="22"/>
      <c r="J168" s="22"/>
      <c r="K168" s="37"/>
      <c r="L168" s="126"/>
      <c r="M168" s="499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  <c r="AF168" s="126"/>
      <c r="AG168" s="126"/>
      <c r="AH168" s="126"/>
      <c r="AI168" s="126"/>
      <c r="AJ168" s="126"/>
      <c r="AK168" s="126"/>
      <c r="AL168" s="126"/>
      <c r="AM168" s="126"/>
      <c r="AN168" s="126"/>
      <c r="AO168" s="126"/>
      <c r="AP168" s="494"/>
      <c r="AQ168" s="494"/>
    </row>
    <row r="169" spans="1:43" ht="15.75" customHeight="1">
      <c r="A169" s="495"/>
      <c r="B169" s="495"/>
      <c r="C169" s="536"/>
      <c r="D169" s="536"/>
      <c r="E169" s="536"/>
      <c r="F169" s="536"/>
      <c r="G169" s="539"/>
      <c r="H169" s="81"/>
      <c r="I169" s="22"/>
      <c r="J169" s="22"/>
      <c r="K169" s="37"/>
      <c r="L169" s="126"/>
      <c r="M169" s="499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/>
      <c r="AC169" s="126"/>
      <c r="AD169" s="126"/>
      <c r="AE169" s="126"/>
      <c r="AF169" s="126"/>
      <c r="AG169" s="126"/>
      <c r="AH169" s="126"/>
      <c r="AI169" s="126"/>
      <c r="AJ169" s="126"/>
      <c r="AK169" s="126"/>
      <c r="AL169" s="126"/>
      <c r="AM169" s="126"/>
      <c r="AN169" s="126"/>
      <c r="AO169" s="126"/>
      <c r="AP169" s="494"/>
      <c r="AQ169" s="494"/>
    </row>
    <row r="170" spans="1:43" ht="15.75" customHeight="1">
      <c r="A170" s="495"/>
      <c r="B170" s="495"/>
      <c r="C170" s="536"/>
      <c r="D170" s="536"/>
      <c r="E170" s="536"/>
      <c r="F170" s="536"/>
      <c r="G170" s="539"/>
      <c r="H170" s="81"/>
      <c r="I170" s="22"/>
      <c r="J170" s="22"/>
      <c r="K170" s="37"/>
      <c r="L170" s="126"/>
      <c r="M170" s="499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  <c r="AC170" s="126"/>
      <c r="AD170" s="126"/>
      <c r="AE170" s="126"/>
      <c r="AF170" s="126"/>
      <c r="AG170" s="126"/>
      <c r="AH170" s="126"/>
      <c r="AI170" s="126"/>
      <c r="AJ170" s="126"/>
      <c r="AK170" s="126"/>
      <c r="AL170" s="126"/>
      <c r="AM170" s="126"/>
      <c r="AN170" s="126"/>
      <c r="AO170" s="126"/>
      <c r="AP170" s="494"/>
      <c r="AQ170" s="494"/>
    </row>
    <row r="171" spans="1:43" ht="15.75" customHeight="1">
      <c r="A171" s="495"/>
      <c r="B171" s="495"/>
      <c r="C171" s="536"/>
      <c r="D171" s="536"/>
      <c r="E171" s="536"/>
      <c r="F171" s="536"/>
      <c r="G171" s="539"/>
      <c r="H171" s="81"/>
      <c r="I171" s="22"/>
      <c r="J171" s="22"/>
      <c r="K171" s="37"/>
      <c r="L171" s="126"/>
      <c r="M171" s="499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  <c r="AF171" s="126"/>
      <c r="AG171" s="126"/>
      <c r="AH171" s="126"/>
      <c r="AI171" s="126"/>
      <c r="AJ171" s="126"/>
      <c r="AK171" s="126"/>
      <c r="AL171" s="126"/>
      <c r="AM171" s="126"/>
      <c r="AN171" s="126"/>
      <c r="AO171" s="126"/>
      <c r="AP171" s="494"/>
      <c r="AQ171" s="494"/>
    </row>
    <row r="172" spans="1:43" ht="15.75" customHeight="1">
      <c r="A172" s="495"/>
      <c r="B172" s="495"/>
      <c r="C172" s="536"/>
      <c r="D172" s="536"/>
      <c r="E172" s="536"/>
      <c r="F172" s="536"/>
      <c r="G172" s="539"/>
      <c r="H172" s="81"/>
      <c r="I172" s="22"/>
      <c r="J172" s="22"/>
      <c r="K172" s="37"/>
      <c r="L172" s="126"/>
      <c r="M172" s="499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6"/>
      <c r="AI172" s="126"/>
      <c r="AJ172" s="126"/>
      <c r="AK172" s="126"/>
      <c r="AL172" s="126"/>
      <c r="AM172" s="126"/>
      <c r="AN172" s="126"/>
      <c r="AO172" s="126"/>
      <c r="AP172" s="494"/>
      <c r="AQ172" s="494"/>
    </row>
    <row r="173" spans="1:43" ht="15.75" customHeight="1">
      <c r="A173" s="495"/>
      <c r="B173" s="495"/>
      <c r="C173" s="536"/>
      <c r="D173" s="536"/>
      <c r="E173" s="536"/>
      <c r="F173" s="536"/>
      <c r="G173" s="539"/>
      <c r="H173" s="81"/>
      <c r="I173" s="22"/>
      <c r="J173" s="22"/>
      <c r="K173" s="37"/>
      <c r="L173" s="126"/>
      <c r="M173" s="499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  <c r="AC173" s="126"/>
      <c r="AD173" s="126"/>
      <c r="AE173" s="126"/>
      <c r="AF173" s="126"/>
      <c r="AG173" s="126"/>
      <c r="AH173" s="126"/>
      <c r="AI173" s="126"/>
      <c r="AJ173" s="126"/>
      <c r="AK173" s="126"/>
      <c r="AL173" s="126"/>
      <c r="AM173" s="126"/>
      <c r="AN173" s="126"/>
      <c r="AO173" s="126"/>
      <c r="AP173" s="494"/>
      <c r="AQ173" s="494"/>
    </row>
    <row r="174" spans="1:43" ht="15.75" customHeight="1">
      <c r="A174" s="495"/>
      <c r="B174" s="495"/>
      <c r="C174" s="536"/>
      <c r="D174" s="536"/>
      <c r="E174" s="536"/>
      <c r="F174" s="536"/>
      <c r="G174" s="539"/>
      <c r="H174" s="81"/>
      <c r="I174" s="22"/>
      <c r="J174" s="22"/>
      <c r="K174" s="37"/>
      <c r="L174" s="126"/>
      <c r="M174" s="499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  <c r="AF174" s="126"/>
      <c r="AG174" s="126"/>
      <c r="AH174" s="126"/>
      <c r="AI174" s="126"/>
      <c r="AJ174" s="126"/>
      <c r="AK174" s="126"/>
      <c r="AL174" s="126"/>
      <c r="AM174" s="126"/>
      <c r="AN174" s="126"/>
      <c r="AO174" s="126"/>
      <c r="AP174" s="494"/>
      <c r="AQ174" s="494"/>
    </row>
    <row r="175" spans="1:43" ht="15.75" customHeight="1">
      <c r="A175" s="495"/>
      <c r="B175" s="495"/>
      <c r="C175" s="536"/>
      <c r="D175" s="536"/>
      <c r="E175" s="536"/>
      <c r="F175" s="536"/>
      <c r="G175" s="539"/>
      <c r="H175" s="81"/>
      <c r="I175" s="22"/>
      <c r="J175" s="22"/>
      <c r="K175" s="37"/>
      <c r="L175" s="126"/>
      <c r="M175" s="499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  <c r="AF175" s="126"/>
      <c r="AG175" s="126"/>
      <c r="AH175" s="126"/>
      <c r="AI175" s="126"/>
      <c r="AJ175" s="126"/>
      <c r="AK175" s="126"/>
      <c r="AL175" s="126"/>
      <c r="AM175" s="126"/>
      <c r="AN175" s="126"/>
      <c r="AO175" s="126"/>
      <c r="AP175" s="494"/>
      <c r="AQ175" s="494"/>
    </row>
    <row r="176" spans="1:43" ht="15.75" customHeight="1">
      <c r="A176" s="495"/>
      <c r="B176" s="495"/>
      <c r="C176" s="536"/>
      <c r="D176" s="536"/>
      <c r="E176" s="536"/>
      <c r="F176" s="536"/>
      <c r="G176" s="539"/>
      <c r="H176" s="81"/>
      <c r="I176" s="22"/>
      <c r="J176" s="22"/>
      <c r="K176" s="37"/>
      <c r="L176" s="126"/>
      <c r="M176" s="499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  <c r="AF176" s="126"/>
      <c r="AG176" s="126"/>
      <c r="AH176" s="126"/>
      <c r="AI176" s="126"/>
      <c r="AJ176" s="126"/>
      <c r="AK176" s="126"/>
      <c r="AL176" s="126"/>
      <c r="AM176" s="126"/>
      <c r="AN176" s="126"/>
      <c r="AO176" s="126"/>
      <c r="AP176" s="494"/>
      <c r="AQ176" s="494"/>
    </row>
    <row r="177" spans="1:43" ht="15.75" customHeight="1">
      <c r="A177" s="495"/>
      <c r="B177" s="495"/>
      <c r="C177" s="536"/>
      <c r="D177" s="536"/>
      <c r="E177" s="536"/>
      <c r="F177" s="536"/>
      <c r="G177" s="539"/>
      <c r="H177" s="81"/>
      <c r="I177" s="22"/>
      <c r="J177" s="22"/>
      <c r="K177" s="37"/>
      <c r="L177" s="126"/>
      <c r="M177" s="499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6"/>
      <c r="AD177" s="126"/>
      <c r="AE177" s="126"/>
      <c r="AF177" s="126"/>
      <c r="AG177" s="126"/>
      <c r="AH177" s="126"/>
      <c r="AI177" s="126"/>
      <c r="AJ177" s="126"/>
      <c r="AK177" s="126"/>
      <c r="AL177" s="126"/>
      <c r="AM177" s="126"/>
      <c r="AN177" s="126"/>
      <c r="AO177" s="126"/>
      <c r="AP177" s="494"/>
      <c r="AQ177" s="494"/>
    </row>
    <row r="178" spans="1:43" ht="15.75" customHeight="1">
      <c r="A178" s="495"/>
      <c r="B178" s="495"/>
      <c r="C178" s="536"/>
      <c r="D178" s="536"/>
      <c r="E178" s="536"/>
      <c r="F178" s="536"/>
      <c r="G178" s="539"/>
      <c r="H178" s="81"/>
      <c r="I178" s="22"/>
      <c r="J178" s="22"/>
      <c r="K178" s="37"/>
      <c r="L178" s="126"/>
      <c r="M178" s="499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  <c r="AG178" s="126"/>
      <c r="AH178" s="126"/>
      <c r="AI178" s="126"/>
      <c r="AJ178" s="126"/>
      <c r="AK178" s="126"/>
      <c r="AL178" s="126"/>
      <c r="AM178" s="126"/>
      <c r="AN178" s="126"/>
      <c r="AO178" s="126"/>
      <c r="AP178" s="494"/>
      <c r="AQ178" s="494"/>
    </row>
    <row r="179" spans="1:43" ht="15.75" customHeight="1">
      <c r="A179" s="495"/>
      <c r="B179" s="495"/>
      <c r="C179" s="536"/>
      <c r="D179" s="536"/>
      <c r="E179" s="536"/>
      <c r="F179" s="536"/>
      <c r="G179" s="539"/>
      <c r="H179" s="81"/>
      <c r="I179" s="22"/>
      <c r="J179" s="22"/>
      <c r="K179" s="37"/>
      <c r="L179" s="126"/>
      <c r="M179" s="499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  <c r="AC179" s="126"/>
      <c r="AD179" s="126"/>
      <c r="AE179" s="126"/>
      <c r="AF179" s="126"/>
      <c r="AG179" s="126"/>
      <c r="AH179" s="126"/>
      <c r="AI179" s="126"/>
      <c r="AJ179" s="126"/>
      <c r="AK179" s="126"/>
      <c r="AL179" s="126"/>
      <c r="AM179" s="126"/>
      <c r="AN179" s="126"/>
      <c r="AO179" s="126"/>
      <c r="AP179" s="494"/>
      <c r="AQ179" s="494"/>
    </row>
    <row r="180" spans="1:43" ht="15.75" customHeight="1">
      <c r="A180" s="495"/>
      <c r="B180" s="495"/>
      <c r="C180" s="536"/>
      <c r="D180" s="536"/>
      <c r="E180" s="536"/>
      <c r="F180" s="536"/>
      <c r="G180" s="539"/>
      <c r="H180" s="81"/>
      <c r="I180" s="22"/>
      <c r="J180" s="22"/>
      <c r="K180" s="37"/>
      <c r="L180" s="126"/>
      <c r="M180" s="499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  <c r="AF180" s="126"/>
      <c r="AG180" s="126"/>
      <c r="AH180" s="126"/>
      <c r="AI180" s="126"/>
      <c r="AJ180" s="126"/>
      <c r="AK180" s="126"/>
      <c r="AL180" s="126"/>
      <c r="AM180" s="126"/>
      <c r="AN180" s="126"/>
      <c r="AO180" s="126"/>
      <c r="AP180" s="494"/>
      <c r="AQ180" s="494"/>
    </row>
    <row r="181" spans="1:43" ht="15.75" customHeight="1">
      <c r="A181" s="495"/>
      <c r="B181" s="495"/>
      <c r="C181" s="536"/>
      <c r="D181" s="536"/>
      <c r="E181" s="536"/>
      <c r="F181" s="536"/>
      <c r="G181" s="539"/>
      <c r="H181" s="81"/>
      <c r="I181" s="22"/>
      <c r="J181" s="22"/>
      <c r="K181" s="37"/>
      <c r="L181" s="126"/>
      <c r="M181" s="499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  <c r="AA181" s="126"/>
      <c r="AB181" s="126"/>
      <c r="AC181" s="126"/>
      <c r="AD181" s="126"/>
      <c r="AE181" s="126"/>
      <c r="AF181" s="126"/>
      <c r="AG181" s="126"/>
      <c r="AH181" s="126"/>
      <c r="AI181" s="126"/>
      <c r="AJ181" s="126"/>
      <c r="AK181" s="126"/>
      <c r="AL181" s="126"/>
      <c r="AM181" s="126"/>
      <c r="AN181" s="126"/>
      <c r="AO181" s="126"/>
      <c r="AP181" s="494"/>
      <c r="AQ181" s="494"/>
    </row>
    <row r="182" spans="1:43" ht="15.75" customHeight="1">
      <c r="A182" s="495"/>
      <c r="B182" s="495"/>
      <c r="C182" s="536"/>
      <c r="D182" s="536"/>
      <c r="E182" s="536"/>
      <c r="F182" s="536"/>
      <c r="G182" s="539"/>
      <c r="H182" s="81"/>
      <c r="I182" s="22"/>
      <c r="J182" s="22"/>
      <c r="K182" s="37"/>
      <c r="L182" s="126"/>
      <c r="M182" s="499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  <c r="AC182" s="126"/>
      <c r="AD182" s="126"/>
      <c r="AE182" s="126"/>
      <c r="AF182" s="126"/>
      <c r="AG182" s="126"/>
      <c r="AH182" s="126"/>
      <c r="AI182" s="126"/>
      <c r="AJ182" s="126"/>
      <c r="AK182" s="126"/>
      <c r="AL182" s="126"/>
      <c r="AM182" s="126"/>
      <c r="AN182" s="126"/>
      <c r="AO182" s="126"/>
      <c r="AP182" s="494"/>
      <c r="AQ182" s="494"/>
    </row>
    <row r="183" spans="1:43" ht="15.75" customHeight="1">
      <c r="A183" s="495"/>
      <c r="B183" s="495"/>
      <c r="C183" s="536"/>
      <c r="D183" s="536"/>
      <c r="E183" s="536"/>
      <c r="F183" s="536"/>
      <c r="G183" s="539"/>
      <c r="H183" s="81"/>
      <c r="I183" s="22"/>
      <c r="J183" s="22"/>
      <c r="K183" s="37"/>
      <c r="L183" s="126"/>
      <c r="M183" s="499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  <c r="AC183" s="126"/>
      <c r="AD183" s="126"/>
      <c r="AE183" s="126"/>
      <c r="AF183" s="126"/>
      <c r="AG183" s="126"/>
      <c r="AH183" s="126"/>
      <c r="AI183" s="126"/>
      <c r="AJ183" s="126"/>
      <c r="AK183" s="126"/>
      <c r="AL183" s="126"/>
      <c r="AM183" s="126"/>
      <c r="AN183" s="126"/>
      <c r="AO183" s="126"/>
      <c r="AP183" s="494"/>
      <c r="AQ183" s="494"/>
    </row>
    <row r="184" spans="1:43" ht="15.75" customHeight="1">
      <c r="A184" s="495"/>
      <c r="B184" s="495"/>
      <c r="C184" s="536"/>
      <c r="D184" s="536"/>
      <c r="E184" s="536"/>
      <c r="F184" s="536"/>
      <c r="G184" s="539"/>
      <c r="H184" s="81"/>
      <c r="I184" s="22"/>
      <c r="J184" s="22"/>
      <c r="K184" s="37"/>
      <c r="L184" s="126"/>
      <c r="M184" s="499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  <c r="AC184" s="126"/>
      <c r="AD184" s="126"/>
      <c r="AE184" s="126"/>
      <c r="AF184" s="126"/>
      <c r="AG184" s="126"/>
      <c r="AH184" s="126"/>
      <c r="AI184" s="126"/>
      <c r="AJ184" s="126"/>
      <c r="AK184" s="126"/>
      <c r="AL184" s="126"/>
      <c r="AM184" s="126"/>
      <c r="AN184" s="126"/>
      <c r="AO184" s="126"/>
      <c r="AP184" s="494"/>
      <c r="AQ184" s="494"/>
    </row>
    <row r="185" spans="1:43" ht="15.75" customHeight="1">
      <c r="A185" s="495"/>
      <c r="B185" s="495"/>
      <c r="C185" s="536"/>
      <c r="D185" s="536"/>
      <c r="E185" s="536"/>
      <c r="F185" s="536"/>
      <c r="G185" s="539"/>
      <c r="H185" s="81"/>
      <c r="I185" s="22"/>
      <c r="J185" s="22"/>
      <c r="K185" s="37"/>
      <c r="L185" s="126"/>
      <c r="M185" s="499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  <c r="AF185" s="126"/>
      <c r="AG185" s="126"/>
      <c r="AH185" s="126"/>
      <c r="AI185" s="126"/>
      <c r="AJ185" s="126"/>
      <c r="AK185" s="126"/>
      <c r="AL185" s="126"/>
      <c r="AM185" s="126"/>
      <c r="AN185" s="126"/>
      <c r="AO185" s="126"/>
      <c r="AP185" s="494"/>
      <c r="AQ185" s="494"/>
    </row>
    <row r="186" spans="1:43" ht="15.75" customHeight="1">
      <c r="A186" s="495"/>
      <c r="B186" s="495"/>
      <c r="C186" s="536"/>
      <c r="D186" s="536"/>
      <c r="E186" s="536"/>
      <c r="F186" s="536"/>
      <c r="G186" s="539"/>
      <c r="H186" s="81"/>
      <c r="I186" s="22"/>
      <c r="J186" s="22"/>
      <c r="K186" s="37"/>
      <c r="L186" s="126"/>
      <c r="M186" s="499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  <c r="AG186" s="126"/>
      <c r="AH186" s="126"/>
      <c r="AI186" s="126"/>
      <c r="AJ186" s="126"/>
      <c r="AK186" s="126"/>
      <c r="AL186" s="126"/>
      <c r="AM186" s="126"/>
      <c r="AN186" s="126"/>
      <c r="AO186" s="126"/>
      <c r="AP186" s="494"/>
      <c r="AQ186" s="494"/>
    </row>
    <row r="187" spans="1:43" ht="15.75" customHeight="1">
      <c r="A187" s="495"/>
      <c r="B187" s="495"/>
      <c r="C187" s="536"/>
      <c r="D187" s="536"/>
      <c r="E187" s="536"/>
      <c r="F187" s="536"/>
      <c r="G187" s="539"/>
      <c r="H187" s="81"/>
      <c r="I187" s="22"/>
      <c r="J187" s="22"/>
      <c r="K187" s="37"/>
      <c r="L187" s="126"/>
      <c r="M187" s="499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  <c r="AG187" s="126"/>
      <c r="AH187" s="126"/>
      <c r="AI187" s="126"/>
      <c r="AJ187" s="126"/>
      <c r="AK187" s="126"/>
      <c r="AL187" s="126"/>
      <c r="AM187" s="126"/>
      <c r="AN187" s="126"/>
      <c r="AO187" s="126"/>
      <c r="AP187" s="494"/>
      <c r="AQ187" s="494"/>
    </row>
    <row r="188" spans="1:43" ht="15.75" customHeight="1">
      <c r="A188" s="495"/>
      <c r="B188" s="495"/>
      <c r="C188" s="536"/>
      <c r="D188" s="536"/>
      <c r="E188" s="536"/>
      <c r="F188" s="536"/>
      <c r="G188" s="539"/>
      <c r="H188" s="81"/>
      <c r="I188" s="22"/>
      <c r="J188" s="22"/>
      <c r="K188" s="37"/>
      <c r="L188" s="126"/>
      <c r="M188" s="499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  <c r="AG188" s="126"/>
      <c r="AH188" s="126"/>
      <c r="AI188" s="126"/>
      <c r="AJ188" s="126"/>
      <c r="AK188" s="126"/>
      <c r="AL188" s="126"/>
      <c r="AM188" s="126"/>
      <c r="AN188" s="126"/>
      <c r="AO188" s="126"/>
      <c r="AP188" s="494"/>
      <c r="AQ188" s="494"/>
    </row>
    <row r="189" spans="1:43" ht="15.75" customHeight="1">
      <c r="A189" s="495"/>
      <c r="B189" s="495"/>
      <c r="C189" s="536"/>
      <c r="D189" s="536"/>
      <c r="E189" s="536"/>
      <c r="F189" s="536"/>
      <c r="G189" s="539"/>
      <c r="H189" s="81"/>
      <c r="I189" s="22"/>
      <c r="J189" s="22"/>
      <c r="K189" s="37"/>
      <c r="L189" s="126"/>
      <c r="M189" s="499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  <c r="AG189" s="126"/>
      <c r="AH189" s="126"/>
      <c r="AI189" s="126"/>
      <c r="AJ189" s="126"/>
      <c r="AK189" s="126"/>
      <c r="AL189" s="126"/>
      <c r="AM189" s="126"/>
      <c r="AN189" s="126"/>
      <c r="AO189" s="126"/>
      <c r="AP189" s="494"/>
      <c r="AQ189" s="494"/>
    </row>
    <row r="190" spans="1:43" ht="15.75" customHeight="1">
      <c r="A190" s="495"/>
      <c r="B190" s="495"/>
      <c r="C190" s="536"/>
      <c r="D190" s="536"/>
      <c r="E190" s="536"/>
      <c r="F190" s="536"/>
      <c r="G190" s="539"/>
      <c r="H190" s="81"/>
      <c r="I190" s="22"/>
      <c r="J190" s="22"/>
      <c r="K190" s="37"/>
      <c r="L190" s="126"/>
      <c r="M190" s="499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  <c r="AG190" s="126"/>
      <c r="AH190" s="126"/>
      <c r="AI190" s="126"/>
      <c r="AJ190" s="126"/>
      <c r="AK190" s="126"/>
      <c r="AL190" s="126"/>
      <c r="AM190" s="126"/>
      <c r="AN190" s="126"/>
      <c r="AO190" s="126"/>
      <c r="AP190" s="494"/>
      <c r="AQ190" s="494"/>
    </row>
    <row r="191" spans="1:43" ht="15.75" customHeight="1">
      <c r="A191" s="495"/>
      <c r="B191" s="495"/>
      <c r="C191" s="536"/>
      <c r="D191" s="536"/>
      <c r="E191" s="536"/>
      <c r="F191" s="536"/>
      <c r="G191" s="539"/>
      <c r="H191" s="81"/>
      <c r="I191" s="22"/>
      <c r="J191" s="22"/>
      <c r="K191" s="37"/>
      <c r="L191" s="126"/>
      <c r="M191" s="499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  <c r="AF191" s="126"/>
      <c r="AG191" s="126"/>
      <c r="AH191" s="126"/>
      <c r="AI191" s="126"/>
      <c r="AJ191" s="126"/>
      <c r="AK191" s="126"/>
      <c r="AL191" s="126"/>
      <c r="AM191" s="126"/>
      <c r="AN191" s="126"/>
      <c r="AO191" s="126"/>
      <c r="AP191" s="494"/>
      <c r="AQ191" s="494"/>
    </row>
    <row r="192" spans="1:43" ht="15.75" customHeight="1">
      <c r="A192" s="495"/>
      <c r="B192" s="495"/>
      <c r="C192" s="536"/>
      <c r="D192" s="536"/>
      <c r="E192" s="536"/>
      <c r="F192" s="536"/>
      <c r="G192" s="539"/>
      <c r="H192" s="81"/>
      <c r="I192" s="22"/>
      <c r="J192" s="22"/>
      <c r="K192" s="37"/>
      <c r="L192" s="126"/>
      <c r="M192" s="499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  <c r="AC192" s="126"/>
      <c r="AD192" s="126"/>
      <c r="AE192" s="126"/>
      <c r="AF192" s="126"/>
      <c r="AG192" s="126"/>
      <c r="AH192" s="126"/>
      <c r="AI192" s="126"/>
      <c r="AJ192" s="126"/>
      <c r="AK192" s="126"/>
      <c r="AL192" s="126"/>
      <c r="AM192" s="126"/>
      <c r="AN192" s="126"/>
      <c r="AO192" s="126"/>
      <c r="AP192" s="494"/>
      <c r="AQ192" s="494"/>
    </row>
    <row r="193" spans="1:43" ht="15.75" customHeight="1">
      <c r="A193" s="495"/>
      <c r="B193" s="495"/>
      <c r="C193" s="536"/>
      <c r="D193" s="536"/>
      <c r="E193" s="536"/>
      <c r="F193" s="536"/>
      <c r="G193" s="539"/>
      <c r="H193" s="81"/>
      <c r="I193" s="22"/>
      <c r="J193" s="22"/>
      <c r="K193" s="37"/>
      <c r="L193" s="126"/>
      <c r="M193" s="499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  <c r="AC193" s="126"/>
      <c r="AD193" s="126"/>
      <c r="AE193" s="126"/>
      <c r="AF193" s="126"/>
      <c r="AG193" s="126"/>
      <c r="AH193" s="126"/>
      <c r="AI193" s="126"/>
      <c r="AJ193" s="126"/>
      <c r="AK193" s="126"/>
      <c r="AL193" s="126"/>
      <c r="AM193" s="126"/>
      <c r="AN193" s="126"/>
      <c r="AO193" s="126"/>
      <c r="AP193" s="494"/>
      <c r="AQ193" s="494"/>
    </row>
    <row r="194" spans="1:43" ht="15.75" customHeight="1">
      <c r="A194" s="495"/>
      <c r="B194" s="495"/>
      <c r="C194" s="536"/>
      <c r="D194" s="536"/>
      <c r="E194" s="536"/>
      <c r="F194" s="536"/>
      <c r="G194" s="539"/>
      <c r="H194" s="81"/>
      <c r="I194" s="22"/>
      <c r="J194" s="22"/>
      <c r="K194" s="37"/>
      <c r="L194" s="126"/>
      <c r="M194" s="499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  <c r="AE194" s="126"/>
      <c r="AF194" s="126"/>
      <c r="AG194" s="126"/>
      <c r="AH194" s="126"/>
      <c r="AI194" s="126"/>
      <c r="AJ194" s="126"/>
      <c r="AK194" s="126"/>
      <c r="AL194" s="126"/>
      <c r="AM194" s="126"/>
      <c r="AN194" s="126"/>
      <c r="AO194" s="126"/>
      <c r="AP194" s="494"/>
      <c r="AQ194" s="494"/>
    </row>
    <row r="195" spans="1:43" ht="15.75" customHeight="1">
      <c r="A195" s="495"/>
      <c r="B195" s="495"/>
      <c r="C195" s="536"/>
      <c r="D195" s="536"/>
      <c r="E195" s="536"/>
      <c r="F195" s="536"/>
      <c r="G195" s="539"/>
      <c r="H195" s="81"/>
      <c r="I195" s="22"/>
      <c r="J195" s="22"/>
      <c r="K195" s="37"/>
      <c r="L195" s="126"/>
      <c r="M195" s="499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  <c r="AF195" s="126"/>
      <c r="AG195" s="126"/>
      <c r="AH195" s="126"/>
      <c r="AI195" s="126"/>
      <c r="AJ195" s="126"/>
      <c r="AK195" s="126"/>
      <c r="AL195" s="126"/>
      <c r="AM195" s="126"/>
      <c r="AN195" s="126"/>
      <c r="AO195" s="126"/>
      <c r="AP195" s="494"/>
      <c r="AQ195" s="494"/>
    </row>
    <row r="196" spans="1:43" ht="15.75" customHeight="1">
      <c r="A196" s="495"/>
      <c r="B196" s="495"/>
      <c r="C196" s="536"/>
      <c r="D196" s="536"/>
      <c r="E196" s="536"/>
      <c r="F196" s="536"/>
      <c r="G196" s="539"/>
      <c r="H196" s="81"/>
      <c r="I196" s="22"/>
      <c r="J196" s="22"/>
      <c r="K196" s="37"/>
      <c r="L196" s="126"/>
      <c r="M196" s="499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  <c r="AF196" s="126"/>
      <c r="AG196" s="126"/>
      <c r="AH196" s="126"/>
      <c r="AI196" s="126"/>
      <c r="AJ196" s="126"/>
      <c r="AK196" s="126"/>
      <c r="AL196" s="126"/>
      <c r="AM196" s="126"/>
      <c r="AN196" s="126"/>
      <c r="AO196" s="126"/>
      <c r="AP196" s="494"/>
      <c r="AQ196" s="494"/>
    </row>
    <row r="197" spans="1:43" ht="15.75" customHeight="1">
      <c r="A197" s="495"/>
      <c r="B197" s="495"/>
      <c r="C197" s="536"/>
      <c r="D197" s="536"/>
      <c r="E197" s="536"/>
      <c r="F197" s="536"/>
      <c r="G197" s="539"/>
      <c r="H197" s="81"/>
      <c r="I197" s="22"/>
      <c r="J197" s="22"/>
      <c r="K197" s="37"/>
      <c r="L197" s="126"/>
      <c r="M197" s="499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  <c r="AF197" s="126"/>
      <c r="AG197" s="126"/>
      <c r="AH197" s="126"/>
      <c r="AI197" s="126"/>
      <c r="AJ197" s="126"/>
      <c r="AK197" s="126"/>
      <c r="AL197" s="126"/>
      <c r="AM197" s="126"/>
      <c r="AN197" s="126"/>
      <c r="AO197" s="126"/>
      <c r="AP197" s="494"/>
      <c r="AQ197" s="494"/>
    </row>
    <row r="198" spans="1:43" ht="15.75" customHeight="1">
      <c r="A198" s="495"/>
      <c r="B198" s="495"/>
      <c r="C198" s="536"/>
      <c r="D198" s="536"/>
      <c r="E198" s="536"/>
      <c r="F198" s="536"/>
      <c r="G198" s="539"/>
      <c r="H198" s="81"/>
      <c r="I198" s="22"/>
      <c r="J198" s="22"/>
      <c r="K198" s="37"/>
      <c r="L198" s="126"/>
      <c r="M198" s="499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  <c r="AC198" s="126"/>
      <c r="AD198" s="126"/>
      <c r="AE198" s="126"/>
      <c r="AF198" s="126"/>
      <c r="AG198" s="126"/>
      <c r="AH198" s="126"/>
      <c r="AI198" s="126"/>
      <c r="AJ198" s="126"/>
      <c r="AK198" s="126"/>
      <c r="AL198" s="126"/>
      <c r="AM198" s="126"/>
      <c r="AN198" s="126"/>
      <c r="AO198" s="126"/>
      <c r="AP198" s="494"/>
      <c r="AQ198" s="494"/>
    </row>
    <row r="199" spans="1:43" ht="15.75" customHeight="1">
      <c r="A199" s="495"/>
      <c r="B199" s="495"/>
      <c r="C199" s="536"/>
      <c r="D199" s="536"/>
      <c r="E199" s="536"/>
      <c r="F199" s="536"/>
      <c r="G199" s="539"/>
      <c r="H199" s="81"/>
      <c r="I199" s="22"/>
      <c r="J199" s="22"/>
      <c r="K199" s="37"/>
      <c r="L199" s="126"/>
      <c r="M199" s="499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  <c r="AC199" s="126"/>
      <c r="AD199" s="126"/>
      <c r="AE199" s="126"/>
      <c r="AF199" s="126"/>
      <c r="AG199" s="126"/>
      <c r="AH199" s="126"/>
      <c r="AI199" s="126"/>
      <c r="AJ199" s="126"/>
      <c r="AK199" s="126"/>
      <c r="AL199" s="126"/>
      <c r="AM199" s="126"/>
      <c r="AN199" s="126"/>
      <c r="AO199" s="126"/>
      <c r="AP199" s="494"/>
      <c r="AQ199" s="494"/>
    </row>
    <row r="200" spans="1:43" ht="15.75" customHeight="1">
      <c r="A200" s="495"/>
      <c r="B200" s="495"/>
      <c r="C200" s="536"/>
      <c r="D200" s="536"/>
      <c r="E200" s="536"/>
      <c r="F200" s="536"/>
      <c r="G200" s="539"/>
      <c r="H200" s="81"/>
      <c r="I200" s="22"/>
      <c r="J200" s="22"/>
      <c r="K200" s="37"/>
      <c r="L200" s="126"/>
      <c r="M200" s="499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  <c r="AF200" s="126"/>
      <c r="AG200" s="126"/>
      <c r="AH200" s="126"/>
      <c r="AI200" s="126"/>
      <c r="AJ200" s="126"/>
      <c r="AK200" s="126"/>
      <c r="AL200" s="126"/>
      <c r="AM200" s="126"/>
      <c r="AN200" s="126"/>
      <c r="AO200" s="126"/>
      <c r="AP200" s="494"/>
      <c r="AQ200" s="494"/>
    </row>
    <row r="201" spans="1:43" ht="15.75" customHeight="1">
      <c r="A201" s="495"/>
      <c r="B201" s="495"/>
      <c r="C201" s="536"/>
      <c r="D201" s="536"/>
      <c r="E201" s="536"/>
      <c r="F201" s="536"/>
      <c r="G201" s="539"/>
      <c r="H201" s="81"/>
      <c r="I201" s="22"/>
      <c r="J201" s="22"/>
      <c r="K201" s="37"/>
      <c r="L201" s="126"/>
      <c r="M201" s="499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  <c r="AF201" s="126"/>
      <c r="AG201" s="126"/>
      <c r="AH201" s="126"/>
      <c r="AI201" s="126"/>
      <c r="AJ201" s="126"/>
      <c r="AK201" s="126"/>
      <c r="AL201" s="126"/>
      <c r="AM201" s="126"/>
      <c r="AN201" s="126"/>
      <c r="AO201" s="126"/>
      <c r="AP201" s="494"/>
      <c r="AQ201" s="494"/>
    </row>
    <row r="202" spans="1:43" ht="15.75" customHeight="1">
      <c r="A202" s="495"/>
      <c r="B202" s="495"/>
      <c r="C202" s="536"/>
      <c r="D202" s="536"/>
      <c r="E202" s="536"/>
      <c r="F202" s="536"/>
      <c r="G202" s="539"/>
      <c r="H202" s="81"/>
      <c r="I202" s="22"/>
      <c r="J202" s="22"/>
      <c r="K202" s="37"/>
      <c r="L202" s="126"/>
      <c r="M202" s="499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  <c r="AF202" s="126"/>
      <c r="AG202" s="126"/>
      <c r="AH202" s="126"/>
      <c r="AI202" s="126"/>
      <c r="AJ202" s="126"/>
      <c r="AK202" s="126"/>
      <c r="AL202" s="126"/>
      <c r="AM202" s="126"/>
      <c r="AN202" s="126"/>
      <c r="AO202" s="126"/>
      <c r="AP202" s="494"/>
      <c r="AQ202" s="494"/>
    </row>
    <row r="203" spans="1:43" ht="15.75" customHeight="1">
      <c r="A203" s="495"/>
      <c r="B203" s="495"/>
      <c r="C203" s="536"/>
      <c r="D203" s="536"/>
      <c r="E203" s="536"/>
      <c r="F203" s="536"/>
      <c r="G203" s="539"/>
      <c r="H203" s="81"/>
      <c r="I203" s="22"/>
      <c r="J203" s="22"/>
      <c r="K203" s="37"/>
      <c r="L203" s="126"/>
      <c r="M203" s="499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  <c r="AE203" s="126"/>
      <c r="AF203" s="126"/>
      <c r="AG203" s="126"/>
      <c r="AH203" s="126"/>
      <c r="AI203" s="126"/>
      <c r="AJ203" s="126"/>
      <c r="AK203" s="126"/>
      <c r="AL203" s="126"/>
      <c r="AM203" s="126"/>
      <c r="AN203" s="126"/>
      <c r="AO203" s="126"/>
      <c r="AP203" s="494"/>
      <c r="AQ203" s="494"/>
    </row>
    <row r="204" spans="1:43" ht="15.75" customHeight="1">
      <c r="A204" s="495"/>
      <c r="B204" s="495"/>
      <c r="C204" s="536"/>
      <c r="D204" s="536"/>
      <c r="E204" s="536"/>
      <c r="F204" s="536"/>
      <c r="G204" s="539"/>
      <c r="H204" s="81"/>
      <c r="I204" s="22"/>
      <c r="J204" s="22"/>
      <c r="K204" s="37"/>
      <c r="L204" s="126"/>
      <c r="M204" s="499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  <c r="AE204" s="126"/>
      <c r="AF204" s="126"/>
      <c r="AG204" s="126"/>
      <c r="AH204" s="126"/>
      <c r="AI204" s="126"/>
      <c r="AJ204" s="126"/>
      <c r="AK204" s="126"/>
      <c r="AL204" s="126"/>
      <c r="AM204" s="126"/>
      <c r="AN204" s="126"/>
      <c r="AO204" s="126"/>
      <c r="AP204" s="494"/>
      <c r="AQ204" s="494"/>
    </row>
    <row r="205" spans="1:43" ht="15.75" customHeight="1">
      <c r="A205" s="495"/>
      <c r="B205" s="495"/>
      <c r="C205" s="536"/>
      <c r="D205" s="536"/>
      <c r="E205" s="536"/>
      <c r="F205" s="536"/>
      <c r="G205" s="539"/>
      <c r="H205" s="81"/>
      <c r="I205" s="22"/>
      <c r="J205" s="22"/>
      <c r="K205" s="37"/>
      <c r="L205" s="126"/>
      <c r="M205" s="499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  <c r="AE205" s="126"/>
      <c r="AF205" s="126"/>
      <c r="AG205" s="126"/>
      <c r="AH205" s="126"/>
      <c r="AI205" s="126"/>
      <c r="AJ205" s="126"/>
      <c r="AK205" s="126"/>
      <c r="AL205" s="126"/>
      <c r="AM205" s="126"/>
      <c r="AN205" s="126"/>
      <c r="AO205" s="126"/>
      <c r="AP205" s="494"/>
      <c r="AQ205" s="494"/>
    </row>
    <row r="206" spans="1:43" ht="15.75" customHeight="1">
      <c r="A206" s="495"/>
      <c r="B206" s="495"/>
      <c r="C206" s="536"/>
      <c r="D206" s="536"/>
      <c r="E206" s="536"/>
      <c r="F206" s="536"/>
      <c r="G206" s="539"/>
      <c r="H206" s="81"/>
      <c r="I206" s="22"/>
      <c r="J206" s="22"/>
      <c r="K206" s="37"/>
      <c r="L206" s="126"/>
      <c r="M206" s="499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  <c r="AE206" s="126"/>
      <c r="AF206" s="126"/>
      <c r="AG206" s="126"/>
      <c r="AH206" s="126"/>
      <c r="AI206" s="126"/>
      <c r="AJ206" s="126"/>
      <c r="AK206" s="126"/>
      <c r="AL206" s="126"/>
      <c r="AM206" s="126"/>
      <c r="AN206" s="126"/>
      <c r="AO206" s="126"/>
      <c r="AP206" s="494"/>
      <c r="AQ206" s="494"/>
    </row>
    <row r="207" spans="1:43" ht="15.75" customHeight="1">
      <c r="A207" s="495"/>
      <c r="B207" s="495"/>
      <c r="C207" s="536"/>
      <c r="D207" s="536"/>
      <c r="E207" s="536"/>
      <c r="F207" s="536"/>
      <c r="G207" s="539"/>
      <c r="H207" s="81"/>
      <c r="I207" s="22"/>
      <c r="J207" s="22"/>
      <c r="K207" s="37"/>
      <c r="L207" s="126"/>
      <c r="M207" s="499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  <c r="AC207" s="126"/>
      <c r="AD207" s="126"/>
      <c r="AE207" s="126"/>
      <c r="AF207" s="126"/>
      <c r="AG207" s="126"/>
      <c r="AH207" s="126"/>
      <c r="AI207" s="126"/>
      <c r="AJ207" s="126"/>
      <c r="AK207" s="126"/>
      <c r="AL207" s="126"/>
      <c r="AM207" s="126"/>
      <c r="AN207" s="126"/>
      <c r="AO207" s="126"/>
      <c r="AP207" s="494"/>
      <c r="AQ207" s="494"/>
    </row>
    <row r="208" spans="1:43" ht="15.75" customHeight="1">
      <c r="A208" s="495"/>
      <c r="B208" s="495"/>
      <c r="C208" s="536"/>
      <c r="D208" s="536"/>
      <c r="E208" s="536"/>
      <c r="F208" s="536"/>
      <c r="G208" s="539"/>
      <c r="H208" s="81"/>
      <c r="I208" s="22"/>
      <c r="J208" s="22"/>
      <c r="K208" s="37"/>
      <c r="L208" s="126"/>
      <c r="M208" s="499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  <c r="AC208" s="126"/>
      <c r="AD208" s="126"/>
      <c r="AE208" s="126"/>
      <c r="AF208" s="126"/>
      <c r="AG208" s="126"/>
      <c r="AH208" s="126"/>
      <c r="AI208" s="126"/>
      <c r="AJ208" s="126"/>
      <c r="AK208" s="126"/>
      <c r="AL208" s="126"/>
      <c r="AM208" s="126"/>
      <c r="AN208" s="126"/>
      <c r="AO208" s="126"/>
      <c r="AP208" s="494"/>
      <c r="AQ208" s="494"/>
    </row>
    <row r="209" spans="1:43" ht="15.75" customHeight="1">
      <c r="A209" s="495"/>
      <c r="B209" s="495"/>
      <c r="C209" s="536"/>
      <c r="D209" s="536"/>
      <c r="E209" s="536"/>
      <c r="F209" s="536"/>
      <c r="G209" s="539"/>
      <c r="H209" s="81"/>
      <c r="I209" s="22"/>
      <c r="J209" s="22"/>
      <c r="K209" s="37"/>
      <c r="L209" s="126"/>
      <c r="M209" s="499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  <c r="AC209" s="126"/>
      <c r="AD209" s="126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  <c r="AO209" s="126"/>
      <c r="AP209" s="494"/>
      <c r="AQ209" s="494"/>
    </row>
    <row r="210" spans="1:43" ht="15.75" customHeight="1">
      <c r="A210" s="495"/>
      <c r="B210" s="495"/>
      <c r="C210" s="536"/>
      <c r="D210" s="536"/>
      <c r="E210" s="536"/>
      <c r="F210" s="536"/>
      <c r="G210" s="539"/>
      <c r="H210" s="81"/>
      <c r="I210" s="22"/>
      <c r="J210" s="22"/>
      <c r="K210" s="37"/>
      <c r="L210" s="126"/>
      <c r="M210" s="499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  <c r="AC210" s="126"/>
      <c r="AD210" s="126"/>
      <c r="AE210" s="126"/>
      <c r="AF210" s="126"/>
      <c r="AG210" s="126"/>
      <c r="AH210" s="126"/>
      <c r="AI210" s="126"/>
      <c r="AJ210" s="126"/>
      <c r="AK210" s="126"/>
      <c r="AL210" s="126"/>
      <c r="AM210" s="126"/>
      <c r="AN210" s="126"/>
      <c r="AO210" s="126"/>
      <c r="AP210" s="494"/>
      <c r="AQ210" s="494"/>
    </row>
    <row r="211" spans="1:43" ht="15.75" customHeight="1">
      <c r="A211" s="495"/>
      <c r="B211" s="495"/>
      <c r="C211" s="536"/>
      <c r="D211" s="536"/>
      <c r="E211" s="536"/>
      <c r="F211" s="536"/>
      <c r="G211" s="539"/>
      <c r="H211" s="81"/>
      <c r="I211" s="22"/>
      <c r="J211" s="22"/>
      <c r="K211" s="37"/>
      <c r="L211" s="126"/>
      <c r="M211" s="499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  <c r="AO211" s="126"/>
      <c r="AP211" s="494"/>
      <c r="AQ211" s="494"/>
    </row>
    <row r="212" spans="1:43" ht="15.75" customHeight="1">
      <c r="A212" s="495"/>
      <c r="B212" s="495"/>
      <c r="C212" s="536"/>
      <c r="D212" s="536"/>
      <c r="E212" s="536"/>
      <c r="F212" s="536"/>
      <c r="G212" s="539"/>
      <c r="H212" s="81"/>
      <c r="I212" s="22"/>
      <c r="J212" s="22"/>
      <c r="K212" s="37"/>
      <c r="L212" s="126"/>
      <c r="M212" s="499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  <c r="AF212" s="126"/>
      <c r="AG212" s="126"/>
      <c r="AH212" s="126"/>
      <c r="AI212" s="126"/>
      <c r="AJ212" s="126"/>
      <c r="AK212" s="126"/>
      <c r="AL212" s="126"/>
      <c r="AM212" s="126"/>
      <c r="AN212" s="126"/>
      <c r="AO212" s="126"/>
      <c r="AP212" s="494"/>
      <c r="AQ212" s="494"/>
    </row>
    <row r="213" spans="1:43" ht="15.75" customHeight="1">
      <c r="A213" s="495"/>
      <c r="B213" s="495"/>
      <c r="C213" s="536"/>
      <c r="D213" s="536"/>
      <c r="E213" s="536"/>
      <c r="F213" s="536"/>
      <c r="G213" s="539"/>
      <c r="H213" s="81"/>
      <c r="I213" s="22"/>
      <c r="J213" s="22"/>
      <c r="K213" s="37"/>
      <c r="L213" s="126"/>
      <c r="M213" s="499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26"/>
      <c r="AE213" s="126"/>
      <c r="AF213" s="126"/>
      <c r="AG213" s="126"/>
      <c r="AH213" s="126"/>
      <c r="AI213" s="126"/>
      <c r="AJ213" s="126"/>
      <c r="AK213" s="126"/>
      <c r="AL213" s="126"/>
      <c r="AM213" s="126"/>
      <c r="AN213" s="126"/>
      <c r="AO213" s="126"/>
      <c r="AP213" s="494"/>
      <c r="AQ213" s="494"/>
    </row>
    <row r="214" spans="1:43" ht="15.75" customHeight="1">
      <c r="A214" s="495"/>
      <c r="B214" s="495"/>
      <c r="C214" s="536"/>
      <c r="D214" s="536"/>
      <c r="E214" s="536"/>
      <c r="F214" s="536"/>
      <c r="G214" s="539"/>
      <c r="H214" s="81"/>
      <c r="I214" s="22"/>
      <c r="J214" s="22"/>
      <c r="K214" s="37"/>
      <c r="L214" s="126"/>
      <c r="M214" s="499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  <c r="AC214" s="126"/>
      <c r="AD214" s="126"/>
      <c r="AE214" s="126"/>
      <c r="AF214" s="126"/>
      <c r="AG214" s="126"/>
      <c r="AH214" s="126"/>
      <c r="AI214" s="126"/>
      <c r="AJ214" s="126"/>
      <c r="AK214" s="126"/>
      <c r="AL214" s="126"/>
      <c r="AM214" s="126"/>
      <c r="AN214" s="126"/>
      <c r="AO214" s="126"/>
      <c r="AP214" s="494"/>
      <c r="AQ214" s="494"/>
    </row>
    <row r="215" spans="1:43" ht="15.75" customHeight="1">
      <c r="A215" s="495"/>
      <c r="B215" s="495"/>
      <c r="C215" s="536"/>
      <c r="D215" s="536"/>
      <c r="E215" s="536"/>
      <c r="F215" s="536"/>
      <c r="G215" s="539"/>
      <c r="H215" s="81"/>
      <c r="I215" s="22"/>
      <c r="J215" s="22"/>
      <c r="K215" s="37"/>
      <c r="L215" s="126"/>
      <c r="M215" s="499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  <c r="AC215" s="126"/>
      <c r="AD215" s="126"/>
      <c r="AE215" s="126"/>
      <c r="AF215" s="126"/>
      <c r="AG215" s="126"/>
      <c r="AH215" s="126"/>
      <c r="AI215" s="126"/>
      <c r="AJ215" s="126"/>
      <c r="AK215" s="126"/>
      <c r="AL215" s="126"/>
      <c r="AM215" s="126"/>
      <c r="AN215" s="126"/>
      <c r="AO215" s="126"/>
      <c r="AP215" s="494"/>
      <c r="AQ215" s="494"/>
    </row>
    <row r="216" spans="1:43" ht="15.75" customHeight="1">
      <c r="A216" s="495"/>
      <c r="B216" s="495"/>
      <c r="C216" s="536"/>
      <c r="D216" s="536"/>
      <c r="E216" s="536"/>
      <c r="F216" s="536"/>
      <c r="G216" s="539"/>
      <c r="H216" s="81"/>
      <c r="I216" s="22"/>
      <c r="J216" s="22"/>
      <c r="K216" s="37"/>
      <c r="L216" s="126"/>
      <c r="M216" s="499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  <c r="AC216" s="126"/>
      <c r="AD216" s="126"/>
      <c r="AE216" s="126"/>
      <c r="AF216" s="126"/>
      <c r="AG216" s="126"/>
      <c r="AH216" s="126"/>
      <c r="AI216" s="126"/>
      <c r="AJ216" s="126"/>
      <c r="AK216" s="126"/>
      <c r="AL216" s="126"/>
      <c r="AM216" s="126"/>
      <c r="AN216" s="126"/>
      <c r="AO216" s="126"/>
      <c r="AP216" s="494"/>
      <c r="AQ216" s="494"/>
    </row>
    <row r="217" spans="1:43" ht="15.75" customHeight="1">
      <c r="A217" s="495"/>
      <c r="B217" s="495"/>
      <c r="C217" s="536"/>
      <c r="D217" s="536"/>
      <c r="E217" s="536"/>
      <c r="F217" s="536"/>
      <c r="G217" s="539"/>
      <c r="H217" s="81"/>
      <c r="I217" s="22"/>
      <c r="J217" s="22"/>
      <c r="K217" s="37"/>
      <c r="L217" s="126"/>
      <c r="M217" s="499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  <c r="AF217" s="126"/>
      <c r="AG217" s="126"/>
      <c r="AH217" s="126"/>
      <c r="AI217" s="126"/>
      <c r="AJ217" s="126"/>
      <c r="AK217" s="126"/>
      <c r="AL217" s="126"/>
      <c r="AM217" s="126"/>
      <c r="AN217" s="126"/>
      <c r="AO217" s="126"/>
      <c r="AP217" s="494"/>
      <c r="AQ217" s="494"/>
    </row>
    <row r="218" spans="1:43" ht="15.75" customHeight="1">
      <c r="A218" s="495"/>
      <c r="B218" s="495"/>
      <c r="C218" s="536"/>
      <c r="D218" s="536"/>
      <c r="E218" s="536"/>
      <c r="F218" s="536"/>
      <c r="G218" s="539"/>
      <c r="H218" s="81"/>
      <c r="I218" s="22"/>
      <c r="J218" s="22"/>
      <c r="K218" s="37"/>
      <c r="L218" s="126"/>
      <c r="M218" s="499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  <c r="AC218" s="126"/>
      <c r="AD218" s="126"/>
      <c r="AE218" s="126"/>
      <c r="AF218" s="126"/>
      <c r="AG218" s="126"/>
      <c r="AH218" s="126"/>
      <c r="AI218" s="126"/>
      <c r="AJ218" s="126"/>
      <c r="AK218" s="126"/>
      <c r="AL218" s="126"/>
      <c r="AM218" s="126"/>
      <c r="AN218" s="126"/>
      <c r="AO218" s="126"/>
      <c r="AP218" s="494"/>
      <c r="AQ218" s="494"/>
    </row>
    <row r="219" spans="1:43" ht="15.75" customHeight="1">
      <c r="A219" s="495"/>
      <c r="B219" s="495"/>
      <c r="C219" s="536"/>
      <c r="D219" s="536"/>
      <c r="E219" s="536"/>
      <c r="F219" s="536"/>
      <c r="G219" s="539"/>
      <c r="H219" s="81"/>
      <c r="I219" s="22"/>
      <c r="J219" s="22"/>
      <c r="K219" s="37"/>
      <c r="L219" s="126"/>
      <c r="M219" s="499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  <c r="AC219" s="126"/>
      <c r="AD219" s="126"/>
      <c r="AE219" s="126"/>
      <c r="AF219" s="126"/>
      <c r="AG219" s="126"/>
      <c r="AH219" s="126"/>
      <c r="AI219" s="126"/>
      <c r="AJ219" s="126"/>
      <c r="AK219" s="126"/>
      <c r="AL219" s="126"/>
      <c r="AM219" s="126"/>
      <c r="AN219" s="126"/>
      <c r="AO219" s="126"/>
      <c r="AP219" s="494"/>
      <c r="AQ219" s="494"/>
    </row>
    <row r="220" spans="1:43" ht="15.75" customHeight="1">
      <c r="A220" s="495"/>
      <c r="B220" s="495"/>
      <c r="C220" s="536"/>
      <c r="D220" s="536"/>
      <c r="E220" s="536"/>
      <c r="F220" s="536"/>
      <c r="G220" s="539"/>
      <c r="H220" s="81"/>
      <c r="I220" s="22"/>
      <c r="J220" s="22"/>
      <c r="K220" s="37"/>
      <c r="L220" s="126"/>
      <c r="M220" s="499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  <c r="AF220" s="126"/>
      <c r="AG220" s="126"/>
      <c r="AH220" s="126"/>
      <c r="AI220" s="126"/>
      <c r="AJ220" s="126"/>
      <c r="AK220" s="126"/>
      <c r="AL220" s="126"/>
      <c r="AM220" s="126"/>
      <c r="AN220" s="126"/>
      <c r="AO220" s="126"/>
      <c r="AP220" s="494"/>
      <c r="AQ220" s="494"/>
    </row>
    <row r="221" spans="1:43" ht="15.75" customHeight="1">
      <c r="A221" s="495"/>
      <c r="B221" s="495"/>
      <c r="C221" s="536"/>
      <c r="D221" s="536"/>
      <c r="E221" s="536"/>
      <c r="F221" s="536"/>
      <c r="G221" s="539"/>
      <c r="H221" s="81"/>
      <c r="I221" s="22"/>
      <c r="J221" s="22"/>
      <c r="K221" s="37"/>
      <c r="L221" s="126"/>
      <c r="M221" s="499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  <c r="AE221" s="126"/>
      <c r="AF221" s="126"/>
      <c r="AG221" s="126"/>
      <c r="AH221" s="126"/>
      <c r="AI221" s="126"/>
      <c r="AJ221" s="126"/>
      <c r="AK221" s="126"/>
      <c r="AL221" s="126"/>
      <c r="AM221" s="126"/>
      <c r="AN221" s="126"/>
      <c r="AO221" s="126"/>
      <c r="AP221" s="494"/>
      <c r="AQ221" s="494"/>
    </row>
    <row r="222" spans="1:43" ht="15.75" customHeight="1">
      <c r="A222" s="495"/>
      <c r="B222" s="495"/>
      <c r="C222" s="536"/>
      <c r="D222" s="536"/>
      <c r="E222" s="536"/>
      <c r="F222" s="536"/>
      <c r="G222" s="539"/>
      <c r="H222" s="81"/>
      <c r="I222" s="22"/>
      <c r="J222" s="22"/>
      <c r="K222" s="37"/>
      <c r="L222" s="126"/>
      <c r="M222" s="499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  <c r="AC222" s="126"/>
      <c r="AD222" s="126"/>
      <c r="AE222" s="126"/>
      <c r="AF222" s="126"/>
      <c r="AG222" s="126"/>
      <c r="AH222" s="126"/>
      <c r="AI222" s="126"/>
      <c r="AJ222" s="126"/>
      <c r="AK222" s="126"/>
      <c r="AL222" s="126"/>
      <c r="AM222" s="126"/>
      <c r="AN222" s="126"/>
      <c r="AO222" s="126"/>
      <c r="AP222" s="494"/>
      <c r="AQ222" s="494"/>
    </row>
    <row r="223" spans="1:43" ht="15.75" customHeight="1">
      <c r="A223" s="495"/>
      <c r="B223" s="495"/>
      <c r="C223" s="536"/>
      <c r="D223" s="536"/>
      <c r="E223" s="536"/>
      <c r="F223" s="536"/>
      <c r="G223" s="539"/>
      <c r="H223" s="81"/>
      <c r="I223" s="22"/>
      <c r="J223" s="22"/>
      <c r="K223" s="37"/>
      <c r="L223" s="126"/>
      <c r="M223" s="499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  <c r="AF223" s="126"/>
      <c r="AG223" s="126"/>
      <c r="AH223" s="126"/>
      <c r="AI223" s="126"/>
      <c r="AJ223" s="126"/>
      <c r="AK223" s="126"/>
      <c r="AL223" s="126"/>
      <c r="AM223" s="126"/>
      <c r="AN223" s="126"/>
      <c r="AO223" s="126"/>
      <c r="AP223" s="494"/>
      <c r="AQ223" s="494"/>
    </row>
    <row r="224" spans="1:43" ht="15.75" customHeight="1">
      <c r="A224" s="495"/>
      <c r="B224" s="495"/>
      <c r="C224" s="536"/>
      <c r="D224" s="536"/>
      <c r="E224" s="536"/>
      <c r="F224" s="536"/>
      <c r="G224" s="539"/>
      <c r="H224" s="81"/>
      <c r="I224" s="22"/>
      <c r="J224" s="22"/>
      <c r="K224" s="37"/>
      <c r="L224" s="126"/>
      <c r="M224" s="499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  <c r="AG224" s="126"/>
      <c r="AH224" s="126"/>
      <c r="AI224" s="126"/>
      <c r="AJ224" s="126"/>
      <c r="AK224" s="126"/>
      <c r="AL224" s="126"/>
      <c r="AM224" s="126"/>
      <c r="AN224" s="126"/>
      <c r="AO224" s="126"/>
      <c r="AP224" s="494"/>
      <c r="AQ224" s="494"/>
    </row>
    <row r="225" spans="1:43" ht="15.75" customHeight="1">
      <c r="A225" s="495"/>
      <c r="B225" s="495"/>
      <c r="C225" s="536"/>
      <c r="D225" s="536"/>
      <c r="E225" s="536"/>
      <c r="F225" s="536"/>
      <c r="G225" s="539"/>
      <c r="H225" s="81"/>
      <c r="I225" s="22"/>
      <c r="J225" s="22"/>
      <c r="K225" s="37"/>
      <c r="L225" s="126"/>
      <c r="M225" s="499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  <c r="AG225" s="126"/>
      <c r="AH225" s="126"/>
      <c r="AI225" s="126"/>
      <c r="AJ225" s="126"/>
      <c r="AK225" s="126"/>
      <c r="AL225" s="126"/>
      <c r="AM225" s="126"/>
      <c r="AN225" s="126"/>
      <c r="AO225" s="126"/>
      <c r="AP225" s="494"/>
      <c r="AQ225" s="494"/>
    </row>
    <row r="226" spans="1:43" ht="15.75" customHeight="1">
      <c r="A226" s="495"/>
      <c r="B226" s="495"/>
      <c r="C226" s="536"/>
      <c r="D226" s="536"/>
      <c r="E226" s="536"/>
      <c r="F226" s="536"/>
      <c r="G226" s="539"/>
      <c r="H226" s="81"/>
      <c r="I226" s="22"/>
      <c r="J226" s="22"/>
      <c r="K226" s="37"/>
      <c r="L226" s="126"/>
      <c r="M226" s="499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  <c r="AG226" s="126"/>
      <c r="AH226" s="126"/>
      <c r="AI226" s="126"/>
      <c r="AJ226" s="126"/>
      <c r="AK226" s="126"/>
      <c r="AL226" s="126"/>
      <c r="AM226" s="126"/>
      <c r="AN226" s="126"/>
      <c r="AO226" s="126"/>
      <c r="AP226" s="494"/>
      <c r="AQ226" s="494"/>
    </row>
    <row r="227" spans="1:43" ht="15.75" customHeight="1">
      <c r="A227" s="495"/>
      <c r="B227" s="495"/>
      <c r="C227" s="536"/>
      <c r="D227" s="536"/>
      <c r="E227" s="536"/>
      <c r="F227" s="536"/>
      <c r="G227" s="539"/>
      <c r="H227" s="81"/>
      <c r="I227" s="22"/>
      <c r="J227" s="22"/>
      <c r="K227" s="37"/>
      <c r="L227" s="126"/>
      <c r="M227" s="499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  <c r="AG227" s="126"/>
      <c r="AH227" s="126"/>
      <c r="AI227" s="126"/>
      <c r="AJ227" s="126"/>
      <c r="AK227" s="126"/>
      <c r="AL227" s="126"/>
      <c r="AM227" s="126"/>
      <c r="AN227" s="126"/>
      <c r="AO227" s="126"/>
      <c r="AP227" s="494"/>
      <c r="AQ227" s="494"/>
    </row>
    <row r="228" spans="1:43" ht="15.75" customHeight="1">
      <c r="A228" s="495"/>
      <c r="B228" s="495"/>
      <c r="C228" s="536"/>
      <c r="D228" s="536"/>
      <c r="E228" s="536"/>
      <c r="F228" s="536"/>
      <c r="G228" s="539"/>
      <c r="H228" s="81"/>
      <c r="I228" s="22"/>
      <c r="J228" s="22"/>
      <c r="K228" s="37"/>
      <c r="L228" s="126"/>
      <c r="M228" s="499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  <c r="AG228" s="126"/>
      <c r="AH228" s="126"/>
      <c r="AI228" s="126"/>
      <c r="AJ228" s="126"/>
      <c r="AK228" s="126"/>
      <c r="AL228" s="126"/>
      <c r="AM228" s="126"/>
      <c r="AN228" s="126"/>
      <c r="AO228" s="126"/>
      <c r="AP228" s="494"/>
      <c r="AQ228" s="494"/>
    </row>
    <row r="229" spans="1:43" ht="15.75" customHeight="1">
      <c r="A229" s="495"/>
      <c r="B229" s="495"/>
      <c r="C229" s="536"/>
      <c r="D229" s="536"/>
      <c r="E229" s="536"/>
      <c r="F229" s="536"/>
      <c r="G229" s="539"/>
      <c r="H229" s="81"/>
      <c r="I229" s="22"/>
      <c r="J229" s="22"/>
      <c r="K229" s="37"/>
      <c r="L229" s="126"/>
      <c r="M229" s="499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G229" s="126"/>
      <c r="AH229" s="126"/>
      <c r="AI229" s="126"/>
      <c r="AJ229" s="126"/>
      <c r="AK229" s="126"/>
      <c r="AL229" s="126"/>
      <c r="AM229" s="126"/>
      <c r="AN229" s="126"/>
      <c r="AO229" s="126"/>
      <c r="AP229" s="494"/>
      <c r="AQ229" s="494"/>
    </row>
    <row r="230" spans="1:43" ht="15.75" customHeight="1">
      <c r="A230" s="495"/>
      <c r="B230" s="495"/>
      <c r="C230" s="536"/>
      <c r="D230" s="536"/>
      <c r="E230" s="536"/>
      <c r="F230" s="536"/>
      <c r="G230" s="539"/>
      <c r="H230" s="61"/>
      <c r="I230" s="14"/>
      <c r="J230" s="22"/>
      <c r="K230" s="37"/>
      <c r="L230" s="126"/>
      <c r="M230" s="499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  <c r="AC230" s="126"/>
      <c r="AD230" s="126"/>
      <c r="AE230" s="126"/>
      <c r="AF230" s="126"/>
      <c r="AG230" s="126"/>
      <c r="AH230" s="126"/>
      <c r="AI230" s="126"/>
      <c r="AJ230" s="126"/>
      <c r="AK230" s="126"/>
      <c r="AL230" s="126"/>
      <c r="AM230" s="126"/>
      <c r="AN230" s="126"/>
      <c r="AO230" s="126"/>
      <c r="AP230" s="494"/>
      <c r="AQ230" s="494"/>
    </row>
    <row r="231" spans="1:43" ht="15.75" customHeight="1">
      <c r="A231" s="495"/>
      <c r="B231" s="495"/>
      <c r="C231" s="536"/>
      <c r="D231" s="536"/>
      <c r="E231" s="536"/>
      <c r="F231" s="536"/>
      <c r="G231" s="539"/>
      <c r="H231" s="61"/>
      <c r="I231" s="14"/>
      <c r="J231" s="22"/>
      <c r="K231" s="37"/>
      <c r="L231" s="126"/>
      <c r="M231" s="499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  <c r="AC231" s="126"/>
      <c r="AD231" s="126"/>
      <c r="AE231" s="126"/>
      <c r="AF231" s="126"/>
      <c r="AG231" s="126"/>
      <c r="AH231" s="126"/>
      <c r="AI231" s="126"/>
      <c r="AJ231" s="126"/>
      <c r="AK231" s="126"/>
      <c r="AL231" s="126"/>
      <c r="AM231" s="126"/>
      <c r="AN231" s="126"/>
      <c r="AO231" s="126"/>
      <c r="AP231" s="494"/>
      <c r="AQ231" s="494"/>
    </row>
    <row r="232" spans="1:43" ht="15.75" customHeight="1">
      <c r="A232" s="495"/>
      <c r="B232" s="495"/>
      <c r="C232" s="536"/>
      <c r="D232" s="536"/>
      <c r="E232" s="536"/>
      <c r="F232" s="536"/>
      <c r="G232" s="539"/>
      <c r="H232" s="61"/>
      <c r="I232" s="14"/>
      <c r="J232" s="22"/>
      <c r="K232" s="37"/>
      <c r="L232" s="126"/>
      <c r="M232" s="499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  <c r="AC232" s="126"/>
      <c r="AD232" s="126"/>
      <c r="AE232" s="126"/>
      <c r="AF232" s="126"/>
      <c r="AG232" s="126"/>
      <c r="AH232" s="126"/>
      <c r="AI232" s="126"/>
      <c r="AJ232" s="126"/>
      <c r="AK232" s="126"/>
      <c r="AL232" s="126"/>
      <c r="AM232" s="126"/>
      <c r="AN232" s="126"/>
      <c r="AO232" s="126"/>
      <c r="AP232" s="494"/>
      <c r="AQ232" s="494"/>
    </row>
    <row r="233" spans="1:43" ht="15.75" customHeight="1">
      <c r="A233" s="495"/>
      <c r="B233" s="495"/>
      <c r="C233" s="536"/>
      <c r="D233" s="536"/>
      <c r="E233" s="536"/>
      <c r="F233" s="536"/>
      <c r="G233" s="539"/>
      <c r="H233" s="61"/>
      <c r="I233" s="14"/>
      <c r="J233" s="22"/>
      <c r="K233" s="37"/>
      <c r="L233" s="126"/>
      <c r="M233" s="499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  <c r="AC233" s="126"/>
      <c r="AD233" s="126"/>
      <c r="AE233" s="126"/>
      <c r="AF233" s="126"/>
      <c r="AG233" s="126"/>
      <c r="AH233" s="126"/>
      <c r="AI233" s="126"/>
      <c r="AJ233" s="126"/>
      <c r="AK233" s="126"/>
      <c r="AL233" s="126"/>
      <c r="AM233" s="126"/>
      <c r="AN233" s="126"/>
      <c r="AO233" s="126"/>
      <c r="AP233" s="494"/>
      <c r="AQ233" s="494"/>
    </row>
    <row r="234" spans="1:43" ht="15.75" customHeight="1">
      <c r="A234" s="495"/>
      <c r="B234" s="495"/>
      <c r="C234" s="536"/>
      <c r="D234" s="536"/>
      <c r="E234" s="536"/>
      <c r="F234" s="536"/>
      <c r="G234" s="539"/>
      <c r="H234" s="61"/>
      <c r="I234" s="14"/>
      <c r="J234" s="22"/>
      <c r="K234" s="37"/>
      <c r="L234" s="126"/>
      <c r="M234" s="499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  <c r="AC234" s="126"/>
      <c r="AD234" s="126"/>
      <c r="AE234" s="126"/>
      <c r="AF234" s="126"/>
      <c r="AG234" s="126"/>
      <c r="AH234" s="126"/>
      <c r="AI234" s="126"/>
      <c r="AJ234" s="126"/>
      <c r="AK234" s="126"/>
      <c r="AL234" s="126"/>
      <c r="AM234" s="126"/>
      <c r="AN234" s="126"/>
      <c r="AO234" s="126"/>
      <c r="AP234" s="494"/>
      <c r="AQ234" s="494"/>
    </row>
    <row r="235" spans="1:43" ht="15.75" customHeight="1">
      <c r="A235" s="495"/>
      <c r="B235" s="495"/>
      <c r="C235" s="536"/>
      <c r="D235" s="536"/>
      <c r="E235" s="536"/>
      <c r="F235" s="536"/>
      <c r="G235" s="539"/>
      <c r="H235" s="61"/>
      <c r="I235" s="14"/>
      <c r="J235" s="22"/>
      <c r="K235" s="37"/>
      <c r="L235" s="126"/>
      <c r="M235" s="499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  <c r="AC235" s="126"/>
      <c r="AD235" s="126"/>
      <c r="AE235" s="126"/>
      <c r="AF235" s="126"/>
      <c r="AG235" s="126"/>
      <c r="AH235" s="126"/>
      <c r="AI235" s="126"/>
      <c r="AJ235" s="126"/>
      <c r="AK235" s="126"/>
      <c r="AL235" s="126"/>
      <c r="AM235" s="126"/>
      <c r="AN235" s="126"/>
      <c r="AO235" s="126"/>
      <c r="AP235" s="494"/>
      <c r="AQ235" s="494"/>
    </row>
    <row r="236" spans="1:43" ht="15.75" customHeight="1">
      <c r="A236" s="495"/>
      <c r="B236" s="495"/>
      <c r="C236" s="536"/>
      <c r="D236" s="536"/>
      <c r="E236" s="536"/>
      <c r="F236" s="536"/>
      <c r="G236" s="539"/>
      <c r="H236" s="61"/>
      <c r="I236" s="14"/>
      <c r="J236" s="22"/>
      <c r="K236" s="37"/>
      <c r="L236" s="126"/>
      <c r="M236" s="499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  <c r="AC236" s="126"/>
      <c r="AD236" s="126"/>
      <c r="AE236" s="126"/>
      <c r="AF236" s="126"/>
      <c r="AG236" s="126"/>
      <c r="AH236" s="126"/>
      <c r="AI236" s="126"/>
      <c r="AJ236" s="126"/>
      <c r="AK236" s="126"/>
      <c r="AL236" s="126"/>
      <c r="AM236" s="126"/>
      <c r="AN236" s="126"/>
      <c r="AO236" s="126"/>
      <c r="AP236" s="494"/>
      <c r="AQ236" s="494"/>
    </row>
    <row r="237" spans="1:43" ht="15.75" customHeight="1">
      <c r="A237" s="495"/>
      <c r="B237" s="495"/>
      <c r="C237" s="536"/>
      <c r="D237" s="536"/>
      <c r="E237" s="536"/>
      <c r="F237" s="536"/>
      <c r="G237" s="539"/>
      <c r="H237" s="61"/>
      <c r="I237" s="14"/>
      <c r="J237" s="22"/>
      <c r="K237" s="37"/>
      <c r="L237" s="126"/>
      <c r="M237" s="499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  <c r="AC237" s="126"/>
      <c r="AD237" s="126"/>
      <c r="AE237" s="126"/>
      <c r="AF237" s="126"/>
      <c r="AG237" s="126"/>
      <c r="AH237" s="126"/>
      <c r="AI237" s="126"/>
      <c r="AJ237" s="126"/>
      <c r="AK237" s="126"/>
      <c r="AL237" s="126"/>
      <c r="AM237" s="126"/>
      <c r="AN237" s="126"/>
      <c r="AO237" s="126"/>
      <c r="AP237" s="494"/>
      <c r="AQ237" s="494"/>
    </row>
    <row r="238" spans="1:43" ht="15.75" customHeight="1">
      <c r="A238" s="495"/>
      <c r="B238" s="495"/>
      <c r="C238" s="536"/>
      <c r="D238" s="536"/>
      <c r="E238" s="536"/>
      <c r="F238" s="536"/>
      <c r="G238" s="539"/>
      <c r="H238" s="61"/>
      <c r="I238" s="14"/>
      <c r="J238" s="22"/>
      <c r="K238" s="37"/>
      <c r="L238" s="126"/>
      <c r="M238" s="499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  <c r="AC238" s="126"/>
      <c r="AD238" s="126"/>
      <c r="AE238" s="126"/>
      <c r="AF238" s="126"/>
      <c r="AG238" s="126"/>
      <c r="AH238" s="126"/>
      <c r="AI238" s="126"/>
      <c r="AJ238" s="126"/>
      <c r="AK238" s="126"/>
      <c r="AL238" s="126"/>
      <c r="AM238" s="126"/>
      <c r="AN238" s="126"/>
      <c r="AO238" s="126"/>
      <c r="AP238" s="494"/>
      <c r="AQ238" s="494"/>
    </row>
    <row r="239" spans="1:43" ht="15.75" customHeight="1">
      <c r="A239" s="495"/>
      <c r="B239" s="495"/>
      <c r="C239" s="536"/>
      <c r="D239" s="536"/>
      <c r="E239" s="536"/>
      <c r="F239" s="536"/>
      <c r="G239" s="539"/>
      <c r="H239" s="61"/>
      <c r="I239" s="14"/>
      <c r="J239" s="22"/>
      <c r="K239" s="37"/>
      <c r="L239" s="126"/>
      <c r="M239" s="499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  <c r="AC239" s="126"/>
      <c r="AD239" s="126"/>
      <c r="AE239" s="126"/>
      <c r="AF239" s="126"/>
      <c r="AG239" s="126"/>
      <c r="AH239" s="126"/>
      <c r="AI239" s="126"/>
      <c r="AJ239" s="126"/>
      <c r="AK239" s="126"/>
      <c r="AL239" s="126"/>
      <c r="AM239" s="126"/>
      <c r="AN239" s="126"/>
      <c r="AO239" s="126"/>
      <c r="AP239" s="494"/>
      <c r="AQ239" s="494"/>
    </row>
    <row r="240" spans="1:43" ht="15.75" customHeight="1">
      <c r="A240" s="495"/>
      <c r="B240" s="495"/>
      <c r="C240" s="536"/>
      <c r="D240" s="536"/>
      <c r="E240" s="536"/>
      <c r="F240" s="536"/>
      <c r="G240" s="539"/>
      <c r="H240" s="61"/>
      <c r="I240" s="14"/>
      <c r="J240" s="22"/>
      <c r="K240" s="37"/>
      <c r="L240" s="126"/>
      <c r="M240" s="499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  <c r="AC240" s="126"/>
      <c r="AD240" s="126"/>
      <c r="AE240" s="126"/>
      <c r="AF240" s="126"/>
      <c r="AG240" s="126"/>
      <c r="AH240" s="126"/>
      <c r="AI240" s="126"/>
      <c r="AJ240" s="126"/>
      <c r="AK240" s="126"/>
      <c r="AL240" s="126"/>
      <c r="AM240" s="126"/>
      <c r="AN240" s="126"/>
      <c r="AO240" s="126"/>
      <c r="AP240" s="494"/>
      <c r="AQ240" s="494"/>
    </row>
    <row r="241" spans="1:43" ht="15.75" customHeight="1">
      <c r="A241" s="495"/>
      <c r="B241" s="495"/>
      <c r="C241" s="536"/>
      <c r="D241" s="536"/>
      <c r="E241" s="536"/>
      <c r="F241" s="536"/>
      <c r="G241" s="539"/>
      <c r="H241" s="61"/>
      <c r="I241" s="14"/>
      <c r="J241" s="22"/>
      <c r="K241" s="37"/>
      <c r="L241" s="126"/>
      <c r="M241" s="499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  <c r="AC241" s="126"/>
      <c r="AD241" s="126"/>
      <c r="AE241" s="126"/>
      <c r="AF241" s="126"/>
      <c r="AG241" s="126"/>
      <c r="AH241" s="126"/>
      <c r="AI241" s="126"/>
      <c r="AJ241" s="126"/>
      <c r="AK241" s="126"/>
      <c r="AL241" s="126"/>
      <c r="AM241" s="126"/>
      <c r="AN241" s="126"/>
      <c r="AO241" s="126"/>
      <c r="AP241" s="494"/>
      <c r="AQ241" s="494"/>
    </row>
    <row r="242" spans="1:43" ht="15.75" customHeight="1">
      <c r="A242" s="495"/>
      <c r="B242" s="495"/>
      <c r="C242" s="536"/>
      <c r="D242" s="536"/>
      <c r="E242" s="536"/>
      <c r="F242" s="536"/>
      <c r="G242" s="539"/>
      <c r="H242" s="61"/>
      <c r="I242" s="14"/>
      <c r="J242" s="22"/>
      <c r="K242" s="37"/>
      <c r="L242" s="126"/>
      <c r="M242" s="499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26"/>
      <c r="AE242" s="126"/>
      <c r="AF242" s="126"/>
      <c r="AG242" s="126"/>
      <c r="AH242" s="126"/>
      <c r="AI242" s="126"/>
      <c r="AJ242" s="126"/>
      <c r="AK242" s="126"/>
      <c r="AL242" s="126"/>
      <c r="AM242" s="126"/>
      <c r="AN242" s="126"/>
      <c r="AO242" s="126"/>
      <c r="AP242" s="494"/>
      <c r="AQ242" s="494"/>
    </row>
    <row r="243" spans="1:43" ht="15.75" customHeight="1">
      <c r="A243" s="495"/>
      <c r="B243" s="495"/>
      <c r="C243" s="536"/>
      <c r="D243" s="536"/>
      <c r="E243" s="536"/>
      <c r="F243" s="536"/>
      <c r="G243" s="539"/>
      <c r="H243" s="61"/>
      <c r="I243" s="14"/>
      <c r="J243" s="22"/>
      <c r="K243" s="37"/>
      <c r="L243" s="126"/>
      <c r="M243" s="499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  <c r="AC243" s="126"/>
      <c r="AD243" s="126"/>
      <c r="AE243" s="126"/>
      <c r="AF243" s="126"/>
      <c r="AG243" s="126"/>
      <c r="AH243" s="126"/>
      <c r="AI243" s="126"/>
      <c r="AJ243" s="126"/>
      <c r="AK243" s="126"/>
      <c r="AL243" s="126"/>
      <c r="AM243" s="126"/>
      <c r="AN243" s="126"/>
      <c r="AO243" s="126"/>
      <c r="AP243" s="494"/>
      <c r="AQ243" s="494"/>
    </row>
    <row r="244" spans="1:43" ht="15.75" customHeight="1">
      <c r="A244" s="495"/>
      <c r="B244" s="495"/>
      <c r="C244" s="536"/>
      <c r="D244" s="536"/>
      <c r="E244" s="536"/>
      <c r="F244" s="536"/>
      <c r="G244" s="539"/>
      <c r="H244" s="61"/>
      <c r="I244" s="14"/>
      <c r="J244" s="22"/>
      <c r="K244" s="37"/>
      <c r="L244" s="126"/>
      <c r="M244" s="499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  <c r="AC244" s="126"/>
      <c r="AD244" s="126"/>
      <c r="AE244" s="126"/>
      <c r="AF244" s="126"/>
      <c r="AG244" s="126"/>
      <c r="AH244" s="126"/>
      <c r="AI244" s="126"/>
      <c r="AJ244" s="126"/>
      <c r="AK244" s="126"/>
      <c r="AL244" s="126"/>
      <c r="AM244" s="126"/>
      <c r="AN244" s="126"/>
      <c r="AO244" s="126"/>
      <c r="AP244" s="494"/>
      <c r="AQ244" s="494"/>
    </row>
    <row r="245" spans="1:43" ht="15.75" customHeight="1">
      <c r="A245" s="495"/>
      <c r="B245" s="495"/>
      <c r="C245" s="536"/>
      <c r="D245" s="536"/>
      <c r="E245" s="536"/>
      <c r="F245" s="536"/>
      <c r="G245" s="539"/>
      <c r="H245" s="61"/>
      <c r="I245" s="14"/>
      <c r="J245" s="22"/>
      <c r="K245" s="37"/>
      <c r="L245" s="126"/>
      <c r="M245" s="499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  <c r="AC245" s="126"/>
      <c r="AD245" s="126"/>
      <c r="AE245" s="126"/>
      <c r="AF245" s="126"/>
      <c r="AG245" s="126"/>
      <c r="AH245" s="126"/>
      <c r="AI245" s="126"/>
      <c r="AJ245" s="126"/>
      <c r="AK245" s="126"/>
      <c r="AL245" s="126"/>
      <c r="AM245" s="126"/>
      <c r="AN245" s="126"/>
      <c r="AO245" s="126"/>
      <c r="AP245" s="494"/>
      <c r="AQ245" s="494"/>
    </row>
    <row r="246" spans="1:43" ht="15.75" customHeight="1">
      <c r="A246" s="495"/>
      <c r="B246" s="495"/>
      <c r="C246" s="536"/>
      <c r="D246" s="536"/>
      <c r="E246" s="536"/>
      <c r="F246" s="536"/>
      <c r="G246" s="539"/>
      <c r="H246" s="61"/>
      <c r="I246" s="14"/>
      <c r="J246" s="22"/>
      <c r="K246" s="37"/>
      <c r="L246" s="126"/>
      <c r="M246" s="499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  <c r="AC246" s="126"/>
      <c r="AD246" s="126"/>
      <c r="AE246" s="126"/>
      <c r="AF246" s="126"/>
      <c r="AG246" s="126"/>
      <c r="AH246" s="126"/>
      <c r="AI246" s="126"/>
      <c r="AJ246" s="126"/>
      <c r="AK246" s="126"/>
      <c r="AL246" s="126"/>
      <c r="AM246" s="126"/>
      <c r="AN246" s="126"/>
      <c r="AO246" s="126"/>
      <c r="AP246" s="494"/>
      <c r="AQ246" s="494"/>
    </row>
    <row r="247" spans="1:43" ht="15.75" customHeight="1">
      <c r="A247" s="495"/>
      <c r="B247" s="495"/>
      <c r="C247" s="536"/>
      <c r="D247" s="536"/>
      <c r="E247" s="536"/>
      <c r="F247" s="536"/>
      <c r="G247" s="539"/>
      <c r="H247" s="61"/>
      <c r="I247" s="14"/>
      <c r="J247" s="22"/>
      <c r="K247" s="37"/>
      <c r="L247" s="126"/>
      <c r="M247" s="499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  <c r="AC247" s="126"/>
      <c r="AD247" s="126"/>
      <c r="AE247" s="126"/>
      <c r="AF247" s="126"/>
      <c r="AG247" s="126"/>
      <c r="AH247" s="126"/>
      <c r="AI247" s="126"/>
      <c r="AJ247" s="126"/>
      <c r="AK247" s="126"/>
      <c r="AL247" s="126"/>
      <c r="AM247" s="126"/>
      <c r="AN247" s="126"/>
      <c r="AO247" s="126"/>
      <c r="AP247" s="494"/>
      <c r="AQ247" s="494"/>
    </row>
    <row r="248" spans="1:43" ht="15.75" customHeight="1">
      <c r="A248" s="495"/>
      <c r="B248" s="495"/>
      <c r="C248" s="536"/>
      <c r="D248" s="536"/>
      <c r="E248" s="536"/>
      <c r="F248" s="536"/>
      <c r="G248" s="539"/>
      <c r="H248" s="61"/>
      <c r="I248" s="14"/>
      <c r="J248" s="22"/>
      <c r="K248" s="37"/>
      <c r="L248" s="126"/>
      <c r="M248" s="499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  <c r="AC248" s="126"/>
      <c r="AD248" s="126"/>
      <c r="AE248" s="126"/>
      <c r="AF248" s="126"/>
      <c r="AG248" s="126"/>
      <c r="AH248" s="126"/>
      <c r="AI248" s="126"/>
      <c r="AJ248" s="126"/>
      <c r="AK248" s="126"/>
      <c r="AL248" s="126"/>
      <c r="AM248" s="126"/>
      <c r="AN248" s="126"/>
      <c r="AO248" s="126"/>
      <c r="AP248" s="494"/>
      <c r="AQ248" s="494"/>
    </row>
    <row r="249" spans="1:43" ht="15.75" customHeight="1">
      <c r="A249" s="495"/>
      <c r="B249" s="495"/>
      <c r="C249" s="536"/>
      <c r="D249" s="536"/>
      <c r="E249" s="536"/>
      <c r="F249" s="536"/>
      <c r="G249" s="539"/>
      <c r="H249" s="61"/>
      <c r="I249" s="14"/>
      <c r="J249" s="22"/>
      <c r="K249" s="37"/>
      <c r="L249" s="126"/>
      <c r="M249" s="499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  <c r="AC249" s="126"/>
      <c r="AD249" s="126"/>
      <c r="AE249" s="126"/>
      <c r="AF249" s="126"/>
      <c r="AG249" s="126"/>
      <c r="AH249" s="126"/>
      <c r="AI249" s="126"/>
      <c r="AJ249" s="126"/>
      <c r="AK249" s="126"/>
      <c r="AL249" s="126"/>
      <c r="AM249" s="126"/>
      <c r="AN249" s="126"/>
      <c r="AO249" s="126"/>
      <c r="AP249" s="494"/>
      <c r="AQ249" s="494"/>
    </row>
    <row r="250" spans="1:43" ht="15.75" customHeight="1">
      <c r="A250" s="495"/>
      <c r="B250" s="495"/>
      <c r="C250" s="536"/>
      <c r="D250" s="536"/>
      <c r="E250" s="536"/>
      <c r="F250" s="536"/>
      <c r="G250" s="539"/>
      <c r="H250" s="61"/>
      <c r="I250" s="14"/>
      <c r="J250" s="22"/>
      <c r="K250" s="37"/>
      <c r="L250" s="126"/>
      <c r="M250" s="499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  <c r="AC250" s="126"/>
      <c r="AD250" s="126"/>
      <c r="AE250" s="126"/>
      <c r="AF250" s="126"/>
      <c r="AG250" s="126"/>
      <c r="AH250" s="126"/>
      <c r="AI250" s="126"/>
      <c r="AJ250" s="126"/>
      <c r="AK250" s="126"/>
      <c r="AL250" s="126"/>
      <c r="AM250" s="126"/>
      <c r="AN250" s="126"/>
      <c r="AO250" s="126"/>
      <c r="AP250" s="494"/>
      <c r="AQ250" s="494"/>
    </row>
    <row r="251" spans="1:43" ht="15.75" customHeight="1">
      <c r="A251" s="495"/>
      <c r="B251" s="495"/>
      <c r="C251" s="536"/>
      <c r="D251" s="536"/>
      <c r="E251" s="536"/>
      <c r="F251" s="536"/>
      <c r="G251" s="539"/>
      <c r="H251" s="61"/>
      <c r="I251" s="14"/>
      <c r="J251" s="22"/>
      <c r="K251" s="37"/>
      <c r="L251" s="126"/>
      <c r="M251" s="499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  <c r="AC251" s="126"/>
      <c r="AD251" s="126"/>
      <c r="AE251" s="126"/>
      <c r="AF251" s="126"/>
      <c r="AG251" s="126"/>
      <c r="AH251" s="126"/>
      <c r="AI251" s="126"/>
      <c r="AJ251" s="126"/>
      <c r="AK251" s="126"/>
      <c r="AL251" s="126"/>
      <c r="AM251" s="126"/>
      <c r="AN251" s="126"/>
      <c r="AO251" s="126"/>
      <c r="AP251" s="494"/>
      <c r="AQ251" s="494"/>
    </row>
    <row r="252" spans="1:43" ht="15.75" customHeight="1">
      <c r="A252" s="495"/>
      <c r="B252" s="495"/>
      <c r="C252" s="536"/>
      <c r="D252" s="536"/>
      <c r="E252" s="536"/>
      <c r="F252" s="536"/>
      <c r="G252" s="539"/>
      <c r="H252" s="61"/>
      <c r="I252" s="14"/>
      <c r="J252" s="22"/>
      <c r="K252" s="37"/>
      <c r="L252" s="126"/>
      <c r="M252" s="499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  <c r="AC252" s="126"/>
      <c r="AD252" s="126"/>
      <c r="AE252" s="126"/>
      <c r="AF252" s="126"/>
      <c r="AG252" s="126"/>
      <c r="AH252" s="126"/>
      <c r="AI252" s="126"/>
      <c r="AJ252" s="126"/>
      <c r="AK252" s="126"/>
      <c r="AL252" s="126"/>
      <c r="AM252" s="126"/>
      <c r="AN252" s="126"/>
      <c r="AO252" s="126"/>
      <c r="AP252" s="494"/>
      <c r="AQ252" s="494"/>
    </row>
    <row r="253" spans="1:43" ht="15.75" customHeight="1">
      <c r="A253" s="495"/>
      <c r="B253" s="495"/>
      <c r="C253" s="536"/>
      <c r="D253" s="536"/>
      <c r="E253" s="536"/>
      <c r="F253" s="536"/>
      <c r="G253" s="539"/>
      <c r="H253" s="61"/>
      <c r="I253" s="14"/>
      <c r="J253" s="22"/>
      <c r="K253" s="37"/>
      <c r="L253" s="126"/>
      <c r="M253" s="499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  <c r="AC253" s="126"/>
      <c r="AD253" s="126"/>
      <c r="AE253" s="126"/>
      <c r="AF253" s="126"/>
      <c r="AG253" s="126"/>
      <c r="AH253" s="126"/>
      <c r="AI253" s="126"/>
      <c r="AJ253" s="126"/>
      <c r="AK253" s="126"/>
      <c r="AL253" s="126"/>
      <c r="AM253" s="126"/>
      <c r="AN253" s="126"/>
      <c r="AO253" s="126"/>
      <c r="AP253" s="494"/>
      <c r="AQ253" s="494"/>
    </row>
    <row r="254" spans="1:43" ht="15.75" customHeight="1">
      <c r="A254" s="495"/>
      <c r="B254" s="495"/>
      <c r="C254" s="536"/>
      <c r="D254" s="536"/>
      <c r="E254" s="536"/>
      <c r="F254" s="536"/>
      <c r="G254" s="539"/>
      <c r="H254" s="61"/>
      <c r="I254" s="14"/>
      <c r="J254" s="22"/>
      <c r="K254" s="37"/>
      <c r="L254" s="126"/>
      <c r="M254" s="499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  <c r="AC254" s="126"/>
      <c r="AD254" s="126"/>
      <c r="AE254" s="126"/>
      <c r="AF254" s="126"/>
      <c r="AG254" s="126"/>
      <c r="AH254" s="126"/>
      <c r="AI254" s="126"/>
      <c r="AJ254" s="126"/>
      <c r="AK254" s="126"/>
      <c r="AL254" s="126"/>
      <c r="AM254" s="126"/>
      <c r="AN254" s="126"/>
      <c r="AO254" s="126"/>
      <c r="AP254" s="494"/>
      <c r="AQ254" s="494"/>
    </row>
    <row r="255" spans="1:43" ht="15.75" customHeight="1">
      <c r="A255" s="495"/>
      <c r="B255" s="495"/>
      <c r="C255" s="536"/>
      <c r="D255" s="536"/>
      <c r="E255" s="536"/>
      <c r="F255" s="536"/>
      <c r="G255" s="539"/>
      <c r="H255" s="61"/>
      <c r="I255" s="14"/>
      <c r="J255" s="22"/>
      <c r="K255" s="37"/>
      <c r="L255" s="126"/>
      <c r="M255" s="499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  <c r="AC255" s="126"/>
      <c r="AD255" s="126"/>
      <c r="AE255" s="126"/>
      <c r="AF255" s="126"/>
      <c r="AG255" s="126"/>
      <c r="AH255" s="126"/>
      <c r="AI255" s="126"/>
      <c r="AJ255" s="126"/>
      <c r="AK255" s="126"/>
      <c r="AL255" s="126"/>
      <c r="AM255" s="126"/>
      <c r="AN255" s="126"/>
      <c r="AO255" s="126"/>
      <c r="AP255" s="494"/>
      <c r="AQ255" s="494"/>
    </row>
    <row r="256" spans="1:43" ht="15.75" customHeight="1">
      <c r="A256" s="495"/>
      <c r="B256" s="495"/>
      <c r="C256" s="536"/>
      <c r="D256" s="536"/>
      <c r="E256" s="536"/>
      <c r="F256" s="536"/>
      <c r="G256" s="539"/>
      <c r="H256" s="61"/>
      <c r="I256" s="14"/>
      <c r="J256" s="22"/>
      <c r="K256" s="37"/>
      <c r="L256" s="126"/>
      <c r="M256" s="499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  <c r="AC256" s="126"/>
      <c r="AD256" s="126"/>
      <c r="AE256" s="126"/>
      <c r="AF256" s="126"/>
      <c r="AG256" s="126"/>
      <c r="AH256" s="126"/>
      <c r="AI256" s="126"/>
      <c r="AJ256" s="126"/>
      <c r="AK256" s="126"/>
      <c r="AL256" s="126"/>
      <c r="AM256" s="126"/>
      <c r="AN256" s="126"/>
      <c r="AO256" s="126"/>
      <c r="AP256" s="494"/>
      <c r="AQ256" s="494"/>
    </row>
    <row r="257" spans="1:43" ht="15.75" customHeight="1">
      <c r="A257" s="495"/>
      <c r="B257" s="495"/>
      <c r="C257" s="536"/>
      <c r="D257" s="536"/>
      <c r="E257" s="536"/>
      <c r="F257" s="536"/>
      <c r="G257" s="539"/>
      <c r="H257" s="61"/>
      <c r="I257" s="14"/>
      <c r="J257" s="22"/>
      <c r="K257" s="37"/>
      <c r="L257" s="126"/>
      <c r="M257" s="499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  <c r="AC257" s="126"/>
      <c r="AD257" s="126"/>
      <c r="AE257" s="126"/>
      <c r="AF257" s="126"/>
      <c r="AG257" s="126"/>
      <c r="AH257" s="126"/>
      <c r="AI257" s="126"/>
      <c r="AJ257" s="126"/>
      <c r="AK257" s="126"/>
      <c r="AL257" s="126"/>
      <c r="AM257" s="126"/>
      <c r="AN257" s="126"/>
      <c r="AO257" s="126"/>
      <c r="AP257" s="494"/>
      <c r="AQ257" s="494"/>
    </row>
    <row r="258" spans="1:43" ht="15.75" customHeight="1">
      <c r="A258" s="495"/>
      <c r="B258" s="495"/>
      <c r="C258" s="536"/>
      <c r="D258" s="536"/>
      <c r="E258" s="536"/>
      <c r="F258" s="536"/>
      <c r="G258" s="539"/>
      <c r="H258" s="61"/>
      <c r="I258" s="14"/>
      <c r="J258" s="22"/>
      <c r="K258" s="37"/>
      <c r="L258" s="126"/>
      <c r="M258" s="499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  <c r="AC258" s="126"/>
      <c r="AD258" s="126"/>
      <c r="AE258" s="126"/>
      <c r="AF258" s="126"/>
      <c r="AG258" s="126"/>
      <c r="AH258" s="126"/>
      <c r="AI258" s="126"/>
      <c r="AJ258" s="126"/>
      <c r="AK258" s="126"/>
      <c r="AL258" s="126"/>
      <c r="AM258" s="126"/>
      <c r="AN258" s="126"/>
      <c r="AO258" s="126"/>
      <c r="AP258" s="494"/>
      <c r="AQ258" s="494"/>
    </row>
    <row r="259" spans="1:43" ht="15.75" customHeight="1">
      <c r="A259" s="495"/>
      <c r="B259" s="495"/>
      <c r="C259" s="536"/>
      <c r="D259" s="536"/>
      <c r="E259" s="536"/>
      <c r="F259" s="536"/>
      <c r="G259" s="539"/>
      <c r="H259" s="61"/>
      <c r="I259" s="14"/>
      <c r="J259" s="22"/>
      <c r="K259" s="37"/>
      <c r="L259" s="126"/>
      <c r="M259" s="499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  <c r="AC259" s="126"/>
      <c r="AD259" s="126"/>
      <c r="AE259" s="126"/>
      <c r="AF259" s="126"/>
      <c r="AG259" s="126"/>
      <c r="AH259" s="126"/>
      <c r="AI259" s="126"/>
      <c r="AJ259" s="126"/>
      <c r="AK259" s="126"/>
      <c r="AL259" s="126"/>
      <c r="AM259" s="126"/>
      <c r="AN259" s="126"/>
      <c r="AO259" s="126"/>
      <c r="AP259" s="494"/>
      <c r="AQ259" s="494"/>
    </row>
    <row r="260" spans="1:43" ht="15.75" customHeight="1">
      <c r="A260" s="495"/>
      <c r="B260" s="495"/>
      <c r="C260" s="536"/>
      <c r="D260" s="536"/>
      <c r="E260" s="536"/>
      <c r="F260" s="536"/>
      <c r="G260" s="539"/>
      <c r="H260" s="61"/>
      <c r="I260" s="14"/>
      <c r="J260" s="22"/>
      <c r="K260" s="37"/>
      <c r="L260" s="126"/>
      <c r="M260" s="499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  <c r="AC260" s="126"/>
      <c r="AD260" s="126"/>
      <c r="AE260" s="126"/>
      <c r="AF260" s="126"/>
      <c r="AG260" s="126"/>
      <c r="AH260" s="126"/>
      <c r="AI260" s="126"/>
      <c r="AJ260" s="126"/>
      <c r="AK260" s="126"/>
      <c r="AL260" s="126"/>
      <c r="AM260" s="126"/>
      <c r="AN260" s="126"/>
      <c r="AO260" s="126"/>
      <c r="AP260" s="494"/>
      <c r="AQ260" s="494"/>
    </row>
    <row r="261" spans="1:43" ht="15.75" customHeight="1">
      <c r="A261" s="495"/>
      <c r="B261" s="495"/>
      <c r="C261" s="536"/>
      <c r="D261" s="536"/>
      <c r="E261" s="536"/>
      <c r="F261" s="536"/>
      <c r="G261" s="539"/>
      <c r="H261" s="61"/>
      <c r="I261" s="14"/>
      <c r="J261" s="22"/>
      <c r="K261" s="37"/>
      <c r="L261" s="126"/>
      <c r="M261" s="499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  <c r="AC261" s="126"/>
      <c r="AD261" s="126"/>
      <c r="AE261" s="126"/>
      <c r="AF261" s="126"/>
      <c r="AG261" s="126"/>
      <c r="AH261" s="126"/>
      <c r="AI261" s="126"/>
      <c r="AJ261" s="126"/>
      <c r="AK261" s="126"/>
      <c r="AL261" s="126"/>
      <c r="AM261" s="126"/>
      <c r="AN261" s="126"/>
      <c r="AO261" s="126"/>
      <c r="AP261" s="494"/>
      <c r="AQ261" s="494"/>
    </row>
    <row r="262" spans="1:43" ht="15.75" customHeight="1">
      <c r="A262" s="495"/>
      <c r="B262" s="495"/>
      <c r="C262" s="536"/>
      <c r="D262" s="536"/>
      <c r="E262" s="536"/>
      <c r="F262" s="536"/>
      <c r="G262" s="539"/>
      <c r="H262" s="61"/>
      <c r="I262" s="14"/>
      <c r="J262" s="22"/>
      <c r="K262" s="37"/>
      <c r="L262" s="126"/>
      <c r="M262" s="499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6"/>
      <c r="AD262" s="126"/>
      <c r="AE262" s="126"/>
      <c r="AF262" s="126"/>
      <c r="AG262" s="126"/>
      <c r="AH262" s="126"/>
      <c r="AI262" s="126"/>
      <c r="AJ262" s="126"/>
      <c r="AK262" s="126"/>
      <c r="AL262" s="126"/>
      <c r="AM262" s="126"/>
      <c r="AN262" s="126"/>
      <c r="AO262" s="126"/>
      <c r="AP262" s="494"/>
      <c r="AQ262" s="494"/>
    </row>
    <row r="263" spans="1:43" ht="15.75" customHeight="1">
      <c r="A263" s="495"/>
      <c r="B263" s="495"/>
      <c r="C263" s="536"/>
      <c r="D263" s="536"/>
      <c r="E263" s="536"/>
      <c r="F263" s="536"/>
      <c r="G263" s="539"/>
      <c r="H263" s="61"/>
      <c r="I263" s="14"/>
      <c r="J263" s="22"/>
      <c r="K263" s="37"/>
      <c r="L263" s="126"/>
      <c r="M263" s="499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  <c r="AC263" s="126"/>
      <c r="AD263" s="126"/>
      <c r="AE263" s="126"/>
      <c r="AF263" s="126"/>
      <c r="AG263" s="126"/>
      <c r="AH263" s="126"/>
      <c r="AI263" s="126"/>
      <c r="AJ263" s="126"/>
      <c r="AK263" s="126"/>
      <c r="AL263" s="126"/>
      <c r="AM263" s="126"/>
      <c r="AN263" s="126"/>
      <c r="AO263" s="126"/>
      <c r="AP263" s="494"/>
      <c r="AQ263" s="494"/>
    </row>
    <row r="264" spans="1:43" ht="15.75" customHeight="1">
      <c r="A264" s="495"/>
      <c r="B264" s="495"/>
      <c r="C264" s="536"/>
      <c r="D264" s="536"/>
      <c r="E264" s="536"/>
      <c r="F264" s="536"/>
      <c r="G264" s="539"/>
      <c r="H264" s="61"/>
      <c r="I264" s="14"/>
      <c r="J264" s="22"/>
      <c r="K264" s="37"/>
      <c r="L264" s="126"/>
      <c r="M264" s="499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  <c r="AC264" s="126"/>
      <c r="AD264" s="126"/>
      <c r="AE264" s="126"/>
      <c r="AF264" s="126"/>
      <c r="AG264" s="126"/>
      <c r="AH264" s="126"/>
      <c r="AI264" s="126"/>
      <c r="AJ264" s="126"/>
      <c r="AK264" s="126"/>
      <c r="AL264" s="126"/>
      <c r="AM264" s="126"/>
      <c r="AN264" s="126"/>
      <c r="AO264" s="126"/>
      <c r="AP264" s="494"/>
      <c r="AQ264" s="494"/>
    </row>
    <row r="265" spans="1:43" ht="15.75" customHeight="1">
      <c r="A265" s="495"/>
      <c r="B265" s="495"/>
      <c r="C265" s="536"/>
      <c r="D265" s="536"/>
      <c r="E265" s="536"/>
      <c r="F265" s="536"/>
      <c r="G265" s="539"/>
      <c r="H265" s="61"/>
      <c r="I265" s="14"/>
      <c r="J265" s="22"/>
      <c r="K265" s="37"/>
      <c r="L265" s="126"/>
      <c r="M265" s="499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494"/>
      <c r="AQ265" s="494"/>
    </row>
    <row r="266" spans="1:43" ht="15.75" customHeight="1">
      <c r="A266" s="495"/>
      <c r="B266" s="495"/>
      <c r="C266" s="536"/>
      <c r="D266" s="536"/>
      <c r="E266" s="536"/>
      <c r="F266" s="536"/>
      <c r="G266" s="539"/>
      <c r="H266" s="61"/>
      <c r="I266" s="14"/>
      <c r="J266" s="22"/>
      <c r="K266" s="37"/>
      <c r="L266" s="126"/>
      <c r="M266" s="499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  <c r="AC266" s="126"/>
      <c r="AD266" s="126"/>
      <c r="AE266" s="126"/>
      <c r="AF266" s="126"/>
      <c r="AG266" s="126"/>
      <c r="AH266" s="126"/>
      <c r="AI266" s="126"/>
      <c r="AJ266" s="126"/>
      <c r="AK266" s="126"/>
      <c r="AL266" s="126"/>
      <c r="AM266" s="126"/>
      <c r="AN266" s="126"/>
      <c r="AO266" s="126"/>
      <c r="AP266" s="494"/>
      <c r="AQ266" s="494"/>
    </row>
    <row r="267" spans="1:43" ht="15.75" customHeight="1">
      <c r="A267" s="495"/>
      <c r="B267" s="495"/>
      <c r="C267" s="536"/>
      <c r="D267" s="536"/>
      <c r="E267" s="536"/>
      <c r="F267" s="536"/>
      <c r="G267" s="539"/>
      <c r="H267" s="61"/>
      <c r="I267" s="14"/>
      <c r="J267" s="22"/>
      <c r="K267" s="37"/>
      <c r="L267" s="126"/>
      <c r="M267" s="499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  <c r="AC267" s="126"/>
      <c r="AD267" s="126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26"/>
      <c r="AO267" s="126"/>
      <c r="AP267" s="494"/>
      <c r="AQ267" s="494"/>
    </row>
    <row r="268" spans="1:43" ht="15.75" customHeight="1">
      <c r="A268" s="495"/>
      <c r="B268" s="495"/>
      <c r="C268" s="536"/>
      <c r="D268" s="536"/>
      <c r="E268" s="536"/>
      <c r="F268" s="536"/>
      <c r="G268" s="539"/>
      <c r="H268" s="61"/>
      <c r="I268" s="14"/>
      <c r="J268" s="22"/>
      <c r="K268" s="37"/>
      <c r="L268" s="126"/>
      <c r="M268" s="499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  <c r="AC268" s="126"/>
      <c r="AD268" s="126"/>
      <c r="AE268" s="126"/>
      <c r="AF268" s="126"/>
      <c r="AG268" s="126"/>
      <c r="AH268" s="126"/>
      <c r="AI268" s="126"/>
      <c r="AJ268" s="126"/>
      <c r="AK268" s="126"/>
      <c r="AL268" s="126"/>
      <c r="AM268" s="126"/>
      <c r="AN268" s="126"/>
      <c r="AO268" s="126"/>
      <c r="AP268" s="494"/>
      <c r="AQ268" s="494"/>
    </row>
    <row r="269" spans="1:43" ht="15.75" customHeight="1">
      <c r="A269" s="495"/>
      <c r="B269" s="495"/>
      <c r="C269" s="536"/>
      <c r="D269" s="536"/>
      <c r="E269" s="536"/>
      <c r="F269" s="536"/>
      <c r="G269" s="539"/>
      <c r="H269" s="61"/>
      <c r="I269" s="14"/>
      <c r="J269" s="22"/>
      <c r="K269" s="37"/>
      <c r="L269" s="126"/>
      <c r="M269" s="499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  <c r="AC269" s="126"/>
      <c r="AD269" s="126"/>
      <c r="AE269" s="126"/>
      <c r="AF269" s="126"/>
      <c r="AG269" s="126"/>
      <c r="AH269" s="126"/>
      <c r="AI269" s="126"/>
      <c r="AJ269" s="126"/>
      <c r="AK269" s="126"/>
      <c r="AL269" s="126"/>
      <c r="AM269" s="126"/>
      <c r="AN269" s="126"/>
      <c r="AO269" s="126"/>
      <c r="AP269" s="494"/>
      <c r="AQ269" s="494"/>
    </row>
    <row r="270" spans="1:43" ht="15.75" customHeight="1">
      <c r="A270" s="495"/>
      <c r="B270" s="495"/>
      <c r="C270" s="536"/>
      <c r="D270" s="536"/>
      <c r="E270" s="536"/>
      <c r="F270" s="536"/>
      <c r="G270" s="539"/>
      <c r="H270" s="61"/>
      <c r="I270" s="14"/>
      <c r="J270" s="22"/>
      <c r="K270" s="37"/>
      <c r="L270" s="126"/>
      <c r="M270" s="499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  <c r="AC270" s="126"/>
      <c r="AD270" s="126"/>
      <c r="AE270" s="126"/>
      <c r="AF270" s="126"/>
      <c r="AG270" s="126"/>
      <c r="AH270" s="126"/>
      <c r="AI270" s="126"/>
      <c r="AJ270" s="126"/>
      <c r="AK270" s="126"/>
      <c r="AL270" s="126"/>
      <c r="AM270" s="126"/>
      <c r="AN270" s="126"/>
      <c r="AO270" s="126"/>
      <c r="AP270" s="494"/>
      <c r="AQ270" s="494"/>
    </row>
    <row r="271" spans="1:43" ht="15.75" customHeight="1">
      <c r="A271" s="495"/>
      <c r="B271" s="495"/>
      <c r="C271" s="536"/>
      <c r="D271" s="536"/>
      <c r="E271" s="536"/>
      <c r="F271" s="536"/>
      <c r="G271" s="539"/>
      <c r="H271" s="61"/>
      <c r="I271" s="14"/>
      <c r="J271" s="22"/>
      <c r="K271" s="37"/>
      <c r="L271" s="126"/>
      <c r="M271" s="499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  <c r="AC271" s="126"/>
      <c r="AD271" s="126"/>
      <c r="AE271" s="126"/>
      <c r="AF271" s="126"/>
      <c r="AG271" s="126"/>
      <c r="AH271" s="126"/>
      <c r="AI271" s="126"/>
      <c r="AJ271" s="126"/>
      <c r="AK271" s="126"/>
      <c r="AL271" s="126"/>
      <c r="AM271" s="126"/>
      <c r="AN271" s="126"/>
      <c r="AO271" s="126"/>
      <c r="AP271" s="494"/>
      <c r="AQ271" s="494"/>
    </row>
    <row r="272" spans="1:43" ht="15.75" customHeight="1">
      <c r="A272" s="495"/>
      <c r="B272" s="495"/>
      <c r="C272" s="536"/>
      <c r="D272" s="536"/>
      <c r="E272" s="536"/>
      <c r="F272" s="536"/>
      <c r="G272" s="539"/>
      <c r="H272" s="61"/>
      <c r="I272" s="14"/>
      <c r="J272" s="22"/>
      <c r="K272" s="37"/>
      <c r="L272" s="126"/>
      <c r="M272" s="499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  <c r="AG272" s="126"/>
      <c r="AH272" s="126"/>
      <c r="AI272" s="126"/>
      <c r="AJ272" s="126"/>
      <c r="AK272" s="126"/>
      <c r="AL272" s="126"/>
      <c r="AM272" s="126"/>
      <c r="AN272" s="126"/>
      <c r="AO272" s="126"/>
      <c r="AP272" s="494"/>
      <c r="AQ272" s="494"/>
    </row>
    <row r="273" spans="1:43" ht="15.75" customHeight="1">
      <c r="A273" s="495"/>
      <c r="B273" s="495"/>
      <c r="C273" s="536"/>
      <c r="D273" s="536"/>
      <c r="E273" s="536"/>
      <c r="F273" s="536"/>
      <c r="G273" s="539"/>
      <c r="H273" s="61"/>
      <c r="I273" s="14"/>
      <c r="J273" s="22"/>
      <c r="K273" s="37"/>
      <c r="L273" s="126"/>
      <c r="M273" s="499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  <c r="AC273" s="126"/>
      <c r="AD273" s="126"/>
      <c r="AE273" s="126"/>
      <c r="AF273" s="126"/>
      <c r="AG273" s="126"/>
      <c r="AH273" s="126"/>
      <c r="AI273" s="126"/>
      <c r="AJ273" s="126"/>
      <c r="AK273" s="126"/>
      <c r="AL273" s="126"/>
      <c r="AM273" s="126"/>
      <c r="AN273" s="126"/>
      <c r="AO273" s="126"/>
      <c r="AP273" s="494"/>
      <c r="AQ273" s="494"/>
    </row>
    <row r="274" spans="1:43" ht="15.75" customHeight="1">
      <c r="A274" s="495"/>
      <c r="B274" s="495"/>
      <c r="C274" s="536"/>
      <c r="D274" s="536"/>
      <c r="E274" s="536"/>
      <c r="F274" s="536"/>
      <c r="G274" s="539"/>
      <c r="H274" s="61"/>
      <c r="I274" s="14"/>
      <c r="J274" s="22"/>
      <c r="K274" s="37"/>
      <c r="L274" s="126"/>
      <c r="M274" s="499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  <c r="AC274" s="126"/>
      <c r="AD274" s="126"/>
      <c r="AE274" s="126"/>
      <c r="AF274" s="126"/>
      <c r="AG274" s="126"/>
      <c r="AH274" s="126"/>
      <c r="AI274" s="126"/>
      <c r="AJ274" s="126"/>
      <c r="AK274" s="126"/>
      <c r="AL274" s="126"/>
      <c r="AM274" s="126"/>
      <c r="AN274" s="126"/>
      <c r="AO274" s="126"/>
      <c r="AP274" s="494"/>
      <c r="AQ274" s="494"/>
    </row>
    <row r="275" spans="1:43" ht="15.75" customHeight="1">
      <c r="A275" s="495"/>
      <c r="B275" s="495"/>
      <c r="C275" s="536"/>
      <c r="D275" s="536"/>
      <c r="E275" s="536"/>
      <c r="F275" s="536"/>
      <c r="G275" s="539"/>
      <c r="H275" s="61"/>
      <c r="I275" s="14"/>
      <c r="J275" s="22"/>
      <c r="K275" s="37"/>
      <c r="L275" s="126"/>
      <c r="M275" s="499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  <c r="AC275" s="126"/>
      <c r="AD275" s="126"/>
      <c r="AE275" s="126"/>
      <c r="AF275" s="126"/>
      <c r="AG275" s="126"/>
      <c r="AH275" s="126"/>
      <c r="AI275" s="126"/>
      <c r="AJ275" s="126"/>
      <c r="AK275" s="126"/>
      <c r="AL275" s="126"/>
      <c r="AM275" s="126"/>
      <c r="AN275" s="126"/>
      <c r="AO275" s="126"/>
      <c r="AP275" s="494"/>
      <c r="AQ275" s="494"/>
    </row>
    <row r="276" spans="1:43" ht="15.75" customHeight="1">
      <c r="A276" s="495"/>
      <c r="B276" s="495"/>
      <c r="C276" s="536"/>
      <c r="D276" s="536"/>
      <c r="E276" s="536"/>
      <c r="F276" s="536"/>
      <c r="G276" s="539"/>
      <c r="H276" s="61"/>
      <c r="I276" s="14"/>
      <c r="J276" s="22"/>
      <c r="K276" s="37"/>
      <c r="L276" s="126"/>
      <c r="M276" s="499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  <c r="AC276" s="126"/>
      <c r="AD276" s="126"/>
      <c r="AE276" s="126"/>
      <c r="AF276" s="126"/>
      <c r="AG276" s="126"/>
      <c r="AH276" s="126"/>
      <c r="AI276" s="126"/>
      <c r="AJ276" s="126"/>
      <c r="AK276" s="126"/>
      <c r="AL276" s="126"/>
      <c r="AM276" s="126"/>
      <c r="AN276" s="126"/>
      <c r="AO276" s="126"/>
      <c r="AP276" s="494"/>
      <c r="AQ276" s="494"/>
    </row>
    <row r="277" spans="1:43" ht="15.75" customHeight="1">
      <c r="A277" s="495"/>
      <c r="B277" s="495"/>
      <c r="C277" s="536"/>
      <c r="D277" s="536"/>
      <c r="E277" s="536"/>
      <c r="F277" s="536"/>
      <c r="G277" s="539"/>
      <c r="H277" s="61"/>
      <c r="I277" s="14"/>
      <c r="J277" s="22"/>
      <c r="K277" s="37"/>
      <c r="L277" s="126"/>
      <c r="M277" s="499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  <c r="AC277" s="126"/>
      <c r="AD277" s="126"/>
      <c r="AE277" s="126"/>
      <c r="AF277" s="126"/>
      <c r="AG277" s="126"/>
      <c r="AH277" s="126"/>
      <c r="AI277" s="126"/>
      <c r="AJ277" s="126"/>
      <c r="AK277" s="126"/>
      <c r="AL277" s="126"/>
      <c r="AM277" s="126"/>
      <c r="AN277" s="126"/>
      <c r="AO277" s="126"/>
      <c r="AP277" s="494"/>
      <c r="AQ277" s="494"/>
    </row>
    <row r="278" spans="1:43" ht="15.75" customHeight="1">
      <c r="A278" s="495"/>
      <c r="B278" s="495"/>
      <c r="C278" s="536"/>
      <c r="D278" s="536"/>
      <c r="E278" s="536"/>
      <c r="F278" s="536"/>
      <c r="G278" s="539"/>
      <c r="H278" s="61"/>
      <c r="I278" s="14"/>
      <c r="J278" s="22"/>
      <c r="K278" s="37"/>
      <c r="L278" s="126"/>
      <c r="M278" s="499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  <c r="AC278" s="126"/>
      <c r="AD278" s="126"/>
      <c r="AE278" s="126"/>
      <c r="AF278" s="126"/>
      <c r="AG278" s="126"/>
      <c r="AH278" s="126"/>
      <c r="AI278" s="126"/>
      <c r="AJ278" s="126"/>
      <c r="AK278" s="126"/>
      <c r="AL278" s="126"/>
      <c r="AM278" s="126"/>
      <c r="AN278" s="126"/>
      <c r="AO278" s="126"/>
      <c r="AP278" s="494"/>
      <c r="AQ278" s="494"/>
    </row>
    <row r="279" spans="1:43" ht="15.75" customHeight="1">
      <c r="A279" s="495"/>
      <c r="B279" s="495"/>
      <c r="C279" s="536"/>
      <c r="D279" s="536"/>
      <c r="E279" s="536"/>
      <c r="F279" s="536"/>
      <c r="G279" s="539"/>
      <c r="H279" s="61"/>
      <c r="I279" s="14"/>
      <c r="J279" s="22"/>
      <c r="K279" s="37"/>
      <c r="L279" s="126"/>
      <c r="M279" s="499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  <c r="AI279" s="126"/>
      <c r="AJ279" s="126"/>
      <c r="AK279" s="126"/>
      <c r="AL279" s="126"/>
      <c r="AM279" s="126"/>
      <c r="AN279" s="126"/>
      <c r="AO279" s="126"/>
      <c r="AP279" s="494"/>
      <c r="AQ279" s="494"/>
    </row>
    <row r="280" spans="1:43" ht="15.75" customHeight="1">
      <c r="A280" s="495"/>
      <c r="B280" s="495"/>
      <c r="C280" s="536"/>
      <c r="D280" s="536"/>
      <c r="E280" s="536"/>
      <c r="F280" s="536"/>
      <c r="G280" s="539"/>
      <c r="H280" s="61"/>
      <c r="I280" s="14"/>
      <c r="J280" s="22"/>
      <c r="K280" s="37"/>
      <c r="L280" s="126"/>
      <c r="M280" s="499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  <c r="AI280" s="126"/>
      <c r="AJ280" s="126"/>
      <c r="AK280" s="126"/>
      <c r="AL280" s="126"/>
      <c r="AM280" s="126"/>
      <c r="AN280" s="126"/>
      <c r="AO280" s="126"/>
      <c r="AP280" s="494"/>
      <c r="AQ280" s="494"/>
    </row>
    <row r="281" spans="1:43" ht="15.75" customHeight="1">
      <c r="A281" s="495"/>
      <c r="B281" s="495"/>
      <c r="C281" s="536"/>
      <c r="D281" s="536"/>
      <c r="E281" s="536"/>
      <c r="F281" s="536"/>
      <c r="G281" s="539"/>
      <c r="H281" s="61"/>
      <c r="I281" s="14"/>
      <c r="J281" s="22"/>
      <c r="K281" s="37"/>
      <c r="L281" s="126"/>
      <c r="M281" s="499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  <c r="AF281" s="126"/>
      <c r="AG281" s="126"/>
      <c r="AH281" s="126"/>
      <c r="AI281" s="126"/>
      <c r="AJ281" s="126"/>
      <c r="AK281" s="126"/>
      <c r="AL281" s="126"/>
      <c r="AM281" s="126"/>
      <c r="AN281" s="126"/>
      <c r="AO281" s="126"/>
      <c r="AP281" s="494"/>
      <c r="AQ281" s="494"/>
    </row>
    <row r="282" spans="1:43" ht="15.75" customHeight="1">
      <c r="A282" s="495"/>
      <c r="B282" s="495"/>
      <c r="C282" s="536"/>
      <c r="D282" s="536"/>
      <c r="E282" s="536"/>
      <c r="F282" s="536"/>
      <c r="G282" s="539"/>
      <c r="H282" s="61"/>
      <c r="I282" s="14"/>
      <c r="J282" s="22"/>
      <c r="K282" s="37"/>
      <c r="L282" s="126"/>
      <c r="M282" s="499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  <c r="AI282" s="126"/>
      <c r="AJ282" s="126"/>
      <c r="AK282" s="126"/>
      <c r="AL282" s="126"/>
      <c r="AM282" s="126"/>
      <c r="AN282" s="126"/>
      <c r="AO282" s="126"/>
      <c r="AP282" s="494"/>
      <c r="AQ282" s="494"/>
    </row>
    <row r="283" spans="1:43" ht="15.75" customHeight="1">
      <c r="A283" s="495"/>
      <c r="B283" s="495"/>
      <c r="C283" s="536"/>
      <c r="D283" s="536"/>
      <c r="E283" s="536"/>
      <c r="F283" s="536"/>
      <c r="G283" s="539"/>
      <c r="H283" s="61"/>
      <c r="I283" s="14"/>
      <c r="J283" s="22"/>
      <c r="K283" s="37"/>
      <c r="L283" s="126"/>
      <c r="M283" s="499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  <c r="AE283" s="126"/>
      <c r="AF283" s="126"/>
      <c r="AG283" s="126"/>
      <c r="AH283" s="126"/>
      <c r="AI283" s="126"/>
      <c r="AJ283" s="126"/>
      <c r="AK283" s="126"/>
      <c r="AL283" s="126"/>
      <c r="AM283" s="126"/>
      <c r="AN283" s="126"/>
      <c r="AO283" s="126"/>
      <c r="AP283" s="494"/>
      <c r="AQ283" s="494"/>
    </row>
    <row r="284" spans="1:43" ht="15.75" customHeight="1">
      <c r="A284" s="495"/>
      <c r="B284" s="495"/>
      <c r="C284" s="536"/>
      <c r="D284" s="536"/>
      <c r="E284" s="536"/>
      <c r="F284" s="536"/>
      <c r="G284" s="539"/>
      <c r="H284" s="61"/>
      <c r="I284" s="14"/>
      <c r="J284" s="22"/>
      <c r="K284" s="37"/>
      <c r="L284" s="126"/>
      <c r="M284" s="499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  <c r="AC284" s="126"/>
      <c r="AD284" s="126"/>
      <c r="AE284" s="126"/>
      <c r="AF284" s="126"/>
      <c r="AG284" s="126"/>
      <c r="AH284" s="126"/>
      <c r="AI284" s="126"/>
      <c r="AJ284" s="126"/>
      <c r="AK284" s="126"/>
      <c r="AL284" s="126"/>
      <c r="AM284" s="126"/>
      <c r="AN284" s="126"/>
      <c r="AO284" s="126"/>
      <c r="AP284" s="494"/>
      <c r="AQ284" s="494"/>
    </row>
    <row r="285" spans="1:43" ht="15.75" customHeight="1">
      <c r="A285" s="495"/>
      <c r="B285" s="495"/>
      <c r="C285" s="536"/>
      <c r="D285" s="536"/>
      <c r="E285" s="536"/>
      <c r="F285" s="536"/>
      <c r="G285" s="539"/>
      <c r="H285" s="61"/>
      <c r="I285" s="14"/>
      <c r="J285" s="22"/>
      <c r="K285" s="37"/>
      <c r="L285" s="126"/>
      <c r="M285" s="499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  <c r="AE285" s="126"/>
      <c r="AF285" s="126"/>
      <c r="AG285" s="126"/>
      <c r="AH285" s="126"/>
      <c r="AI285" s="126"/>
      <c r="AJ285" s="126"/>
      <c r="AK285" s="126"/>
      <c r="AL285" s="126"/>
      <c r="AM285" s="126"/>
      <c r="AN285" s="126"/>
      <c r="AO285" s="126"/>
      <c r="AP285" s="494"/>
      <c r="AQ285" s="494"/>
    </row>
    <row r="286" spans="1:43" ht="15.75" customHeight="1">
      <c r="A286" s="495"/>
      <c r="B286" s="495"/>
      <c r="C286" s="536"/>
      <c r="D286" s="536"/>
      <c r="E286" s="536"/>
      <c r="F286" s="536"/>
      <c r="G286" s="539"/>
      <c r="H286" s="61"/>
      <c r="I286" s="14"/>
      <c r="J286" s="22"/>
      <c r="K286" s="37"/>
      <c r="L286" s="126"/>
      <c r="M286" s="499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  <c r="AC286" s="126"/>
      <c r="AD286" s="126"/>
      <c r="AE286" s="126"/>
      <c r="AF286" s="126"/>
      <c r="AG286" s="126"/>
      <c r="AH286" s="126"/>
      <c r="AI286" s="126"/>
      <c r="AJ286" s="126"/>
      <c r="AK286" s="126"/>
      <c r="AL286" s="126"/>
      <c r="AM286" s="126"/>
      <c r="AN286" s="126"/>
      <c r="AO286" s="126"/>
      <c r="AP286" s="494"/>
      <c r="AQ286" s="494"/>
    </row>
    <row r="287" spans="1:43" ht="15.75" customHeight="1">
      <c r="A287" s="495"/>
      <c r="B287" s="495"/>
      <c r="C287" s="536"/>
      <c r="D287" s="536"/>
      <c r="E287" s="536"/>
      <c r="F287" s="536"/>
      <c r="G287" s="539"/>
      <c r="H287" s="61"/>
      <c r="I287" s="14"/>
      <c r="J287" s="22"/>
      <c r="K287" s="37"/>
      <c r="L287" s="126"/>
      <c r="M287" s="499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  <c r="AC287" s="126"/>
      <c r="AD287" s="126"/>
      <c r="AE287" s="126"/>
      <c r="AF287" s="126"/>
      <c r="AG287" s="126"/>
      <c r="AH287" s="126"/>
      <c r="AI287" s="126"/>
      <c r="AJ287" s="126"/>
      <c r="AK287" s="126"/>
      <c r="AL287" s="126"/>
      <c r="AM287" s="126"/>
      <c r="AN287" s="126"/>
      <c r="AO287" s="126"/>
      <c r="AP287" s="494"/>
      <c r="AQ287" s="494"/>
    </row>
    <row r="288" spans="1:43" ht="15.75" customHeight="1">
      <c r="A288" s="495"/>
      <c r="B288" s="495"/>
      <c r="C288" s="536"/>
      <c r="D288" s="536"/>
      <c r="E288" s="536"/>
      <c r="F288" s="536"/>
      <c r="G288" s="539"/>
      <c r="H288" s="61"/>
      <c r="I288" s="14"/>
      <c r="J288" s="22"/>
      <c r="K288" s="37"/>
      <c r="L288" s="126"/>
      <c r="M288" s="499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  <c r="AE288" s="126"/>
      <c r="AF288" s="126"/>
      <c r="AG288" s="126"/>
      <c r="AH288" s="126"/>
      <c r="AI288" s="126"/>
      <c r="AJ288" s="126"/>
      <c r="AK288" s="126"/>
      <c r="AL288" s="126"/>
      <c r="AM288" s="126"/>
      <c r="AN288" s="126"/>
      <c r="AO288" s="126"/>
      <c r="AP288" s="494"/>
      <c r="AQ288" s="494"/>
    </row>
    <row r="289" spans="1:43" ht="15.75" customHeight="1">
      <c r="A289" s="495"/>
      <c r="B289" s="495"/>
      <c r="C289" s="536"/>
      <c r="D289" s="536"/>
      <c r="E289" s="536"/>
      <c r="F289" s="536"/>
      <c r="G289" s="539"/>
      <c r="H289" s="61"/>
      <c r="I289" s="14"/>
      <c r="J289" s="22"/>
      <c r="K289" s="37"/>
      <c r="L289" s="126"/>
      <c r="M289" s="499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  <c r="AC289" s="126"/>
      <c r="AD289" s="126"/>
      <c r="AE289" s="126"/>
      <c r="AF289" s="126"/>
      <c r="AG289" s="126"/>
      <c r="AH289" s="126"/>
      <c r="AI289" s="126"/>
      <c r="AJ289" s="126"/>
      <c r="AK289" s="126"/>
      <c r="AL289" s="126"/>
      <c r="AM289" s="126"/>
      <c r="AN289" s="126"/>
      <c r="AO289" s="126"/>
      <c r="AP289" s="494"/>
      <c r="AQ289" s="494"/>
    </row>
    <row r="290" spans="1:43" ht="15.75" customHeight="1">
      <c r="A290" s="495"/>
      <c r="B290" s="495"/>
      <c r="C290" s="536"/>
      <c r="D290" s="536"/>
      <c r="E290" s="536"/>
      <c r="F290" s="536"/>
      <c r="G290" s="539"/>
      <c r="H290" s="61"/>
      <c r="I290" s="14"/>
      <c r="J290" s="22"/>
      <c r="K290" s="37"/>
      <c r="L290" s="126"/>
      <c r="M290" s="499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  <c r="AE290" s="126"/>
      <c r="AF290" s="126"/>
      <c r="AG290" s="126"/>
      <c r="AH290" s="126"/>
      <c r="AI290" s="126"/>
      <c r="AJ290" s="126"/>
      <c r="AK290" s="126"/>
      <c r="AL290" s="126"/>
      <c r="AM290" s="126"/>
      <c r="AN290" s="126"/>
      <c r="AO290" s="126"/>
      <c r="AP290" s="494"/>
      <c r="AQ290" s="494"/>
    </row>
    <row r="291" spans="1:43" ht="15.75" customHeight="1">
      <c r="A291" s="495"/>
      <c r="B291" s="495"/>
      <c r="C291" s="536"/>
      <c r="D291" s="536"/>
      <c r="E291" s="536"/>
      <c r="F291" s="536"/>
      <c r="G291" s="539"/>
      <c r="H291" s="61"/>
      <c r="I291" s="14"/>
      <c r="J291" s="22"/>
      <c r="K291" s="37"/>
      <c r="L291" s="126"/>
      <c r="M291" s="499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  <c r="AC291" s="126"/>
      <c r="AD291" s="126"/>
      <c r="AE291" s="126"/>
      <c r="AF291" s="126"/>
      <c r="AG291" s="126"/>
      <c r="AH291" s="126"/>
      <c r="AI291" s="126"/>
      <c r="AJ291" s="126"/>
      <c r="AK291" s="126"/>
      <c r="AL291" s="126"/>
      <c r="AM291" s="126"/>
      <c r="AN291" s="126"/>
      <c r="AO291" s="126"/>
      <c r="AP291" s="494"/>
      <c r="AQ291" s="494"/>
    </row>
    <row r="292" spans="1:43" ht="15.75" customHeight="1">
      <c r="A292" s="495"/>
      <c r="B292" s="495"/>
      <c r="C292" s="536"/>
      <c r="D292" s="536"/>
      <c r="E292" s="536"/>
      <c r="F292" s="536"/>
      <c r="G292" s="539"/>
      <c r="H292" s="61"/>
      <c r="I292" s="14"/>
      <c r="J292" s="22"/>
      <c r="K292" s="37"/>
      <c r="L292" s="126"/>
      <c r="M292" s="499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  <c r="AC292" s="126"/>
      <c r="AD292" s="126"/>
      <c r="AE292" s="126"/>
      <c r="AF292" s="126"/>
      <c r="AG292" s="126"/>
      <c r="AH292" s="126"/>
      <c r="AI292" s="126"/>
      <c r="AJ292" s="126"/>
      <c r="AK292" s="126"/>
      <c r="AL292" s="126"/>
      <c r="AM292" s="126"/>
      <c r="AN292" s="126"/>
      <c r="AO292" s="126"/>
      <c r="AP292" s="494"/>
      <c r="AQ292" s="494"/>
    </row>
    <row r="293" spans="1:43" ht="15.75" customHeight="1">
      <c r="A293" s="495"/>
      <c r="B293" s="495"/>
      <c r="C293" s="536"/>
      <c r="D293" s="536"/>
      <c r="E293" s="536"/>
      <c r="F293" s="536"/>
      <c r="G293" s="539"/>
      <c r="H293" s="61"/>
      <c r="I293" s="14"/>
      <c r="J293" s="22"/>
      <c r="K293" s="37"/>
      <c r="L293" s="126"/>
      <c r="M293" s="499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  <c r="AC293" s="126"/>
      <c r="AD293" s="126"/>
      <c r="AE293" s="126"/>
      <c r="AF293" s="126"/>
      <c r="AG293" s="126"/>
      <c r="AH293" s="126"/>
      <c r="AI293" s="126"/>
      <c r="AJ293" s="126"/>
      <c r="AK293" s="126"/>
      <c r="AL293" s="126"/>
      <c r="AM293" s="126"/>
      <c r="AN293" s="126"/>
      <c r="AO293" s="126"/>
      <c r="AP293" s="494"/>
      <c r="AQ293" s="494"/>
    </row>
    <row r="294" spans="1:43" ht="15.75" customHeight="1">
      <c r="A294" s="495"/>
      <c r="B294" s="495"/>
      <c r="C294" s="536"/>
      <c r="D294" s="536"/>
      <c r="E294" s="536"/>
      <c r="F294" s="536"/>
      <c r="G294" s="539"/>
      <c r="H294" s="61"/>
      <c r="I294" s="14"/>
      <c r="J294" s="22"/>
      <c r="K294" s="37"/>
      <c r="L294" s="126"/>
      <c r="M294" s="499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  <c r="AC294" s="126"/>
      <c r="AD294" s="126"/>
      <c r="AE294" s="126"/>
      <c r="AF294" s="126"/>
      <c r="AG294" s="126"/>
      <c r="AH294" s="126"/>
      <c r="AI294" s="126"/>
      <c r="AJ294" s="126"/>
      <c r="AK294" s="126"/>
      <c r="AL294" s="126"/>
      <c r="AM294" s="126"/>
      <c r="AN294" s="126"/>
      <c r="AO294" s="126"/>
      <c r="AP294" s="494"/>
      <c r="AQ294" s="494"/>
    </row>
    <row r="295" spans="1:43" ht="15.75" customHeight="1">
      <c r="A295" s="495"/>
      <c r="B295" s="495"/>
      <c r="C295" s="536"/>
      <c r="D295" s="536"/>
      <c r="E295" s="536"/>
      <c r="F295" s="536"/>
      <c r="G295" s="539"/>
      <c r="H295" s="61"/>
      <c r="I295" s="14"/>
      <c r="J295" s="22"/>
      <c r="K295" s="37"/>
      <c r="L295" s="126"/>
      <c r="M295" s="499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  <c r="AC295" s="126"/>
      <c r="AD295" s="126"/>
      <c r="AE295" s="126"/>
      <c r="AF295" s="126"/>
      <c r="AG295" s="126"/>
      <c r="AH295" s="126"/>
      <c r="AI295" s="126"/>
      <c r="AJ295" s="126"/>
      <c r="AK295" s="126"/>
      <c r="AL295" s="126"/>
      <c r="AM295" s="126"/>
      <c r="AN295" s="126"/>
      <c r="AO295" s="126"/>
      <c r="AP295" s="494"/>
      <c r="AQ295" s="494"/>
    </row>
    <row r="296" spans="1:43" ht="15.75" customHeight="1">
      <c r="A296" s="495"/>
      <c r="B296" s="495"/>
      <c r="C296" s="536"/>
      <c r="D296" s="536"/>
      <c r="E296" s="536"/>
      <c r="F296" s="536"/>
      <c r="G296" s="539"/>
      <c r="H296" s="61"/>
      <c r="I296" s="14"/>
      <c r="J296" s="22"/>
      <c r="K296" s="37"/>
      <c r="L296" s="126"/>
      <c r="M296" s="499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  <c r="AC296" s="126"/>
      <c r="AD296" s="126"/>
      <c r="AE296" s="126"/>
      <c r="AF296" s="126"/>
      <c r="AG296" s="126"/>
      <c r="AH296" s="126"/>
      <c r="AI296" s="126"/>
      <c r="AJ296" s="126"/>
      <c r="AK296" s="126"/>
      <c r="AL296" s="126"/>
      <c r="AM296" s="126"/>
      <c r="AN296" s="126"/>
      <c r="AO296" s="126"/>
      <c r="AP296" s="494"/>
      <c r="AQ296" s="494"/>
    </row>
    <row r="297" spans="1:43" ht="15.75" customHeight="1">
      <c r="A297" s="495"/>
      <c r="B297" s="495"/>
      <c r="C297" s="536"/>
      <c r="D297" s="536"/>
      <c r="E297" s="536"/>
      <c r="F297" s="536"/>
      <c r="G297" s="539"/>
      <c r="H297" s="61"/>
      <c r="I297" s="14"/>
      <c r="J297" s="22"/>
      <c r="K297" s="37"/>
      <c r="L297" s="126"/>
      <c r="M297" s="499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6"/>
      <c r="AC297" s="126"/>
      <c r="AD297" s="126"/>
      <c r="AE297" s="126"/>
      <c r="AF297" s="126"/>
      <c r="AG297" s="126"/>
      <c r="AH297" s="126"/>
      <c r="AI297" s="126"/>
      <c r="AJ297" s="126"/>
      <c r="AK297" s="126"/>
      <c r="AL297" s="126"/>
      <c r="AM297" s="126"/>
      <c r="AN297" s="126"/>
      <c r="AO297" s="126"/>
      <c r="AP297" s="494"/>
      <c r="AQ297" s="494"/>
    </row>
    <row r="298" spans="1:43" ht="15.75" customHeight="1">
      <c r="A298" s="495"/>
      <c r="B298" s="495"/>
      <c r="C298" s="536"/>
      <c r="D298" s="536"/>
      <c r="E298" s="536"/>
      <c r="F298" s="536"/>
      <c r="G298" s="539"/>
      <c r="H298" s="61"/>
      <c r="I298" s="14"/>
      <c r="J298" s="22"/>
      <c r="K298" s="37"/>
      <c r="L298" s="126"/>
      <c r="M298" s="499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  <c r="AC298" s="126"/>
      <c r="AD298" s="126"/>
      <c r="AE298" s="126"/>
      <c r="AF298" s="126"/>
      <c r="AG298" s="126"/>
      <c r="AH298" s="126"/>
      <c r="AI298" s="126"/>
      <c r="AJ298" s="126"/>
      <c r="AK298" s="126"/>
      <c r="AL298" s="126"/>
      <c r="AM298" s="126"/>
      <c r="AN298" s="126"/>
      <c r="AO298" s="126"/>
      <c r="AP298" s="494"/>
      <c r="AQ298" s="494"/>
    </row>
    <row r="299" spans="1:43" ht="15.75" customHeight="1">
      <c r="A299" s="495"/>
      <c r="B299" s="495"/>
      <c r="C299" s="536"/>
      <c r="D299" s="536"/>
      <c r="E299" s="536"/>
      <c r="F299" s="536"/>
      <c r="G299" s="539"/>
      <c r="H299" s="61"/>
      <c r="I299" s="14"/>
      <c r="J299" s="22"/>
      <c r="K299" s="37"/>
      <c r="L299" s="126"/>
      <c r="M299" s="499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  <c r="AD299" s="126"/>
      <c r="AE299" s="126"/>
      <c r="AF299" s="126"/>
      <c r="AG299" s="126"/>
      <c r="AH299" s="126"/>
      <c r="AI299" s="126"/>
      <c r="AJ299" s="126"/>
      <c r="AK299" s="126"/>
      <c r="AL299" s="126"/>
      <c r="AM299" s="126"/>
      <c r="AN299" s="126"/>
      <c r="AO299" s="126"/>
      <c r="AP299" s="494"/>
      <c r="AQ299" s="494"/>
    </row>
    <row r="300" spans="1:43" ht="15.75" customHeight="1">
      <c r="A300" s="495"/>
      <c r="B300" s="495"/>
      <c r="C300" s="536"/>
      <c r="D300" s="536"/>
      <c r="E300" s="536"/>
      <c r="F300" s="536"/>
      <c r="G300" s="539"/>
      <c r="H300" s="61"/>
      <c r="I300" s="14"/>
      <c r="J300" s="22"/>
      <c r="K300" s="37"/>
      <c r="L300" s="126"/>
      <c r="M300" s="499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  <c r="AC300" s="126"/>
      <c r="AD300" s="126"/>
      <c r="AE300" s="126"/>
      <c r="AF300" s="126"/>
      <c r="AG300" s="126"/>
      <c r="AH300" s="126"/>
      <c r="AI300" s="126"/>
      <c r="AJ300" s="126"/>
      <c r="AK300" s="126"/>
      <c r="AL300" s="126"/>
      <c r="AM300" s="126"/>
      <c r="AN300" s="126"/>
      <c r="AO300" s="126"/>
      <c r="AP300" s="494"/>
      <c r="AQ300" s="494"/>
    </row>
    <row r="301" spans="1:43" ht="15.75" customHeight="1">
      <c r="A301" s="495"/>
      <c r="B301" s="495"/>
      <c r="C301" s="536"/>
      <c r="D301" s="536"/>
      <c r="E301" s="536"/>
      <c r="F301" s="536"/>
      <c r="G301" s="539"/>
      <c r="H301" s="61"/>
      <c r="I301" s="14"/>
      <c r="J301" s="22"/>
      <c r="K301" s="37"/>
      <c r="L301" s="126"/>
      <c r="M301" s="499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  <c r="AD301" s="126"/>
      <c r="AE301" s="126"/>
      <c r="AF301" s="126"/>
      <c r="AG301" s="126"/>
      <c r="AH301" s="126"/>
      <c r="AI301" s="126"/>
      <c r="AJ301" s="126"/>
      <c r="AK301" s="126"/>
      <c r="AL301" s="126"/>
      <c r="AM301" s="126"/>
      <c r="AN301" s="126"/>
      <c r="AO301" s="126"/>
      <c r="AP301" s="494"/>
      <c r="AQ301" s="494"/>
    </row>
    <row r="302" spans="1:43" ht="15.75" customHeight="1">
      <c r="A302" s="495"/>
      <c r="B302" s="495"/>
      <c r="C302" s="536"/>
      <c r="D302" s="536"/>
      <c r="E302" s="536"/>
      <c r="F302" s="536"/>
      <c r="G302" s="539"/>
      <c r="H302" s="61"/>
      <c r="I302" s="14"/>
      <c r="J302" s="22"/>
      <c r="K302" s="37"/>
      <c r="L302" s="126"/>
      <c r="M302" s="499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  <c r="AC302" s="126"/>
      <c r="AD302" s="126"/>
      <c r="AE302" s="126"/>
      <c r="AF302" s="126"/>
      <c r="AG302" s="126"/>
      <c r="AH302" s="126"/>
      <c r="AI302" s="126"/>
      <c r="AJ302" s="126"/>
      <c r="AK302" s="126"/>
      <c r="AL302" s="126"/>
      <c r="AM302" s="126"/>
      <c r="AN302" s="126"/>
      <c r="AO302" s="126"/>
      <c r="AP302" s="494"/>
      <c r="AQ302" s="494"/>
    </row>
    <row r="303" spans="1:43" ht="15.75" customHeight="1">
      <c r="A303" s="495"/>
      <c r="B303" s="495"/>
      <c r="C303" s="536"/>
      <c r="D303" s="536"/>
      <c r="E303" s="536"/>
      <c r="F303" s="536"/>
      <c r="G303" s="539"/>
      <c r="H303" s="61"/>
      <c r="I303" s="14"/>
      <c r="J303" s="22"/>
      <c r="K303" s="37"/>
      <c r="L303" s="126"/>
      <c r="M303" s="499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  <c r="AC303" s="126"/>
      <c r="AD303" s="126"/>
      <c r="AE303" s="126"/>
      <c r="AF303" s="126"/>
      <c r="AG303" s="126"/>
      <c r="AH303" s="126"/>
      <c r="AI303" s="126"/>
      <c r="AJ303" s="126"/>
      <c r="AK303" s="126"/>
      <c r="AL303" s="126"/>
      <c r="AM303" s="126"/>
      <c r="AN303" s="126"/>
      <c r="AO303" s="126"/>
      <c r="AP303" s="494"/>
      <c r="AQ303" s="494"/>
    </row>
    <row r="304" spans="1:43" ht="15.75" customHeight="1">
      <c r="A304" s="495"/>
      <c r="B304" s="495"/>
      <c r="C304" s="536"/>
      <c r="D304" s="536"/>
      <c r="E304" s="536"/>
      <c r="F304" s="536"/>
      <c r="G304" s="539"/>
      <c r="H304" s="61"/>
      <c r="I304" s="14"/>
      <c r="J304" s="22"/>
      <c r="K304" s="37"/>
      <c r="L304" s="126"/>
      <c r="M304" s="499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  <c r="AC304" s="126"/>
      <c r="AD304" s="126"/>
      <c r="AE304" s="126"/>
      <c r="AF304" s="126"/>
      <c r="AG304" s="126"/>
      <c r="AH304" s="126"/>
      <c r="AI304" s="126"/>
      <c r="AJ304" s="126"/>
      <c r="AK304" s="126"/>
      <c r="AL304" s="126"/>
      <c r="AM304" s="126"/>
      <c r="AN304" s="126"/>
      <c r="AO304" s="126"/>
      <c r="AP304" s="494"/>
      <c r="AQ304" s="494"/>
    </row>
    <row r="305" spans="1:43" ht="15.75" customHeight="1">
      <c r="A305" s="495"/>
      <c r="B305" s="495"/>
      <c r="C305" s="536"/>
      <c r="D305" s="536"/>
      <c r="E305" s="536"/>
      <c r="F305" s="536"/>
      <c r="G305" s="539"/>
      <c r="H305" s="61"/>
      <c r="I305" s="14"/>
      <c r="J305" s="22"/>
      <c r="K305" s="37"/>
      <c r="L305" s="126"/>
      <c r="M305" s="499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  <c r="AC305" s="126"/>
      <c r="AD305" s="126"/>
      <c r="AE305" s="126"/>
      <c r="AF305" s="126"/>
      <c r="AG305" s="126"/>
      <c r="AH305" s="126"/>
      <c r="AI305" s="126"/>
      <c r="AJ305" s="126"/>
      <c r="AK305" s="126"/>
      <c r="AL305" s="126"/>
      <c r="AM305" s="126"/>
      <c r="AN305" s="126"/>
      <c r="AO305" s="126"/>
      <c r="AP305" s="494"/>
      <c r="AQ305" s="494"/>
    </row>
    <row r="306" spans="1:43" ht="15.75" customHeight="1">
      <c r="A306" s="495"/>
      <c r="B306" s="495"/>
      <c r="C306" s="536"/>
      <c r="D306" s="536"/>
      <c r="E306" s="536"/>
      <c r="F306" s="536"/>
      <c r="G306" s="539"/>
      <c r="H306" s="61"/>
      <c r="I306" s="14"/>
      <c r="J306" s="22"/>
      <c r="K306" s="37"/>
      <c r="L306" s="126"/>
      <c r="M306" s="499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  <c r="AC306" s="126"/>
      <c r="AD306" s="126"/>
      <c r="AE306" s="126"/>
      <c r="AF306" s="126"/>
      <c r="AG306" s="126"/>
      <c r="AH306" s="126"/>
      <c r="AI306" s="126"/>
      <c r="AJ306" s="126"/>
      <c r="AK306" s="126"/>
      <c r="AL306" s="126"/>
      <c r="AM306" s="126"/>
      <c r="AN306" s="126"/>
      <c r="AO306" s="126"/>
      <c r="AP306" s="494"/>
      <c r="AQ306" s="494"/>
    </row>
    <row r="307" spans="1:43" ht="15.75" customHeight="1">
      <c r="A307" s="495"/>
      <c r="B307" s="495"/>
      <c r="C307" s="536"/>
      <c r="D307" s="536"/>
      <c r="E307" s="536"/>
      <c r="F307" s="536"/>
      <c r="G307" s="539"/>
      <c r="H307" s="61"/>
      <c r="I307" s="14"/>
      <c r="J307" s="22"/>
      <c r="K307" s="37"/>
      <c r="L307" s="126"/>
      <c r="M307" s="499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  <c r="AC307" s="126"/>
      <c r="AD307" s="126"/>
      <c r="AE307" s="126"/>
      <c r="AF307" s="126"/>
      <c r="AG307" s="126"/>
      <c r="AH307" s="126"/>
      <c r="AI307" s="126"/>
      <c r="AJ307" s="126"/>
      <c r="AK307" s="126"/>
      <c r="AL307" s="126"/>
      <c r="AM307" s="126"/>
      <c r="AN307" s="126"/>
      <c r="AO307" s="126"/>
      <c r="AP307" s="494"/>
      <c r="AQ307" s="494"/>
    </row>
    <row r="308" spans="1:43" ht="15.75" customHeight="1">
      <c r="A308" s="495"/>
      <c r="B308" s="495"/>
      <c r="C308" s="536"/>
      <c r="D308" s="536"/>
      <c r="E308" s="536"/>
      <c r="F308" s="536"/>
      <c r="G308" s="539"/>
      <c r="H308" s="61"/>
      <c r="I308" s="14"/>
      <c r="J308" s="22"/>
      <c r="K308" s="37"/>
      <c r="L308" s="126"/>
      <c r="M308" s="499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  <c r="AC308" s="126"/>
      <c r="AD308" s="126"/>
      <c r="AE308" s="126"/>
      <c r="AF308" s="126"/>
      <c r="AG308" s="126"/>
      <c r="AH308" s="126"/>
      <c r="AI308" s="126"/>
      <c r="AJ308" s="126"/>
      <c r="AK308" s="126"/>
      <c r="AL308" s="126"/>
      <c r="AM308" s="126"/>
      <c r="AN308" s="126"/>
      <c r="AO308" s="126"/>
      <c r="AP308" s="494"/>
      <c r="AQ308" s="494"/>
    </row>
    <row r="309" spans="1:43" ht="15.75" customHeight="1">
      <c r="A309" s="495"/>
      <c r="B309" s="495"/>
      <c r="C309" s="536"/>
      <c r="D309" s="536"/>
      <c r="E309" s="536"/>
      <c r="F309" s="536"/>
      <c r="G309" s="539"/>
      <c r="H309" s="61"/>
      <c r="I309" s="14"/>
      <c r="J309" s="22"/>
      <c r="K309" s="37"/>
      <c r="L309" s="126"/>
      <c r="M309" s="499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  <c r="AC309" s="126"/>
      <c r="AD309" s="126"/>
      <c r="AE309" s="126"/>
      <c r="AF309" s="126"/>
      <c r="AG309" s="126"/>
      <c r="AH309" s="126"/>
      <c r="AI309" s="126"/>
      <c r="AJ309" s="126"/>
      <c r="AK309" s="126"/>
      <c r="AL309" s="126"/>
      <c r="AM309" s="126"/>
      <c r="AN309" s="126"/>
      <c r="AO309" s="126"/>
      <c r="AP309" s="494"/>
      <c r="AQ309" s="494"/>
    </row>
    <row r="310" spans="1:43" ht="15.75" customHeight="1">
      <c r="A310" s="495"/>
      <c r="B310" s="495"/>
      <c r="C310" s="536"/>
      <c r="D310" s="536"/>
      <c r="E310" s="536"/>
      <c r="F310" s="536"/>
      <c r="G310" s="539"/>
      <c r="H310" s="61"/>
      <c r="I310" s="14"/>
      <c r="J310" s="22"/>
      <c r="K310" s="37"/>
      <c r="L310" s="126"/>
      <c r="M310" s="499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  <c r="AC310" s="126"/>
      <c r="AD310" s="126"/>
      <c r="AE310" s="126"/>
      <c r="AF310" s="126"/>
      <c r="AG310" s="126"/>
      <c r="AH310" s="126"/>
      <c r="AI310" s="126"/>
      <c r="AJ310" s="126"/>
      <c r="AK310" s="126"/>
      <c r="AL310" s="126"/>
      <c r="AM310" s="126"/>
      <c r="AN310" s="126"/>
      <c r="AO310" s="126"/>
      <c r="AP310" s="494"/>
      <c r="AQ310" s="494"/>
    </row>
    <row r="311" spans="1:43" ht="15.75" customHeight="1">
      <c r="A311" s="495"/>
      <c r="B311" s="495"/>
      <c r="C311" s="536"/>
      <c r="D311" s="536"/>
      <c r="E311" s="536"/>
      <c r="F311" s="536"/>
      <c r="G311" s="539"/>
      <c r="H311" s="61"/>
      <c r="I311" s="14"/>
      <c r="J311" s="22"/>
      <c r="K311" s="37"/>
      <c r="L311" s="126"/>
      <c r="M311" s="499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  <c r="AC311" s="126"/>
      <c r="AD311" s="126"/>
      <c r="AE311" s="126"/>
      <c r="AF311" s="126"/>
      <c r="AG311" s="126"/>
      <c r="AH311" s="126"/>
      <c r="AI311" s="126"/>
      <c r="AJ311" s="126"/>
      <c r="AK311" s="126"/>
      <c r="AL311" s="126"/>
      <c r="AM311" s="126"/>
      <c r="AN311" s="126"/>
      <c r="AO311" s="126"/>
      <c r="AP311" s="494"/>
      <c r="AQ311" s="494"/>
    </row>
    <row r="312" spans="1:43" ht="15.75" customHeight="1">
      <c r="A312" s="495"/>
      <c r="B312" s="495"/>
      <c r="C312" s="536"/>
      <c r="D312" s="536"/>
      <c r="E312" s="536"/>
      <c r="F312" s="536"/>
      <c r="G312" s="539"/>
      <c r="H312" s="61"/>
      <c r="I312" s="14"/>
      <c r="J312" s="22"/>
      <c r="K312" s="37"/>
      <c r="L312" s="126"/>
      <c r="M312" s="499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  <c r="AC312" s="126"/>
      <c r="AD312" s="126"/>
      <c r="AE312" s="126"/>
      <c r="AF312" s="126"/>
      <c r="AG312" s="126"/>
      <c r="AH312" s="126"/>
      <c r="AI312" s="126"/>
      <c r="AJ312" s="126"/>
      <c r="AK312" s="126"/>
      <c r="AL312" s="126"/>
      <c r="AM312" s="126"/>
      <c r="AN312" s="126"/>
      <c r="AO312" s="126"/>
      <c r="AP312" s="494"/>
      <c r="AQ312" s="494"/>
    </row>
    <row r="313" spans="1:43" ht="15.75" customHeight="1">
      <c r="A313" s="495"/>
      <c r="B313" s="495"/>
      <c r="C313" s="536"/>
      <c r="D313" s="536"/>
      <c r="E313" s="536"/>
      <c r="F313" s="536"/>
      <c r="G313" s="539"/>
      <c r="H313" s="61"/>
      <c r="I313" s="14"/>
      <c r="J313" s="22"/>
      <c r="K313" s="37"/>
      <c r="L313" s="126"/>
      <c r="M313" s="499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  <c r="AC313" s="126"/>
      <c r="AD313" s="126"/>
      <c r="AE313" s="126"/>
      <c r="AF313" s="126"/>
      <c r="AG313" s="126"/>
      <c r="AH313" s="126"/>
      <c r="AI313" s="126"/>
      <c r="AJ313" s="126"/>
      <c r="AK313" s="126"/>
      <c r="AL313" s="126"/>
      <c r="AM313" s="126"/>
      <c r="AN313" s="126"/>
      <c r="AO313" s="126"/>
      <c r="AP313" s="494"/>
      <c r="AQ313" s="494"/>
    </row>
    <row r="314" spans="1:43" ht="15.75" customHeight="1">
      <c r="A314" s="495"/>
      <c r="B314" s="495"/>
      <c r="C314" s="536"/>
      <c r="D314" s="536"/>
      <c r="E314" s="536"/>
      <c r="F314" s="536"/>
      <c r="G314" s="539"/>
      <c r="H314" s="61"/>
      <c r="I314" s="14"/>
      <c r="J314" s="22"/>
      <c r="K314" s="37"/>
      <c r="L314" s="126"/>
      <c r="M314" s="499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  <c r="AC314" s="126"/>
      <c r="AD314" s="126"/>
      <c r="AE314" s="126"/>
      <c r="AF314" s="126"/>
      <c r="AG314" s="126"/>
      <c r="AH314" s="126"/>
      <c r="AI314" s="126"/>
      <c r="AJ314" s="126"/>
      <c r="AK314" s="126"/>
      <c r="AL314" s="126"/>
      <c r="AM314" s="126"/>
      <c r="AN314" s="126"/>
      <c r="AO314" s="126"/>
      <c r="AP314" s="494"/>
      <c r="AQ314" s="494"/>
    </row>
    <row r="315" spans="1:43" ht="15.75" customHeight="1">
      <c r="A315" s="495"/>
      <c r="B315" s="495"/>
      <c r="C315" s="536"/>
      <c r="D315" s="536"/>
      <c r="E315" s="536"/>
      <c r="F315" s="536"/>
      <c r="G315" s="539"/>
      <c r="H315" s="61"/>
      <c r="I315" s="14"/>
      <c r="J315" s="22"/>
      <c r="K315" s="37"/>
      <c r="L315" s="126"/>
      <c r="M315" s="499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6"/>
      <c r="AC315" s="126"/>
      <c r="AD315" s="126"/>
      <c r="AE315" s="126"/>
      <c r="AF315" s="126"/>
      <c r="AG315" s="126"/>
      <c r="AH315" s="126"/>
      <c r="AI315" s="126"/>
      <c r="AJ315" s="126"/>
      <c r="AK315" s="126"/>
      <c r="AL315" s="126"/>
      <c r="AM315" s="126"/>
      <c r="AN315" s="126"/>
      <c r="AO315" s="126"/>
      <c r="AP315" s="494"/>
      <c r="AQ315" s="494"/>
    </row>
    <row r="316" spans="1:43" ht="15.75" customHeight="1">
      <c r="A316" s="495"/>
      <c r="B316" s="495"/>
      <c r="C316" s="536"/>
      <c r="D316" s="536"/>
      <c r="E316" s="536"/>
      <c r="F316" s="536"/>
      <c r="G316" s="539"/>
      <c r="H316" s="61"/>
      <c r="I316" s="14"/>
      <c r="J316" s="22"/>
      <c r="K316" s="37"/>
      <c r="L316" s="126"/>
      <c r="M316" s="499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  <c r="AC316" s="126"/>
      <c r="AD316" s="126"/>
      <c r="AE316" s="126"/>
      <c r="AF316" s="126"/>
      <c r="AG316" s="126"/>
      <c r="AH316" s="126"/>
      <c r="AI316" s="126"/>
      <c r="AJ316" s="126"/>
      <c r="AK316" s="126"/>
      <c r="AL316" s="126"/>
      <c r="AM316" s="126"/>
      <c r="AN316" s="126"/>
      <c r="AO316" s="126"/>
      <c r="AP316" s="494"/>
      <c r="AQ316" s="494"/>
    </row>
    <row r="317" spans="1:43" ht="15.75" customHeight="1">
      <c r="A317" s="64"/>
      <c r="B317" s="64"/>
      <c r="C317" s="14"/>
      <c r="D317" s="14"/>
      <c r="E317" s="14"/>
      <c r="F317" s="14"/>
      <c r="G317" s="540"/>
      <c r="H317" s="61"/>
      <c r="I317" s="14"/>
      <c r="J317" s="22"/>
      <c r="K317" s="541"/>
      <c r="L317" s="64"/>
      <c r="M317" s="67"/>
      <c r="N317" s="64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496"/>
      <c r="AQ317" s="496"/>
    </row>
    <row r="318" spans="1:43" ht="15.75" customHeight="1">
      <c r="A318" s="64"/>
      <c r="B318" s="64"/>
      <c r="C318" s="14"/>
      <c r="D318" s="14"/>
      <c r="E318" s="14"/>
      <c r="F318" s="14"/>
      <c r="G318" s="540"/>
      <c r="H318" s="61"/>
      <c r="I318" s="14"/>
      <c r="J318" s="22"/>
      <c r="K318" s="541"/>
      <c r="L318" s="64"/>
      <c r="M318" s="67"/>
      <c r="N318" s="64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496"/>
      <c r="AQ318" s="496"/>
    </row>
    <row r="319" spans="1:43" ht="15.75" customHeight="1">
      <c r="A319" s="64"/>
      <c r="B319" s="64"/>
      <c r="C319" s="14"/>
      <c r="D319" s="14"/>
      <c r="E319" s="14"/>
      <c r="F319" s="14"/>
      <c r="G319" s="540"/>
      <c r="H319" s="61"/>
      <c r="I319" s="14"/>
      <c r="J319" s="22"/>
      <c r="K319" s="541"/>
      <c r="L319" s="64"/>
      <c r="M319" s="67"/>
      <c r="N319" s="64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496"/>
      <c r="AQ319" s="496"/>
    </row>
    <row r="320" spans="1:43" ht="15.75" customHeight="1">
      <c r="A320" s="64"/>
      <c r="B320" s="64"/>
      <c r="C320" s="14"/>
      <c r="D320" s="14"/>
      <c r="E320" s="14"/>
      <c r="F320" s="14"/>
      <c r="G320" s="540"/>
      <c r="H320" s="61"/>
      <c r="I320" s="14"/>
      <c r="J320" s="22"/>
      <c r="K320" s="541"/>
      <c r="L320" s="64"/>
      <c r="M320" s="67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496"/>
      <c r="AQ320" s="496"/>
    </row>
    <row r="321" spans="1:43" ht="15.75" customHeight="1">
      <c r="A321" s="64"/>
      <c r="B321" s="64"/>
      <c r="C321" s="14"/>
      <c r="D321" s="14"/>
      <c r="E321" s="14"/>
      <c r="F321" s="14"/>
      <c r="G321" s="540"/>
      <c r="H321" s="61"/>
      <c r="I321" s="14"/>
      <c r="J321" s="22"/>
      <c r="K321" s="541"/>
      <c r="L321" s="64"/>
      <c r="M321" s="67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496"/>
      <c r="AQ321" s="496"/>
    </row>
    <row r="322" spans="1:43" ht="15.75" customHeight="1">
      <c r="A322" s="64"/>
      <c r="B322" s="64"/>
      <c r="C322" s="14"/>
      <c r="D322" s="14"/>
      <c r="E322" s="14"/>
      <c r="F322" s="14"/>
      <c r="G322" s="540"/>
      <c r="H322" s="61"/>
      <c r="I322" s="14"/>
      <c r="J322" s="22"/>
      <c r="K322" s="541"/>
      <c r="L322" s="64"/>
      <c r="M322" s="67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496"/>
      <c r="AQ322" s="496"/>
    </row>
    <row r="323" spans="1:43" ht="15.75" customHeight="1">
      <c r="A323" s="64"/>
      <c r="B323" s="64"/>
      <c r="C323" s="14"/>
      <c r="D323" s="14"/>
      <c r="E323" s="14"/>
      <c r="F323" s="14"/>
      <c r="G323" s="540"/>
      <c r="H323" s="61"/>
      <c r="I323" s="14"/>
      <c r="J323" s="22"/>
      <c r="K323" s="541"/>
      <c r="L323" s="64"/>
      <c r="M323" s="67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496"/>
      <c r="AQ323" s="496"/>
    </row>
    <row r="324" spans="1:43" ht="15.75" customHeight="1">
      <c r="A324" s="64"/>
      <c r="B324" s="64"/>
      <c r="C324" s="14"/>
      <c r="D324" s="14"/>
      <c r="E324" s="14"/>
      <c r="F324" s="14"/>
      <c r="G324" s="540"/>
      <c r="H324" s="61"/>
      <c r="I324" s="14"/>
      <c r="J324" s="22"/>
      <c r="K324" s="541"/>
      <c r="L324" s="64"/>
      <c r="M324" s="67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496"/>
      <c r="AQ324" s="496"/>
    </row>
    <row r="325" spans="1:43" ht="15.75" customHeight="1">
      <c r="A325" s="64"/>
      <c r="B325" s="64"/>
      <c r="C325" s="14"/>
      <c r="D325" s="14"/>
      <c r="E325" s="14"/>
      <c r="F325" s="14"/>
      <c r="G325" s="540"/>
      <c r="H325" s="61"/>
      <c r="I325" s="14"/>
      <c r="J325" s="22"/>
      <c r="K325" s="541"/>
      <c r="L325" s="64"/>
      <c r="M325" s="67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496"/>
      <c r="AQ325" s="496"/>
    </row>
    <row r="326" spans="1:43" ht="15.75" customHeight="1">
      <c r="A326" s="64"/>
      <c r="B326" s="64"/>
      <c r="C326" s="14"/>
      <c r="D326" s="14"/>
      <c r="E326" s="14"/>
      <c r="F326" s="14"/>
      <c r="G326" s="540"/>
      <c r="H326" s="61"/>
      <c r="I326" s="14"/>
      <c r="J326" s="22"/>
      <c r="K326" s="541"/>
      <c r="L326" s="64"/>
      <c r="M326" s="67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496"/>
      <c r="AQ326" s="496"/>
    </row>
    <row r="327" spans="1:43" ht="15.75" customHeight="1">
      <c r="A327" s="64"/>
      <c r="B327" s="64"/>
      <c r="C327" s="14"/>
      <c r="D327" s="14"/>
      <c r="E327" s="14"/>
      <c r="F327" s="14"/>
      <c r="G327" s="540"/>
      <c r="H327" s="61"/>
      <c r="I327" s="14"/>
      <c r="J327" s="22"/>
      <c r="K327" s="541"/>
      <c r="L327" s="64"/>
      <c r="M327" s="67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496"/>
      <c r="AQ327" s="496"/>
    </row>
    <row r="328" spans="1:43" ht="15.75" customHeight="1">
      <c r="A328" s="64"/>
      <c r="B328" s="64"/>
      <c r="C328" s="14"/>
      <c r="D328" s="14"/>
      <c r="E328" s="14"/>
      <c r="F328" s="14"/>
      <c r="G328" s="540"/>
      <c r="H328" s="61"/>
      <c r="I328" s="14"/>
      <c r="J328" s="22"/>
      <c r="K328" s="541"/>
      <c r="L328" s="64"/>
      <c r="M328" s="67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496"/>
      <c r="AQ328" s="496"/>
    </row>
    <row r="329" spans="1:43" ht="15.75" customHeight="1">
      <c r="A329" s="64"/>
      <c r="B329" s="64"/>
      <c r="C329" s="14"/>
      <c r="D329" s="14"/>
      <c r="E329" s="14"/>
      <c r="F329" s="14"/>
      <c r="G329" s="540"/>
      <c r="H329" s="61"/>
      <c r="I329" s="14"/>
      <c r="J329" s="22"/>
      <c r="K329" s="541"/>
      <c r="L329" s="64"/>
      <c r="M329" s="67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496"/>
      <c r="AQ329" s="496"/>
    </row>
    <row r="330" spans="1:43" ht="15.75" customHeight="1">
      <c r="A330" s="64"/>
      <c r="B330" s="64"/>
      <c r="C330" s="14"/>
      <c r="D330" s="14"/>
      <c r="E330" s="14"/>
      <c r="F330" s="14"/>
      <c r="G330" s="540"/>
      <c r="H330" s="61"/>
      <c r="I330" s="14"/>
      <c r="J330" s="22"/>
      <c r="K330" s="541"/>
      <c r="L330" s="64"/>
      <c r="M330" s="67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496"/>
      <c r="AQ330" s="496"/>
    </row>
    <row r="331" spans="1:43" ht="15.75" customHeight="1">
      <c r="A331" s="64"/>
      <c r="B331" s="64"/>
      <c r="C331" s="14"/>
      <c r="D331" s="14"/>
      <c r="E331" s="14"/>
      <c r="F331" s="14"/>
      <c r="G331" s="540"/>
      <c r="H331" s="61"/>
      <c r="I331" s="14"/>
      <c r="J331" s="22"/>
      <c r="K331" s="541"/>
      <c r="L331" s="64"/>
      <c r="M331" s="67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496"/>
      <c r="AQ331" s="496"/>
    </row>
    <row r="332" spans="1:43" ht="15.75" customHeight="1">
      <c r="A332" s="64"/>
      <c r="B332" s="64"/>
      <c r="C332" s="14"/>
      <c r="D332" s="14"/>
      <c r="E332" s="14"/>
      <c r="F332" s="14"/>
      <c r="G332" s="540"/>
      <c r="H332" s="61"/>
      <c r="I332" s="14"/>
      <c r="J332" s="22"/>
      <c r="K332" s="541"/>
      <c r="L332" s="64"/>
      <c r="M332" s="67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496"/>
      <c r="AQ332" s="496"/>
    </row>
    <row r="333" spans="1:43" ht="15.75" customHeight="1">
      <c r="A333" s="64"/>
      <c r="B333" s="64"/>
      <c r="C333" s="14"/>
      <c r="D333" s="14"/>
      <c r="E333" s="14"/>
      <c r="F333" s="14"/>
      <c r="G333" s="540"/>
      <c r="H333" s="61"/>
      <c r="I333" s="14"/>
      <c r="J333" s="22"/>
      <c r="K333" s="541"/>
      <c r="L333" s="64"/>
      <c r="M333" s="67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496"/>
      <c r="AQ333" s="496"/>
    </row>
    <row r="334" spans="1:43" ht="15.75" customHeight="1">
      <c r="A334" s="64"/>
      <c r="B334" s="64"/>
      <c r="C334" s="14"/>
      <c r="D334" s="14"/>
      <c r="E334" s="14"/>
      <c r="F334" s="14"/>
      <c r="G334" s="540"/>
      <c r="H334" s="61"/>
      <c r="I334" s="14"/>
      <c r="J334" s="22"/>
      <c r="K334" s="541"/>
      <c r="L334" s="64"/>
      <c r="M334" s="67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496"/>
      <c r="AQ334" s="496"/>
    </row>
    <row r="335" spans="1:43" ht="15.75" customHeight="1">
      <c r="A335" s="64"/>
      <c r="B335" s="64"/>
      <c r="C335" s="14"/>
      <c r="D335" s="14"/>
      <c r="E335" s="14"/>
      <c r="F335" s="14"/>
      <c r="G335" s="540"/>
      <c r="H335" s="61"/>
      <c r="I335" s="14"/>
      <c r="J335" s="22"/>
      <c r="K335" s="541"/>
      <c r="L335" s="64"/>
      <c r="M335" s="67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496"/>
      <c r="AQ335" s="496"/>
    </row>
    <row r="336" spans="1:43" ht="15.75" customHeight="1">
      <c r="A336" s="64"/>
      <c r="B336" s="64"/>
      <c r="C336" s="14"/>
      <c r="D336" s="14"/>
      <c r="E336" s="14"/>
      <c r="F336" s="14"/>
      <c r="G336" s="540"/>
      <c r="H336" s="61"/>
      <c r="I336" s="14"/>
      <c r="J336" s="22"/>
      <c r="K336" s="541"/>
      <c r="L336" s="64"/>
      <c r="M336" s="67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496"/>
      <c r="AQ336" s="496"/>
    </row>
    <row r="337" spans="1:43" ht="15.75" customHeight="1">
      <c r="A337" s="64"/>
      <c r="B337" s="64"/>
      <c r="C337" s="14"/>
      <c r="D337" s="14"/>
      <c r="E337" s="14"/>
      <c r="F337" s="14"/>
      <c r="G337" s="540"/>
      <c r="H337" s="61"/>
      <c r="I337" s="14"/>
      <c r="J337" s="22"/>
      <c r="K337" s="541"/>
      <c r="L337" s="64"/>
      <c r="M337" s="67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496"/>
      <c r="AQ337" s="496"/>
    </row>
    <row r="338" spans="1:43" ht="15.75" customHeight="1">
      <c r="A338" s="64"/>
      <c r="B338" s="64"/>
      <c r="C338" s="14"/>
      <c r="D338" s="14"/>
      <c r="E338" s="14"/>
      <c r="F338" s="14"/>
      <c r="G338" s="540"/>
      <c r="H338" s="61"/>
      <c r="I338" s="14"/>
      <c r="J338" s="22"/>
      <c r="K338" s="541"/>
      <c r="L338" s="64"/>
      <c r="M338" s="67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496"/>
      <c r="AQ338" s="496"/>
    </row>
    <row r="339" spans="1:43" ht="15.75" customHeight="1">
      <c r="A339" s="64"/>
      <c r="B339" s="64"/>
      <c r="C339" s="14"/>
      <c r="D339" s="14"/>
      <c r="E339" s="14"/>
      <c r="F339" s="14"/>
      <c r="G339" s="540"/>
      <c r="H339" s="61"/>
      <c r="I339" s="14"/>
      <c r="J339" s="22"/>
      <c r="K339" s="541"/>
      <c r="L339" s="64"/>
      <c r="M339" s="67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496"/>
      <c r="AQ339" s="496"/>
    </row>
    <row r="340" spans="1:43" ht="15.75" customHeight="1">
      <c r="A340" s="64"/>
      <c r="B340" s="64"/>
      <c r="C340" s="14"/>
      <c r="D340" s="14"/>
      <c r="E340" s="14"/>
      <c r="F340" s="14"/>
      <c r="G340" s="540"/>
      <c r="H340" s="61"/>
      <c r="I340" s="14"/>
      <c r="J340" s="22"/>
      <c r="K340" s="541"/>
      <c r="L340" s="64"/>
      <c r="M340" s="67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496"/>
      <c r="AQ340" s="496"/>
    </row>
    <row r="341" spans="1:43" ht="15.75" customHeight="1">
      <c r="A341" s="64"/>
      <c r="B341" s="64"/>
      <c r="C341" s="14"/>
      <c r="D341" s="14"/>
      <c r="E341" s="14"/>
      <c r="F341" s="14"/>
      <c r="G341" s="540"/>
      <c r="H341" s="61"/>
      <c r="I341" s="14"/>
      <c r="J341" s="22"/>
      <c r="K341" s="541"/>
      <c r="L341" s="64"/>
      <c r="M341" s="67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496"/>
      <c r="AQ341" s="496"/>
    </row>
    <row r="342" spans="1:43" ht="15.75" customHeight="1">
      <c r="A342" s="64"/>
      <c r="B342" s="64"/>
      <c r="C342" s="14"/>
      <c r="D342" s="14"/>
      <c r="E342" s="14"/>
      <c r="F342" s="14"/>
      <c r="G342" s="540"/>
      <c r="H342" s="61"/>
      <c r="I342" s="14"/>
      <c r="J342" s="22"/>
      <c r="K342" s="541"/>
      <c r="L342" s="64"/>
      <c r="M342" s="67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496"/>
      <c r="AQ342" s="496"/>
    </row>
    <row r="343" spans="1:43" ht="15.75" customHeight="1">
      <c r="A343" s="64"/>
      <c r="B343" s="64"/>
      <c r="C343" s="14"/>
      <c r="D343" s="14"/>
      <c r="E343" s="14"/>
      <c r="F343" s="14"/>
      <c r="G343" s="540"/>
      <c r="H343" s="61"/>
      <c r="I343" s="14"/>
      <c r="J343" s="22"/>
      <c r="K343" s="541"/>
      <c r="L343" s="64"/>
      <c r="M343" s="67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496"/>
      <c r="AQ343" s="496"/>
    </row>
    <row r="344" spans="1:43" ht="15.75" customHeight="1">
      <c r="A344" s="64"/>
      <c r="B344" s="64"/>
      <c r="C344" s="14"/>
      <c r="D344" s="14"/>
      <c r="E344" s="14"/>
      <c r="F344" s="14"/>
      <c r="G344" s="540"/>
      <c r="H344" s="61"/>
      <c r="I344" s="14"/>
      <c r="J344" s="22"/>
      <c r="K344" s="541"/>
      <c r="L344" s="64"/>
      <c r="M344" s="67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496"/>
      <c r="AQ344" s="496"/>
    </row>
    <row r="345" spans="1:43" ht="15.75" customHeight="1">
      <c r="A345" s="64"/>
      <c r="B345" s="64"/>
      <c r="C345" s="14"/>
      <c r="D345" s="14"/>
      <c r="E345" s="14"/>
      <c r="F345" s="14"/>
      <c r="G345" s="540"/>
      <c r="H345" s="61"/>
      <c r="I345" s="14"/>
      <c r="J345" s="22"/>
      <c r="K345" s="541"/>
      <c r="L345" s="64"/>
      <c r="M345" s="67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496"/>
      <c r="AQ345" s="496"/>
    </row>
    <row r="346" spans="1:43" ht="15.75" customHeight="1">
      <c r="A346" s="64"/>
      <c r="B346" s="64"/>
      <c r="C346" s="14"/>
      <c r="D346" s="14"/>
      <c r="E346" s="14"/>
      <c r="F346" s="14"/>
      <c r="G346" s="540"/>
      <c r="H346" s="61"/>
      <c r="I346" s="14"/>
      <c r="J346" s="22"/>
      <c r="K346" s="541"/>
      <c r="L346" s="64"/>
      <c r="M346" s="67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496"/>
      <c r="AQ346" s="496"/>
    </row>
    <row r="347" spans="1:43" ht="15.75" customHeight="1">
      <c r="A347" s="64"/>
      <c r="B347" s="64"/>
      <c r="C347" s="64"/>
      <c r="D347" s="64"/>
      <c r="E347" s="64"/>
      <c r="F347" s="64"/>
      <c r="G347" s="540"/>
      <c r="H347" s="66"/>
      <c r="I347" s="64"/>
      <c r="J347" s="122"/>
      <c r="K347" s="541"/>
      <c r="L347" s="64"/>
      <c r="M347" s="67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496"/>
      <c r="AQ347" s="496"/>
    </row>
    <row r="348" spans="1:43" ht="15.75" customHeight="1">
      <c r="A348" s="64"/>
      <c r="B348" s="64"/>
      <c r="C348" s="64"/>
      <c r="D348" s="64"/>
      <c r="E348" s="64"/>
      <c r="F348" s="64"/>
      <c r="G348" s="540"/>
      <c r="H348" s="66"/>
      <c r="I348" s="64"/>
      <c r="J348" s="122"/>
      <c r="K348" s="541"/>
      <c r="L348" s="64"/>
      <c r="M348" s="67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496"/>
      <c r="AQ348" s="496"/>
    </row>
    <row r="349" spans="1:43" ht="15.75" customHeight="1">
      <c r="A349" s="64"/>
      <c r="B349" s="64"/>
      <c r="C349" s="64"/>
      <c r="D349" s="64"/>
      <c r="E349" s="64"/>
      <c r="F349" s="64"/>
      <c r="G349" s="540"/>
      <c r="H349" s="66"/>
      <c r="I349" s="64"/>
      <c r="J349" s="122"/>
      <c r="K349" s="541"/>
      <c r="L349" s="64"/>
      <c r="M349" s="67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496"/>
      <c r="AQ349" s="496"/>
    </row>
    <row r="350" spans="1:43" ht="15.75" customHeight="1">
      <c r="A350" s="64"/>
      <c r="B350" s="64"/>
      <c r="C350" s="64"/>
      <c r="D350" s="64"/>
      <c r="E350" s="64"/>
      <c r="F350" s="64"/>
      <c r="G350" s="540"/>
      <c r="H350" s="66"/>
      <c r="I350" s="64"/>
      <c r="J350" s="122"/>
      <c r="K350" s="541"/>
      <c r="L350" s="64"/>
      <c r="M350" s="67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496"/>
      <c r="AQ350" s="496"/>
    </row>
    <row r="351" spans="1:43" ht="15.75" customHeight="1">
      <c r="A351" s="64"/>
      <c r="B351" s="64"/>
      <c r="C351" s="64"/>
      <c r="D351" s="64"/>
      <c r="E351" s="64"/>
      <c r="F351" s="64"/>
      <c r="G351" s="540"/>
      <c r="H351" s="66"/>
      <c r="I351" s="64"/>
      <c r="J351" s="122"/>
      <c r="K351" s="541"/>
      <c r="L351" s="64"/>
      <c r="M351" s="67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496"/>
      <c r="AQ351" s="496"/>
    </row>
    <row r="352" spans="1:43" ht="15.75" customHeight="1">
      <c r="A352" s="64"/>
      <c r="B352" s="64"/>
      <c r="C352" s="64"/>
      <c r="D352" s="64"/>
      <c r="E352" s="64"/>
      <c r="F352" s="64"/>
      <c r="G352" s="540"/>
      <c r="H352" s="66"/>
      <c r="I352" s="64"/>
      <c r="J352" s="122"/>
      <c r="K352" s="541"/>
      <c r="L352" s="64"/>
      <c r="M352" s="67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496"/>
      <c r="AQ352" s="496"/>
    </row>
    <row r="353" spans="1:43" ht="15.75" customHeight="1">
      <c r="A353" s="64"/>
      <c r="B353" s="64"/>
      <c r="C353" s="64"/>
      <c r="D353" s="64"/>
      <c r="E353" s="64"/>
      <c r="F353" s="64"/>
      <c r="G353" s="540"/>
      <c r="H353" s="66"/>
      <c r="I353" s="64"/>
      <c r="J353" s="122"/>
      <c r="K353" s="541"/>
      <c r="L353" s="64"/>
      <c r="M353" s="67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496"/>
      <c r="AQ353" s="496"/>
    </row>
    <row r="354" spans="1:43" ht="15.75" customHeight="1">
      <c r="A354" s="64"/>
      <c r="B354" s="64"/>
      <c r="C354" s="64"/>
      <c r="D354" s="64"/>
      <c r="E354" s="64"/>
      <c r="F354" s="64"/>
      <c r="G354" s="540"/>
      <c r="H354" s="66"/>
      <c r="I354" s="64"/>
      <c r="J354" s="122"/>
      <c r="K354" s="541"/>
      <c r="L354" s="64"/>
      <c r="M354" s="67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496"/>
      <c r="AQ354" s="496"/>
    </row>
    <row r="355" spans="1:43" ht="15.75" customHeight="1">
      <c r="A355" s="64"/>
      <c r="B355" s="64"/>
      <c r="C355" s="64"/>
      <c r="D355" s="64"/>
      <c r="E355" s="64"/>
      <c r="F355" s="64"/>
      <c r="G355" s="540"/>
      <c r="H355" s="66"/>
      <c r="I355" s="64"/>
      <c r="J355" s="122"/>
      <c r="K355" s="541"/>
      <c r="L355" s="64"/>
      <c r="M355" s="67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496"/>
      <c r="AQ355" s="496"/>
    </row>
    <row r="356" spans="1:43" ht="15.75" customHeight="1">
      <c r="A356" s="64"/>
      <c r="B356" s="64"/>
      <c r="C356" s="64"/>
      <c r="D356" s="64"/>
      <c r="E356" s="64"/>
      <c r="F356" s="64"/>
      <c r="G356" s="540"/>
      <c r="H356" s="66"/>
      <c r="I356" s="64"/>
      <c r="J356" s="122"/>
      <c r="K356" s="541"/>
      <c r="L356" s="64"/>
      <c r="M356" s="67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496"/>
      <c r="AQ356" s="496"/>
    </row>
    <row r="357" spans="1:43" ht="15.75" customHeight="1">
      <c r="A357" s="64"/>
      <c r="B357" s="64"/>
      <c r="C357" s="64"/>
      <c r="D357" s="64"/>
      <c r="E357" s="64"/>
      <c r="F357" s="64"/>
      <c r="G357" s="540"/>
      <c r="H357" s="66"/>
      <c r="I357" s="64"/>
      <c r="J357" s="122"/>
      <c r="K357" s="541"/>
      <c r="L357" s="64"/>
      <c r="M357" s="67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496"/>
      <c r="AQ357" s="496"/>
    </row>
    <row r="358" spans="1:43" ht="15.75" customHeight="1">
      <c r="A358" s="64"/>
      <c r="B358" s="64"/>
      <c r="C358" s="64"/>
      <c r="D358" s="64"/>
      <c r="E358" s="64"/>
      <c r="F358" s="64"/>
      <c r="G358" s="540"/>
      <c r="H358" s="66"/>
      <c r="I358" s="64"/>
      <c r="J358" s="122"/>
      <c r="K358" s="541"/>
      <c r="L358" s="64"/>
      <c r="M358" s="67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496"/>
      <c r="AQ358" s="496"/>
    </row>
    <row r="359" spans="1:43" ht="15.75" customHeight="1">
      <c r="A359" s="64"/>
      <c r="B359" s="64"/>
      <c r="C359" s="64"/>
      <c r="D359" s="64"/>
      <c r="E359" s="64"/>
      <c r="F359" s="64"/>
      <c r="G359" s="540"/>
      <c r="H359" s="66"/>
      <c r="I359" s="64"/>
      <c r="J359" s="122"/>
      <c r="K359" s="541"/>
      <c r="L359" s="64"/>
      <c r="M359" s="67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496"/>
      <c r="AQ359" s="496"/>
    </row>
    <row r="360" spans="1:43" ht="15.75" customHeight="1">
      <c r="A360" s="64"/>
      <c r="B360" s="64"/>
      <c r="C360" s="64"/>
      <c r="D360" s="64"/>
      <c r="E360" s="64"/>
      <c r="F360" s="64"/>
      <c r="G360" s="540"/>
      <c r="H360" s="66"/>
      <c r="I360" s="64"/>
      <c r="J360" s="122"/>
      <c r="K360" s="541"/>
      <c r="L360" s="64"/>
      <c r="M360" s="67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496"/>
      <c r="AQ360" s="496"/>
    </row>
    <row r="361" spans="1:43" ht="15.75" customHeight="1">
      <c r="A361" s="64"/>
      <c r="B361" s="64"/>
      <c r="C361" s="64"/>
      <c r="D361" s="64"/>
      <c r="E361" s="64"/>
      <c r="F361" s="64"/>
      <c r="G361" s="540"/>
      <c r="H361" s="66"/>
      <c r="I361" s="64"/>
      <c r="J361" s="122"/>
      <c r="K361" s="541"/>
      <c r="L361" s="64"/>
      <c r="M361" s="67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496"/>
      <c r="AQ361" s="496"/>
    </row>
    <row r="362" spans="1:43" ht="15.75" customHeight="1">
      <c r="A362" s="64"/>
      <c r="B362" s="64"/>
      <c r="C362" s="64"/>
      <c r="D362" s="64"/>
      <c r="E362" s="64"/>
      <c r="F362" s="64"/>
      <c r="G362" s="540"/>
      <c r="H362" s="66"/>
      <c r="I362" s="64"/>
      <c r="J362" s="122"/>
      <c r="K362" s="541"/>
      <c r="L362" s="64"/>
      <c r="M362" s="67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496"/>
      <c r="AQ362" s="496"/>
    </row>
    <row r="363" spans="1:43" ht="15.75" customHeight="1">
      <c r="A363" s="64"/>
      <c r="B363" s="64"/>
      <c r="C363" s="64"/>
      <c r="D363" s="64"/>
      <c r="E363" s="64"/>
      <c r="F363" s="64"/>
      <c r="G363" s="540"/>
      <c r="H363" s="66"/>
      <c r="I363" s="64"/>
      <c r="J363" s="122"/>
      <c r="K363" s="541"/>
      <c r="L363" s="64"/>
      <c r="M363" s="67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496"/>
      <c r="AQ363" s="496"/>
    </row>
    <row r="364" spans="1:43" ht="15.75" customHeight="1">
      <c r="A364" s="64"/>
      <c r="B364" s="64"/>
      <c r="C364" s="64"/>
      <c r="D364" s="64"/>
      <c r="E364" s="64"/>
      <c r="F364" s="64"/>
      <c r="G364" s="540"/>
      <c r="H364" s="66"/>
      <c r="I364" s="64"/>
      <c r="J364" s="122"/>
      <c r="K364" s="541"/>
      <c r="L364" s="64"/>
      <c r="M364" s="67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496"/>
      <c r="AQ364" s="496"/>
    </row>
    <row r="365" spans="1:43" ht="15.75" customHeight="1">
      <c r="A365" s="64"/>
      <c r="B365" s="64"/>
      <c r="C365" s="64"/>
      <c r="D365" s="64"/>
      <c r="E365" s="64"/>
      <c r="F365" s="64"/>
      <c r="G365" s="540"/>
      <c r="H365" s="66"/>
      <c r="I365" s="64"/>
      <c r="J365" s="122"/>
      <c r="K365" s="541"/>
      <c r="L365" s="64"/>
      <c r="M365" s="67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496"/>
      <c r="AQ365" s="496"/>
    </row>
    <row r="366" spans="1:43" ht="15.75" customHeight="1">
      <c r="A366" s="64"/>
      <c r="B366" s="64"/>
      <c r="C366" s="64"/>
      <c r="D366" s="64"/>
      <c r="E366" s="64"/>
      <c r="F366" s="64"/>
      <c r="G366" s="540"/>
      <c r="H366" s="66"/>
      <c r="I366" s="64"/>
      <c r="J366" s="122"/>
      <c r="K366" s="541"/>
      <c r="L366" s="64"/>
      <c r="M366" s="67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496"/>
      <c r="AQ366" s="496"/>
    </row>
    <row r="367" spans="1:43" ht="15.75" customHeight="1">
      <c r="A367" s="64"/>
      <c r="B367" s="64"/>
      <c r="C367" s="64"/>
      <c r="D367" s="64"/>
      <c r="E367" s="64"/>
      <c r="F367" s="64"/>
      <c r="G367" s="540"/>
      <c r="H367" s="66"/>
      <c r="I367" s="64"/>
      <c r="J367" s="122"/>
      <c r="K367" s="541"/>
      <c r="L367" s="64"/>
      <c r="M367" s="67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496"/>
      <c r="AQ367" s="496"/>
    </row>
    <row r="368" spans="1:43" ht="15.75" customHeight="1">
      <c r="A368" s="64"/>
      <c r="B368" s="64"/>
      <c r="C368" s="64"/>
      <c r="D368" s="64"/>
      <c r="E368" s="64"/>
      <c r="F368" s="64"/>
      <c r="G368" s="540"/>
      <c r="H368" s="66"/>
      <c r="I368" s="64"/>
      <c r="J368" s="122"/>
      <c r="K368" s="541"/>
      <c r="L368" s="64"/>
      <c r="M368" s="67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496"/>
      <c r="AQ368" s="496"/>
    </row>
    <row r="369" spans="1:43" ht="15.75" customHeight="1">
      <c r="A369" s="64"/>
      <c r="B369" s="64"/>
      <c r="C369" s="64"/>
      <c r="D369" s="64"/>
      <c r="E369" s="64"/>
      <c r="F369" s="64"/>
      <c r="G369" s="540"/>
      <c r="H369" s="66"/>
      <c r="I369" s="64"/>
      <c r="J369" s="122"/>
      <c r="K369" s="541"/>
      <c r="L369" s="64"/>
      <c r="M369" s="67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496"/>
      <c r="AQ369" s="496"/>
    </row>
    <row r="370" spans="1:43" ht="15.75" customHeight="1">
      <c r="A370" s="64"/>
      <c r="B370" s="64"/>
      <c r="C370" s="64"/>
      <c r="D370" s="64"/>
      <c r="E370" s="64"/>
      <c r="F370" s="64"/>
      <c r="G370" s="540"/>
      <c r="H370" s="66"/>
      <c r="I370" s="64"/>
      <c r="J370" s="122"/>
      <c r="K370" s="541"/>
      <c r="L370" s="64"/>
      <c r="M370" s="67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496"/>
      <c r="AQ370" s="496"/>
    </row>
    <row r="371" spans="1:43" ht="15.75" customHeight="1">
      <c r="A371" s="64"/>
      <c r="B371" s="64"/>
      <c r="C371" s="64"/>
      <c r="D371" s="64"/>
      <c r="E371" s="64"/>
      <c r="F371" s="64"/>
      <c r="G371" s="540"/>
      <c r="H371" s="66"/>
      <c r="I371" s="64"/>
      <c r="J371" s="122"/>
      <c r="K371" s="541"/>
      <c r="L371" s="64"/>
      <c r="M371" s="67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496"/>
      <c r="AQ371" s="496"/>
    </row>
    <row r="372" spans="1:43" ht="15.75" customHeight="1">
      <c r="A372" s="64"/>
      <c r="B372" s="64"/>
      <c r="C372" s="64"/>
      <c r="D372" s="64"/>
      <c r="E372" s="64"/>
      <c r="F372" s="64"/>
      <c r="G372" s="540"/>
      <c r="H372" s="66"/>
      <c r="I372" s="64"/>
      <c r="J372" s="122"/>
      <c r="K372" s="541"/>
      <c r="L372" s="64"/>
      <c r="M372" s="67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496"/>
      <c r="AQ372" s="496"/>
    </row>
    <row r="373" spans="1:43" ht="15.75" customHeight="1">
      <c r="A373" s="64"/>
      <c r="B373" s="64"/>
      <c r="C373" s="64"/>
      <c r="D373" s="64"/>
      <c r="E373" s="64"/>
      <c r="F373" s="64"/>
      <c r="G373" s="540"/>
      <c r="H373" s="66"/>
      <c r="I373" s="64"/>
      <c r="J373" s="122"/>
      <c r="K373" s="541"/>
      <c r="L373" s="64"/>
      <c r="M373" s="67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496"/>
      <c r="AQ373" s="496"/>
    </row>
    <row r="374" spans="1:43" ht="15.75" customHeight="1">
      <c r="A374" s="64"/>
      <c r="B374" s="64"/>
      <c r="C374" s="64"/>
      <c r="D374" s="64"/>
      <c r="E374" s="64"/>
      <c r="F374" s="64"/>
      <c r="G374" s="540"/>
      <c r="H374" s="66"/>
      <c r="I374" s="64"/>
      <c r="J374" s="122"/>
      <c r="K374" s="541"/>
      <c r="L374" s="64"/>
      <c r="M374" s="67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496"/>
      <c r="AQ374" s="496"/>
    </row>
    <row r="375" spans="1:43" ht="15.75" customHeight="1">
      <c r="A375" s="64"/>
      <c r="B375" s="64"/>
      <c r="C375" s="64"/>
      <c r="D375" s="64"/>
      <c r="E375" s="64"/>
      <c r="F375" s="64"/>
      <c r="G375" s="540"/>
      <c r="H375" s="66"/>
      <c r="I375" s="64"/>
      <c r="J375" s="122"/>
      <c r="K375" s="541"/>
      <c r="L375" s="64"/>
      <c r="M375" s="67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496"/>
      <c r="AQ375" s="496"/>
    </row>
    <row r="376" spans="1:43" ht="15.75" customHeight="1">
      <c r="A376" s="64"/>
      <c r="B376" s="64"/>
      <c r="C376" s="64"/>
      <c r="D376" s="64"/>
      <c r="E376" s="64"/>
      <c r="F376" s="64"/>
      <c r="G376" s="540"/>
      <c r="H376" s="66"/>
      <c r="I376" s="64"/>
      <c r="J376" s="122"/>
      <c r="K376" s="541"/>
      <c r="L376" s="64"/>
      <c r="M376" s="67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496"/>
      <c r="AQ376" s="496"/>
    </row>
    <row r="377" spans="1:43" ht="15.75" customHeight="1">
      <c r="A377" s="64"/>
      <c r="B377" s="64"/>
      <c r="C377" s="64"/>
      <c r="D377" s="64"/>
      <c r="E377" s="64"/>
      <c r="F377" s="64"/>
      <c r="G377" s="540"/>
      <c r="H377" s="66"/>
      <c r="I377" s="64"/>
      <c r="J377" s="122"/>
      <c r="K377" s="541"/>
      <c r="L377" s="64"/>
      <c r="M377" s="67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496"/>
      <c r="AQ377" s="496"/>
    </row>
    <row r="378" spans="1:43" ht="15.75" customHeight="1">
      <c r="A378" s="64"/>
      <c r="B378" s="64"/>
      <c r="C378" s="64"/>
      <c r="D378" s="64"/>
      <c r="E378" s="64"/>
      <c r="F378" s="64"/>
      <c r="G378" s="540"/>
      <c r="H378" s="66"/>
      <c r="I378" s="64"/>
      <c r="J378" s="122"/>
      <c r="K378" s="541"/>
      <c r="L378" s="64"/>
      <c r="M378" s="67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496"/>
      <c r="AQ378" s="496"/>
    </row>
    <row r="379" spans="1:43" ht="15.75" customHeight="1">
      <c r="A379" s="64"/>
      <c r="B379" s="64"/>
      <c r="C379" s="64"/>
      <c r="D379" s="64"/>
      <c r="E379" s="64"/>
      <c r="F379" s="64"/>
      <c r="G379" s="540"/>
      <c r="H379" s="66"/>
      <c r="I379" s="64"/>
      <c r="J379" s="122"/>
      <c r="K379" s="541"/>
      <c r="L379" s="64"/>
      <c r="M379" s="67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496"/>
      <c r="AQ379" s="496"/>
    </row>
    <row r="380" spans="1:43" ht="15.75" customHeight="1">
      <c r="A380" s="64"/>
      <c r="B380" s="64"/>
      <c r="C380" s="64"/>
      <c r="D380" s="64"/>
      <c r="E380" s="64"/>
      <c r="F380" s="64"/>
      <c r="G380" s="540"/>
      <c r="H380" s="66"/>
      <c r="I380" s="64"/>
      <c r="J380" s="122"/>
      <c r="K380" s="541"/>
      <c r="L380" s="64"/>
      <c r="M380" s="67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496"/>
      <c r="AQ380" s="496"/>
    </row>
    <row r="381" spans="1:43" ht="15.75" customHeight="1">
      <c r="A381" s="64"/>
      <c r="B381" s="64"/>
      <c r="C381" s="64"/>
      <c r="D381" s="64"/>
      <c r="E381" s="64"/>
      <c r="F381" s="64"/>
      <c r="G381" s="540"/>
      <c r="H381" s="66"/>
      <c r="I381" s="64"/>
      <c r="J381" s="122"/>
      <c r="K381" s="541"/>
      <c r="L381" s="64"/>
      <c r="M381" s="67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496"/>
      <c r="AQ381" s="496"/>
    </row>
    <row r="382" spans="1:43" ht="15.75" customHeight="1">
      <c r="A382" s="64"/>
      <c r="B382" s="64"/>
      <c r="C382" s="64"/>
      <c r="D382" s="64"/>
      <c r="E382" s="64"/>
      <c r="F382" s="64"/>
      <c r="G382" s="540"/>
      <c r="H382" s="66"/>
      <c r="I382" s="64"/>
      <c r="J382" s="122"/>
      <c r="K382" s="541"/>
      <c r="L382" s="64"/>
      <c r="M382" s="67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496"/>
      <c r="AQ382" s="496"/>
    </row>
    <row r="383" spans="1:43" ht="15.75" customHeight="1">
      <c r="A383" s="64"/>
      <c r="B383" s="64"/>
      <c r="C383" s="64"/>
      <c r="D383" s="64"/>
      <c r="E383" s="64"/>
      <c r="F383" s="64"/>
      <c r="G383" s="540"/>
      <c r="H383" s="66"/>
      <c r="I383" s="64"/>
      <c r="J383" s="122"/>
      <c r="K383" s="541"/>
      <c r="L383" s="64"/>
      <c r="M383" s="67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496"/>
      <c r="AQ383" s="496"/>
    </row>
    <row r="384" spans="1:43" ht="15.75" customHeight="1">
      <c r="A384" s="64"/>
      <c r="B384" s="64"/>
      <c r="C384" s="64"/>
      <c r="D384" s="64"/>
      <c r="E384" s="64"/>
      <c r="F384" s="64"/>
      <c r="G384" s="540"/>
      <c r="H384" s="66"/>
      <c r="I384" s="64"/>
      <c r="J384" s="122"/>
      <c r="K384" s="541"/>
      <c r="L384" s="64"/>
      <c r="M384" s="67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496"/>
      <c r="AQ384" s="496"/>
    </row>
    <row r="385" spans="1:43" ht="15.75" customHeight="1">
      <c r="A385" s="64"/>
      <c r="B385" s="64"/>
      <c r="C385" s="64"/>
      <c r="D385" s="64"/>
      <c r="E385" s="64"/>
      <c r="F385" s="64"/>
      <c r="G385" s="540"/>
      <c r="H385" s="66"/>
      <c r="I385" s="64"/>
      <c r="J385" s="122"/>
      <c r="K385" s="541"/>
      <c r="L385" s="64"/>
      <c r="M385" s="67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496"/>
      <c r="AQ385" s="496"/>
    </row>
    <row r="386" spans="1:43" ht="15.75" customHeight="1">
      <c r="A386" s="64"/>
      <c r="B386" s="64"/>
      <c r="C386" s="64"/>
      <c r="D386" s="64"/>
      <c r="E386" s="64"/>
      <c r="F386" s="64"/>
      <c r="G386" s="540"/>
      <c r="H386" s="66"/>
      <c r="I386" s="64"/>
      <c r="J386" s="122"/>
      <c r="K386" s="541"/>
      <c r="L386" s="64"/>
      <c r="M386" s="67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496"/>
      <c r="AQ386" s="496"/>
    </row>
    <row r="387" spans="1:43" ht="15.75" customHeight="1">
      <c r="A387" s="64"/>
      <c r="B387" s="64"/>
      <c r="C387" s="64"/>
      <c r="D387" s="64"/>
      <c r="E387" s="64"/>
      <c r="F387" s="64"/>
      <c r="G387" s="540"/>
      <c r="H387" s="66"/>
      <c r="I387" s="64"/>
      <c r="J387" s="122"/>
      <c r="K387" s="541"/>
      <c r="L387" s="64"/>
      <c r="M387" s="67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496"/>
      <c r="AQ387" s="496"/>
    </row>
    <row r="388" spans="1:43" ht="15.75" customHeight="1">
      <c r="A388" s="64"/>
      <c r="B388" s="64"/>
      <c r="C388" s="64"/>
      <c r="D388" s="64"/>
      <c r="E388" s="64"/>
      <c r="F388" s="64"/>
      <c r="G388" s="540"/>
      <c r="H388" s="66"/>
      <c r="I388" s="64"/>
      <c r="J388" s="122"/>
      <c r="K388" s="541"/>
      <c r="L388" s="64"/>
      <c r="M388" s="67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496"/>
      <c r="AQ388" s="496"/>
    </row>
    <row r="389" spans="1:43" ht="15.75" customHeight="1">
      <c r="A389" s="64"/>
      <c r="B389" s="64"/>
      <c r="C389" s="64"/>
      <c r="D389" s="64"/>
      <c r="E389" s="64"/>
      <c r="F389" s="64"/>
      <c r="G389" s="540"/>
      <c r="H389" s="66"/>
      <c r="I389" s="64"/>
      <c r="J389" s="122"/>
      <c r="K389" s="541"/>
      <c r="L389" s="64"/>
      <c r="M389" s="67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496"/>
      <c r="AQ389" s="496"/>
    </row>
    <row r="390" spans="1:43" ht="15.75" customHeight="1">
      <c r="A390" s="64"/>
      <c r="B390" s="64"/>
      <c r="C390" s="64"/>
      <c r="D390" s="64"/>
      <c r="E390" s="64"/>
      <c r="F390" s="64"/>
      <c r="G390" s="540"/>
      <c r="H390" s="66"/>
      <c r="I390" s="64"/>
      <c r="J390" s="122"/>
      <c r="K390" s="541"/>
      <c r="L390" s="64"/>
      <c r="M390" s="67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496"/>
      <c r="AQ390" s="496"/>
    </row>
    <row r="391" spans="1:43" ht="15.75" customHeight="1">
      <c r="A391" s="64"/>
      <c r="B391" s="64"/>
      <c r="C391" s="64"/>
      <c r="D391" s="64"/>
      <c r="E391" s="64"/>
      <c r="F391" s="64"/>
      <c r="G391" s="540"/>
      <c r="H391" s="66"/>
      <c r="I391" s="64"/>
      <c r="J391" s="122"/>
      <c r="K391" s="541"/>
      <c r="L391" s="64"/>
      <c r="M391" s="67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496"/>
      <c r="AQ391" s="496"/>
    </row>
    <row r="392" spans="1:43" ht="15.75" customHeight="1">
      <c r="A392" s="64"/>
      <c r="B392" s="64"/>
      <c r="C392" s="64"/>
      <c r="D392" s="64"/>
      <c r="E392" s="64"/>
      <c r="F392" s="64"/>
      <c r="G392" s="540"/>
      <c r="H392" s="66"/>
      <c r="I392" s="64"/>
      <c r="J392" s="122"/>
      <c r="K392" s="541"/>
      <c r="L392" s="64"/>
      <c r="M392" s="67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496"/>
      <c r="AQ392" s="496"/>
    </row>
    <row r="393" spans="1:43" ht="15.75" customHeight="1">
      <c r="A393" s="64"/>
      <c r="B393" s="64"/>
      <c r="C393" s="64"/>
      <c r="D393" s="64"/>
      <c r="E393" s="64"/>
      <c r="F393" s="64"/>
      <c r="G393" s="540"/>
      <c r="H393" s="66"/>
      <c r="I393" s="64"/>
      <c r="J393" s="122"/>
      <c r="K393" s="541"/>
      <c r="L393" s="64"/>
      <c r="M393" s="67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496"/>
      <c r="AQ393" s="496"/>
    </row>
    <row r="394" spans="1:43" ht="15.75" customHeight="1">
      <c r="A394" s="64"/>
      <c r="B394" s="64"/>
      <c r="C394" s="64"/>
      <c r="D394" s="64"/>
      <c r="E394" s="64"/>
      <c r="F394" s="64"/>
      <c r="G394" s="540"/>
      <c r="H394" s="66"/>
      <c r="I394" s="64"/>
      <c r="J394" s="122"/>
      <c r="K394" s="541"/>
      <c r="L394" s="64"/>
      <c r="M394" s="67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496"/>
      <c r="AQ394" s="496"/>
    </row>
    <row r="395" spans="1:43" ht="15.75" customHeight="1">
      <c r="A395" s="64"/>
      <c r="B395" s="64"/>
      <c r="C395" s="64"/>
      <c r="D395" s="64"/>
      <c r="E395" s="64"/>
      <c r="F395" s="64"/>
      <c r="G395" s="540"/>
      <c r="H395" s="66"/>
      <c r="I395" s="64"/>
      <c r="J395" s="122"/>
      <c r="K395" s="541"/>
      <c r="L395" s="64"/>
      <c r="M395" s="67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496"/>
      <c r="AQ395" s="496"/>
    </row>
    <row r="396" spans="1:43" ht="15.75" customHeight="1">
      <c r="A396" s="64"/>
      <c r="B396" s="64"/>
      <c r="C396" s="64"/>
      <c r="D396" s="64"/>
      <c r="E396" s="64"/>
      <c r="F396" s="64"/>
      <c r="G396" s="540"/>
      <c r="H396" s="66"/>
      <c r="I396" s="64"/>
      <c r="J396" s="122"/>
      <c r="K396" s="541"/>
      <c r="L396" s="64"/>
      <c r="M396" s="67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496"/>
      <c r="AQ396" s="496"/>
    </row>
    <row r="397" spans="1:43" ht="15.75" customHeight="1">
      <c r="A397" s="64"/>
      <c r="B397" s="64"/>
      <c r="C397" s="64"/>
      <c r="D397" s="64"/>
      <c r="E397" s="64"/>
      <c r="F397" s="64"/>
      <c r="G397" s="540"/>
      <c r="H397" s="66"/>
      <c r="I397" s="64"/>
      <c r="J397" s="122"/>
      <c r="K397" s="541"/>
      <c r="L397" s="64"/>
      <c r="M397" s="67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496"/>
      <c r="AQ397" s="496"/>
    </row>
    <row r="398" spans="1:43" ht="15.75" customHeight="1">
      <c r="A398" s="64"/>
      <c r="B398" s="64"/>
      <c r="C398" s="64"/>
      <c r="D398" s="64"/>
      <c r="E398" s="64"/>
      <c r="F398" s="64"/>
      <c r="G398" s="540"/>
      <c r="H398" s="66"/>
      <c r="I398" s="64"/>
      <c r="J398" s="122"/>
      <c r="K398" s="541"/>
      <c r="L398" s="64"/>
      <c r="M398" s="67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496"/>
      <c r="AQ398" s="496"/>
    </row>
    <row r="399" spans="1:43" ht="15.75" customHeight="1">
      <c r="A399" s="64"/>
      <c r="B399" s="64"/>
      <c r="C399" s="64"/>
      <c r="D399" s="64"/>
      <c r="E399" s="64"/>
      <c r="F399" s="64"/>
      <c r="G399" s="540"/>
      <c r="H399" s="66"/>
      <c r="I399" s="64"/>
      <c r="J399" s="122"/>
      <c r="K399" s="541"/>
      <c r="L399" s="64"/>
      <c r="M399" s="67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496"/>
      <c r="AQ399" s="496"/>
    </row>
    <row r="400" spans="1:43" ht="15.75" customHeight="1">
      <c r="A400" s="64"/>
      <c r="B400" s="64"/>
      <c r="C400" s="64"/>
      <c r="D400" s="64"/>
      <c r="E400" s="64"/>
      <c r="F400" s="64"/>
      <c r="G400" s="540"/>
      <c r="H400" s="66"/>
      <c r="I400" s="64"/>
      <c r="J400" s="122"/>
      <c r="K400" s="541"/>
      <c r="L400" s="64"/>
      <c r="M400" s="67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496"/>
      <c r="AQ400" s="496"/>
    </row>
    <row r="401" spans="1:43" ht="15.75" customHeight="1">
      <c r="A401" s="64"/>
      <c r="B401" s="64"/>
      <c r="C401" s="64"/>
      <c r="D401" s="64"/>
      <c r="E401" s="64"/>
      <c r="F401" s="64"/>
      <c r="G401" s="540"/>
      <c r="H401" s="66"/>
      <c r="I401" s="64"/>
      <c r="J401" s="122"/>
      <c r="K401" s="541"/>
      <c r="L401" s="64"/>
      <c r="M401" s="67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496"/>
      <c r="AQ401" s="496"/>
    </row>
    <row r="402" spans="1:43" ht="15.75" customHeight="1">
      <c r="A402" s="64"/>
      <c r="B402" s="64"/>
      <c r="C402" s="64"/>
      <c r="D402" s="64"/>
      <c r="E402" s="64"/>
      <c r="F402" s="64"/>
      <c r="G402" s="540"/>
      <c r="H402" s="66"/>
      <c r="I402" s="64"/>
      <c r="J402" s="122"/>
      <c r="K402" s="541"/>
      <c r="L402" s="64"/>
      <c r="M402" s="67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496"/>
      <c r="AQ402" s="496"/>
    </row>
    <row r="403" spans="1:43" ht="15.75" customHeight="1">
      <c r="A403" s="64"/>
      <c r="B403" s="64"/>
      <c r="C403" s="64"/>
      <c r="D403" s="64"/>
      <c r="E403" s="64"/>
      <c r="F403" s="64"/>
      <c r="G403" s="540"/>
      <c r="H403" s="66"/>
      <c r="I403" s="64"/>
      <c r="J403" s="122"/>
      <c r="K403" s="541"/>
      <c r="L403" s="64"/>
      <c r="M403" s="67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496"/>
      <c r="AQ403" s="496"/>
    </row>
    <row r="404" spans="1:43" ht="15.75" customHeight="1">
      <c r="A404" s="64"/>
      <c r="B404" s="64"/>
      <c r="C404" s="64"/>
      <c r="D404" s="64"/>
      <c r="E404" s="64"/>
      <c r="F404" s="64"/>
      <c r="G404" s="540"/>
      <c r="H404" s="66"/>
      <c r="I404" s="64"/>
      <c r="J404" s="122"/>
      <c r="K404" s="541"/>
      <c r="L404" s="64"/>
      <c r="M404" s="67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496"/>
      <c r="AQ404" s="496"/>
    </row>
    <row r="405" spans="1:43" ht="15.75" customHeight="1">
      <c r="A405" s="64"/>
      <c r="B405" s="64"/>
      <c r="C405" s="64"/>
      <c r="D405" s="64"/>
      <c r="E405" s="64"/>
      <c r="F405" s="64"/>
      <c r="G405" s="540"/>
      <c r="H405" s="66"/>
      <c r="I405" s="64"/>
      <c r="J405" s="122"/>
      <c r="K405" s="541"/>
      <c r="L405" s="64"/>
      <c r="M405" s="67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496"/>
      <c r="AQ405" s="496"/>
    </row>
    <row r="406" spans="1:43" ht="15.75" customHeight="1">
      <c r="A406" s="64"/>
      <c r="B406" s="64"/>
      <c r="C406" s="64"/>
      <c r="D406" s="64"/>
      <c r="E406" s="64"/>
      <c r="F406" s="64"/>
      <c r="G406" s="540"/>
      <c r="H406" s="66"/>
      <c r="I406" s="64"/>
      <c r="J406" s="122"/>
      <c r="K406" s="541"/>
      <c r="L406" s="64"/>
      <c r="M406" s="67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496"/>
      <c r="AQ406" s="496"/>
    </row>
    <row r="407" spans="1:43" ht="15.75" customHeight="1">
      <c r="A407" s="64"/>
      <c r="B407" s="64"/>
      <c r="C407" s="64"/>
      <c r="D407" s="64"/>
      <c r="E407" s="64"/>
      <c r="F407" s="64"/>
      <c r="G407" s="540"/>
      <c r="H407" s="66"/>
      <c r="I407" s="64"/>
      <c r="J407" s="122"/>
      <c r="K407" s="541"/>
      <c r="L407" s="64"/>
      <c r="M407" s="67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496"/>
      <c r="AQ407" s="496"/>
    </row>
    <row r="408" spans="1:43" ht="15.75" customHeight="1">
      <c r="A408" s="64"/>
      <c r="B408" s="64"/>
      <c r="C408" s="64"/>
      <c r="D408" s="64"/>
      <c r="E408" s="64"/>
      <c r="F408" s="64"/>
      <c r="G408" s="540"/>
      <c r="H408" s="66"/>
      <c r="I408" s="64"/>
      <c r="J408" s="122"/>
      <c r="K408" s="541"/>
      <c r="L408" s="64"/>
      <c r="M408" s="67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496"/>
      <c r="AQ408" s="496"/>
    </row>
    <row r="409" spans="1:43" ht="15.75" customHeight="1">
      <c r="A409" s="64"/>
      <c r="B409" s="64"/>
      <c r="C409" s="64"/>
      <c r="D409" s="64"/>
      <c r="E409" s="64"/>
      <c r="F409" s="64"/>
      <c r="G409" s="540"/>
      <c r="H409" s="66"/>
      <c r="I409" s="64"/>
      <c r="J409" s="122"/>
      <c r="K409" s="541"/>
      <c r="L409" s="64"/>
      <c r="M409" s="67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496"/>
      <c r="AQ409" s="496"/>
    </row>
    <row r="410" spans="1:43" ht="15.75" customHeight="1">
      <c r="A410" s="64"/>
      <c r="B410" s="64"/>
      <c r="C410" s="64"/>
      <c r="D410" s="64"/>
      <c r="E410" s="64"/>
      <c r="F410" s="64"/>
      <c r="G410" s="540"/>
      <c r="H410" s="66"/>
      <c r="I410" s="64"/>
      <c r="J410" s="64"/>
      <c r="K410" s="541"/>
      <c r="L410" s="64"/>
      <c r="M410" s="67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496"/>
      <c r="AQ410" s="496"/>
    </row>
    <row r="411" spans="1:43" ht="15.75" customHeight="1">
      <c r="A411" s="64"/>
      <c r="B411" s="64"/>
      <c r="C411" s="64"/>
      <c r="D411" s="64"/>
      <c r="E411" s="64"/>
      <c r="F411" s="64"/>
      <c r="G411" s="540"/>
      <c r="H411" s="66"/>
      <c r="I411" s="64"/>
      <c r="J411" s="64"/>
      <c r="K411" s="541"/>
      <c r="L411" s="64"/>
      <c r="M411" s="67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496"/>
      <c r="AQ411" s="496"/>
    </row>
    <row r="412" spans="1:43" ht="15.75" customHeight="1">
      <c r="A412" s="64"/>
      <c r="B412" s="64"/>
      <c r="C412" s="64"/>
      <c r="D412" s="64"/>
      <c r="E412" s="64"/>
      <c r="F412" s="64"/>
      <c r="G412" s="540"/>
      <c r="H412" s="66"/>
      <c r="I412" s="64"/>
      <c r="J412" s="64"/>
      <c r="K412" s="541"/>
      <c r="L412" s="64"/>
      <c r="M412" s="67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496"/>
      <c r="AQ412" s="496"/>
    </row>
    <row r="413" spans="1:43" ht="15.75" customHeight="1">
      <c r="A413" s="64"/>
      <c r="B413" s="64"/>
      <c r="C413" s="64"/>
      <c r="D413" s="64"/>
      <c r="E413" s="64"/>
      <c r="F413" s="64"/>
      <c r="G413" s="540"/>
      <c r="H413" s="66"/>
      <c r="I413" s="64"/>
      <c r="J413" s="64"/>
      <c r="K413" s="541"/>
      <c r="L413" s="64"/>
      <c r="M413" s="67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496"/>
      <c r="AQ413" s="496"/>
    </row>
    <row r="414" spans="1:43" ht="15.75" customHeight="1">
      <c r="A414" s="64"/>
      <c r="B414" s="64"/>
      <c r="C414" s="64"/>
      <c r="D414" s="64"/>
      <c r="E414" s="64"/>
      <c r="F414" s="64"/>
      <c r="G414" s="540"/>
      <c r="H414" s="66"/>
      <c r="I414" s="64"/>
      <c r="J414" s="64"/>
      <c r="K414" s="541"/>
      <c r="L414" s="64"/>
      <c r="M414" s="67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496"/>
      <c r="AQ414" s="496"/>
    </row>
    <row r="415" spans="1:43" ht="15.75" customHeight="1">
      <c r="A415" s="64"/>
      <c r="B415" s="64"/>
      <c r="C415" s="64"/>
      <c r="D415" s="64"/>
      <c r="E415" s="64"/>
      <c r="F415" s="64"/>
      <c r="G415" s="540"/>
      <c r="H415" s="66"/>
      <c r="I415" s="64"/>
      <c r="J415" s="64"/>
      <c r="K415" s="541"/>
      <c r="L415" s="64"/>
      <c r="M415" s="67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496"/>
      <c r="AQ415" s="496"/>
    </row>
    <row r="416" spans="1:43" ht="15.75" customHeight="1">
      <c r="A416" s="64"/>
      <c r="B416" s="64"/>
      <c r="C416" s="64"/>
      <c r="D416" s="64"/>
      <c r="E416" s="64"/>
      <c r="F416" s="64"/>
      <c r="G416" s="540"/>
      <c r="H416" s="66"/>
      <c r="I416" s="64"/>
      <c r="J416" s="64"/>
      <c r="K416" s="541"/>
      <c r="L416" s="64"/>
      <c r="M416" s="67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496"/>
      <c r="AQ416" s="496"/>
    </row>
    <row r="417" spans="1:43" ht="15.75" customHeight="1">
      <c r="A417" s="64"/>
      <c r="B417" s="64"/>
      <c r="C417" s="64"/>
      <c r="D417" s="64"/>
      <c r="E417" s="64"/>
      <c r="F417" s="64"/>
      <c r="G417" s="540"/>
      <c r="H417" s="66"/>
      <c r="I417" s="64"/>
      <c r="J417" s="64"/>
      <c r="K417" s="541"/>
      <c r="L417" s="64"/>
      <c r="M417" s="67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496"/>
      <c r="AQ417" s="496"/>
    </row>
    <row r="418" spans="1:43" ht="15.75" customHeight="1">
      <c r="A418" s="64"/>
      <c r="B418" s="64"/>
      <c r="C418" s="64"/>
      <c r="D418" s="64"/>
      <c r="E418" s="64"/>
      <c r="F418" s="64"/>
      <c r="G418" s="540"/>
      <c r="H418" s="66"/>
      <c r="I418" s="64"/>
      <c r="J418" s="64"/>
      <c r="K418" s="541"/>
      <c r="L418" s="64"/>
      <c r="M418" s="67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496"/>
      <c r="AQ418" s="496"/>
    </row>
    <row r="419" spans="1:43" ht="15.75" customHeight="1">
      <c r="A419" s="64"/>
      <c r="B419" s="64"/>
      <c r="C419" s="64"/>
      <c r="D419" s="64"/>
      <c r="E419" s="64"/>
      <c r="F419" s="64"/>
      <c r="G419" s="540"/>
      <c r="H419" s="66"/>
      <c r="I419" s="64"/>
      <c r="J419" s="64"/>
      <c r="K419" s="541"/>
      <c r="L419" s="64"/>
      <c r="M419" s="67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496"/>
      <c r="AQ419" s="496"/>
    </row>
    <row r="420" spans="1:43" ht="15.75" customHeight="1">
      <c r="A420" s="64"/>
      <c r="B420" s="64"/>
      <c r="C420" s="64"/>
      <c r="D420" s="64"/>
      <c r="E420" s="64"/>
      <c r="F420" s="64"/>
      <c r="G420" s="540"/>
      <c r="H420" s="66"/>
      <c r="I420" s="64"/>
      <c r="J420" s="64"/>
      <c r="K420" s="541"/>
      <c r="L420" s="64"/>
      <c r="M420" s="67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496"/>
      <c r="AQ420" s="496"/>
    </row>
    <row r="421" spans="1:43" ht="15.75" customHeight="1">
      <c r="A421" s="64"/>
      <c r="B421" s="64"/>
      <c r="C421" s="64"/>
      <c r="D421" s="64"/>
      <c r="E421" s="64"/>
      <c r="F421" s="64"/>
      <c r="G421" s="540"/>
      <c r="H421" s="66"/>
      <c r="I421" s="64"/>
      <c r="J421" s="64"/>
      <c r="K421" s="541"/>
      <c r="L421" s="64"/>
      <c r="M421" s="67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496"/>
      <c r="AQ421" s="496"/>
    </row>
    <row r="422" spans="1:43" ht="15.75" customHeight="1">
      <c r="A422" s="64"/>
      <c r="B422" s="64"/>
      <c r="C422" s="64"/>
      <c r="D422" s="64"/>
      <c r="E422" s="64"/>
      <c r="F422" s="64"/>
      <c r="G422" s="540"/>
      <c r="H422" s="66"/>
      <c r="I422" s="64"/>
      <c r="J422" s="64"/>
      <c r="K422" s="541"/>
      <c r="L422" s="64"/>
      <c r="M422" s="67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496"/>
      <c r="AQ422" s="496"/>
    </row>
    <row r="423" spans="1:43" ht="15.75" customHeight="1">
      <c r="A423" s="64"/>
      <c r="B423" s="64"/>
      <c r="C423" s="64"/>
      <c r="D423" s="64"/>
      <c r="E423" s="64"/>
      <c r="F423" s="64"/>
      <c r="G423" s="540"/>
      <c r="H423" s="66"/>
      <c r="I423" s="64"/>
      <c r="J423" s="64"/>
      <c r="K423" s="541"/>
      <c r="L423" s="64"/>
      <c r="M423" s="67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496"/>
      <c r="AQ423" s="496"/>
    </row>
    <row r="424" spans="1:43" ht="15.75" customHeight="1">
      <c r="A424" s="64"/>
      <c r="B424" s="64"/>
      <c r="C424" s="64"/>
      <c r="D424" s="64"/>
      <c r="E424" s="64"/>
      <c r="F424" s="64"/>
      <c r="G424" s="540"/>
      <c r="H424" s="66"/>
      <c r="I424" s="64"/>
      <c r="J424" s="64"/>
      <c r="K424" s="541"/>
      <c r="L424" s="64"/>
      <c r="M424" s="67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496"/>
      <c r="AQ424" s="496"/>
    </row>
    <row r="425" spans="1:43" ht="15.75" customHeight="1">
      <c r="A425" s="64"/>
      <c r="B425" s="64"/>
      <c r="C425" s="64"/>
      <c r="D425" s="64"/>
      <c r="E425" s="64"/>
      <c r="F425" s="64"/>
      <c r="G425" s="540"/>
      <c r="H425" s="66"/>
      <c r="I425" s="64"/>
      <c r="J425" s="64"/>
      <c r="K425" s="541"/>
      <c r="L425" s="64"/>
      <c r="M425" s="67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496"/>
      <c r="AQ425" s="496"/>
    </row>
    <row r="426" spans="1:43" ht="15.75" customHeight="1">
      <c r="A426" s="64"/>
      <c r="B426" s="64"/>
      <c r="C426" s="64"/>
      <c r="D426" s="64"/>
      <c r="E426" s="64"/>
      <c r="F426" s="64"/>
      <c r="G426" s="540"/>
      <c r="H426" s="66"/>
      <c r="I426" s="64"/>
      <c r="J426" s="64"/>
      <c r="K426" s="541"/>
      <c r="L426" s="64"/>
      <c r="M426" s="67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496"/>
      <c r="AQ426" s="496"/>
    </row>
    <row r="427" spans="1:43" ht="15.75" customHeight="1">
      <c r="A427" s="64"/>
      <c r="B427" s="64"/>
      <c r="C427" s="64"/>
      <c r="D427" s="64"/>
      <c r="E427" s="64"/>
      <c r="F427" s="64"/>
      <c r="G427" s="540"/>
      <c r="H427" s="66"/>
      <c r="I427" s="64"/>
      <c r="J427" s="64"/>
      <c r="K427" s="541"/>
      <c r="L427" s="64"/>
      <c r="M427" s="67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496"/>
      <c r="AQ427" s="496"/>
    </row>
    <row r="428" spans="1:43" ht="15.75" customHeight="1">
      <c r="A428" s="64"/>
      <c r="B428" s="64"/>
      <c r="C428" s="64"/>
      <c r="D428" s="64"/>
      <c r="E428" s="64"/>
      <c r="F428" s="64"/>
      <c r="G428" s="540"/>
      <c r="H428" s="66"/>
      <c r="I428" s="64"/>
      <c r="J428" s="64"/>
      <c r="K428" s="541"/>
      <c r="L428" s="64"/>
      <c r="M428" s="67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496"/>
      <c r="AQ428" s="496"/>
    </row>
    <row r="429" spans="1:43" ht="15.75" customHeight="1">
      <c r="A429" s="64"/>
      <c r="B429" s="64"/>
      <c r="C429" s="64"/>
      <c r="D429" s="64"/>
      <c r="E429" s="64"/>
      <c r="F429" s="64"/>
      <c r="G429" s="540"/>
      <c r="H429" s="66"/>
      <c r="I429" s="64"/>
      <c r="J429" s="64"/>
      <c r="K429" s="541"/>
      <c r="L429" s="64"/>
      <c r="M429" s="67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496"/>
      <c r="AQ429" s="496"/>
    </row>
    <row r="430" spans="1:43" ht="15.75" customHeight="1">
      <c r="A430" s="64"/>
      <c r="B430" s="64"/>
      <c r="C430" s="64"/>
      <c r="D430" s="64"/>
      <c r="E430" s="64"/>
      <c r="F430" s="64"/>
      <c r="G430" s="540"/>
      <c r="H430" s="66"/>
      <c r="I430" s="64"/>
      <c r="J430" s="64"/>
      <c r="K430" s="541"/>
      <c r="L430" s="64"/>
      <c r="M430" s="67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496"/>
      <c r="AQ430" s="496"/>
    </row>
    <row r="431" spans="1:43" ht="15.75" customHeight="1">
      <c r="A431" s="64"/>
      <c r="B431" s="64"/>
      <c r="C431" s="64"/>
      <c r="D431" s="64"/>
      <c r="E431" s="64"/>
      <c r="F431" s="64"/>
      <c r="G431" s="540"/>
      <c r="H431" s="66"/>
      <c r="I431" s="64"/>
      <c r="J431" s="64"/>
      <c r="K431" s="541"/>
      <c r="L431" s="64"/>
      <c r="M431" s="67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496"/>
      <c r="AQ431" s="496"/>
    </row>
    <row r="432" spans="1:43" ht="15.75" customHeight="1">
      <c r="A432" s="64"/>
      <c r="B432" s="64"/>
      <c r="C432" s="64"/>
      <c r="D432" s="64"/>
      <c r="E432" s="64"/>
      <c r="F432" s="64"/>
      <c r="G432" s="540"/>
      <c r="H432" s="66"/>
      <c r="I432" s="64"/>
      <c r="J432" s="64"/>
      <c r="K432" s="541"/>
      <c r="L432" s="64"/>
      <c r="M432" s="67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496"/>
      <c r="AQ432" s="496"/>
    </row>
    <row r="433" spans="1:43" ht="15.75" customHeight="1">
      <c r="A433" s="64"/>
      <c r="B433" s="64"/>
      <c r="C433" s="64"/>
      <c r="D433" s="64"/>
      <c r="E433" s="64"/>
      <c r="F433" s="64"/>
      <c r="G433" s="540"/>
      <c r="H433" s="66"/>
      <c r="I433" s="64"/>
      <c r="J433" s="64"/>
      <c r="K433" s="541"/>
      <c r="L433" s="64"/>
      <c r="M433" s="67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496"/>
      <c r="AQ433" s="496"/>
    </row>
    <row r="434" spans="1:43" ht="15.75" customHeight="1">
      <c r="A434" s="64"/>
      <c r="B434" s="64"/>
      <c r="C434" s="64"/>
      <c r="D434" s="64"/>
      <c r="E434" s="64"/>
      <c r="F434" s="64"/>
      <c r="G434" s="540"/>
      <c r="H434" s="66"/>
      <c r="I434" s="64"/>
      <c r="J434" s="64"/>
      <c r="K434" s="541"/>
      <c r="L434" s="64"/>
      <c r="M434" s="67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496"/>
      <c r="AQ434" s="496"/>
    </row>
    <row r="435" spans="1:43" ht="15.75" customHeight="1">
      <c r="A435" s="64"/>
      <c r="B435" s="64"/>
      <c r="C435" s="64"/>
      <c r="D435" s="64"/>
      <c r="E435" s="64"/>
      <c r="F435" s="64"/>
      <c r="G435" s="540"/>
      <c r="H435" s="66"/>
      <c r="I435" s="64"/>
      <c r="J435" s="64"/>
      <c r="K435" s="541"/>
      <c r="L435" s="64"/>
      <c r="M435" s="67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496"/>
      <c r="AQ435" s="496"/>
    </row>
    <row r="436" spans="1:43" ht="15.75" customHeight="1">
      <c r="A436" s="64"/>
      <c r="B436" s="64"/>
      <c r="C436" s="64"/>
      <c r="D436" s="64"/>
      <c r="E436" s="64"/>
      <c r="F436" s="64"/>
      <c r="G436" s="540"/>
      <c r="H436" s="66"/>
      <c r="I436" s="64"/>
      <c r="J436" s="64"/>
      <c r="K436" s="541"/>
      <c r="L436" s="64"/>
      <c r="M436" s="67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496"/>
      <c r="AQ436" s="496"/>
    </row>
    <row r="437" spans="1:43" ht="15.75" customHeight="1">
      <c r="A437" s="64"/>
      <c r="B437" s="64"/>
      <c r="C437" s="64"/>
      <c r="D437" s="64"/>
      <c r="E437" s="64"/>
      <c r="F437" s="64"/>
      <c r="G437" s="540"/>
      <c r="H437" s="66"/>
      <c r="I437" s="64"/>
      <c r="J437" s="64"/>
      <c r="K437" s="541"/>
      <c r="L437" s="64"/>
      <c r="M437" s="67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496"/>
      <c r="AQ437" s="496"/>
    </row>
    <row r="438" spans="1:43" ht="15.75" customHeight="1">
      <c r="A438" s="64"/>
      <c r="B438" s="64"/>
      <c r="C438" s="64"/>
      <c r="D438" s="64"/>
      <c r="E438" s="64"/>
      <c r="F438" s="64"/>
      <c r="G438" s="540"/>
      <c r="H438" s="66"/>
      <c r="I438" s="64"/>
      <c r="J438" s="64"/>
      <c r="K438" s="541"/>
      <c r="L438" s="64"/>
      <c r="M438" s="67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496"/>
      <c r="AQ438" s="496"/>
    </row>
    <row r="439" spans="1:43" ht="15.75" customHeight="1">
      <c r="A439" s="64"/>
      <c r="B439" s="64"/>
      <c r="C439" s="64"/>
      <c r="D439" s="64"/>
      <c r="E439" s="64"/>
      <c r="F439" s="64"/>
      <c r="G439" s="540"/>
      <c r="H439" s="66"/>
      <c r="I439" s="64"/>
      <c r="J439" s="64"/>
      <c r="K439" s="541"/>
      <c r="L439" s="64"/>
      <c r="M439" s="67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496"/>
      <c r="AQ439" s="496"/>
    </row>
    <row r="440" spans="1:43" ht="15.75" customHeight="1">
      <c r="A440" s="64"/>
      <c r="B440" s="64"/>
      <c r="C440" s="64"/>
      <c r="D440" s="64"/>
      <c r="E440" s="64"/>
      <c r="F440" s="64"/>
      <c r="G440" s="540"/>
      <c r="H440" s="66"/>
      <c r="I440" s="64"/>
      <c r="J440" s="64"/>
      <c r="K440" s="541"/>
      <c r="L440" s="64"/>
      <c r="M440" s="67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496"/>
      <c r="AQ440" s="496"/>
    </row>
    <row r="441" spans="1:43" ht="15.75" customHeight="1">
      <c r="A441" s="64"/>
      <c r="B441" s="64"/>
      <c r="C441" s="64"/>
      <c r="D441" s="64"/>
      <c r="E441" s="64"/>
      <c r="F441" s="64"/>
      <c r="G441" s="540"/>
      <c r="H441" s="66"/>
      <c r="I441" s="64"/>
      <c r="J441" s="64"/>
      <c r="K441" s="541"/>
      <c r="L441" s="64"/>
      <c r="M441" s="67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496"/>
      <c r="AQ441" s="496"/>
    </row>
    <row r="442" spans="1:43" ht="15.75" customHeight="1">
      <c r="A442" s="64"/>
      <c r="B442" s="64"/>
      <c r="C442" s="64"/>
      <c r="D442" s="64"/>
      <c r="E442" s="64"/>
      <c r="F442" s="64"/>
      <c r="G442" s="540"/>
      <c r="H442" s="66"/>
      <c r="I442" s="64"/>
      <c r="J442" s="64"/>
      <c r="K442" s="541"/>
      <c r="L442" s="64"/>
      <c r="M442" s="67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496"/>
      <c r="AQ442" s="496"/>
    </row>
    <row r="443" spans="1:43" ht="15.75" customHeight="1">
      <c r="A443" s="64"/>
      <c r="B443" s="64"/>
      <c r="C443" s="64"/>
      <c r="D443" s="64"/>
      <c r="E443" s="64"/>
      <c r="F443" s="64"/>
      <c r="G443" s="540"/>
      <c r="H443" s="66"/>
      <c r="I443" s="64"/>
      <c r="J443" s="64"/>
      <c r="K443" s="541"/>
      <c r="L443" s="64"/>
      <c r="M443" s="67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496"/>
      <c r="AQ443" s="496"/>
    </row>
    <row r="444" spans="1:43" ht="15.75" customHeight="1">
      <c r="A444" s="64"/>
      <c r="B444" s="64"/>
      <c r="C444" s="64"/>
      <c r="D444" s="64"/>
      <c r="E444" s="64"/>
      <c r="F444" s="64"/>
      <c r="G444" s="540"/>
      <c r="H444" s="66"/>
      <c r="I444" s="64"/>
      <c r="J444" s="64"/>
      <c r="K444" s="541"/>
      <c r="L444" s="64"/>
      <c r="M444" s="67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496"/>
      <c r="AQ444" s="496"/>
    </row>
    <row r="445" spans="1:43" ht="15.75" customHeight="1">
      <c r="A445" s="64"/>
      <c r="B445" s="64"/>
      <c r="C445" s="64"/>
      <c r="D445" s="64"/>
      <c r="E445" s="64"/>
      <c r="F445" s="64"/>
      <c r="G445" s="540"/>
      <c r="H445" s="66"/>
      <c r="I445" s="64"/>
      <c r="J445" s="64"/>
      <c r="K445" s="541"/>
      <c r="L445" s="64"/>
      <c r="M445" s="67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496"/>
      <c r="AQ445" s="496"/>
    </row>
    <row r="446" spans="1:43" ht="15.75" customHeight="1">
      <c r="A446" s="64"/>
      <c r="B446" s="64"/>
      <c r="C446" s="64"/>
      <c r="D446" s="64"/>
      <c r="E446" s="64"/>
      <c r="F446" s="64"/>
      <c r="G446" s="540"/>
      <c r="H446" s="66"/>
      <c r="I446" s="64"/>
      <c r="J446" s="64"/>
      <c r="K446" s="541"/>
      <c r="L446" s="64"/>
      <c r="M446" s="67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496"/>
      <c r="AQ446" s="496"/>
    </row>
    <row r="447" spans="1:43" ht="15.75" customHeight="1">
      <c r="A447" s="64"/>
      <c r="B447" s="64"/>
      <c r="C447" s="64"/>
      <c r="D447" s="64"/>
      <c r="E447" s="64"/>
      <c r="F447" s="64"/>
      <c r="G447" s="540"/>
      <c r="H447" s="66"/>
      <c r="I447" s="64"/>
      <c r="J447" s="64"/>
      <c r="K447" s="541"/>
      <c r="L447" s="64"/>
      <c r="M447" s="67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496"/>
      <c r="AQ447" s="496"/>
    </row>
    <row r="448" spans="1:43" ht="15.75" customHeight="1">
      <c r="A448" s="64"/>
      <c r="B448" s="64"/>
      <c r="C448" s="64"/>
      <c r="D448" s="64"/>
      <c r="E448" s="64"/>
      <c r="F448" s="64"/>
      <c r="G448" s="540"/>
      <c r="H448" s="66"/>
      <c r="I448" s="64"/>
      <c r="J448" s="64"/>
      <c r="K448" s="541"/>
      <c r="L448" s="64"/>
      <c r="M448" s="67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496"/>
      <c r="AQ448" s="496"/>
    </row>
    <row r="449" spans="1:43" ht="15.75" customHeight="1">
      <c r="A449" s="64"/>
      <c r="B449" s="64"/>
      <c r="C449" s="64"/>
      <c r="D449" s="64"/>
      <c r="E449" s="64"/>
      <c r="F449" s="64"/>
      <c r="G449" s="540"/>
      <c r="H449" s="66"/>
      <c r="I449" s="64"/>
      <c r="J449" s="64"/>
      <c r="K449" s="541"/>
      <c r="L449" s="64"/>
      <c r="M449" s="67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496"/>
      <c r="AQ449" s="496"/>
    </row>
    <row r="450" spans="1:43" ht="15.75" customHeight="1">
      <c r="A450" s="64"/>
      <c r="B450" s="64"/>
      <c r="C450" s="64"/>
      <c r="D450" s="64"/>
      <c r="E450" s="64"/>
      <c r="F450" s="64"/>
      <c r="G450" s="540"/>
      <c r="H450" s="66"/>
      <c r="I450" s="64"/>
      <c r="J450" s="64"/>
      <c r="K450" s="541"/>
      <c r="L450" s="64"/>
      <c r="M450" s="67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496"/>
      <c r="AQ450" s="496"/>
    </row>
    <row r="451" spans="1:43" ht="15.75" customHeight="1">
      <c r="A451" s="64"/>
      <c r="B451" s="64"/>
      <c r="C451" s="64"/>
      <c r="D451" s="64"/>
      <c r="E451" s="64"/>
      <c r="F451" s="64"/>
      <c r="G451" s="540"/>
      <c r="H451" s="66"/>
      <c r="I451" s="64"/>
      <c r="J451" s="64"/>
      <c r="K451" s="541"/>
      <c r="L451" s="64"/>
      <c r="M451" s="67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496"/>
      <c r="AQ451" s="496"/>
    </row>
    <row r="452" spans="1:43" ht="15.75" customHeight="1">
      <c r="A452" s="64"/>
      <c r="B452" s="64"/>
      <c r="C452" s="64"/>
      <c r="D452" s="64"/>
      <c r="E452" s="64"/>
      <c r="F452" s="64"/>
      <c r="G452" s="540"/>
      <c r="H452" s="66"/>
      <c r="I452" s="64"/>
      <c r="J452" s="64"/>
      <c r="K452" s="541"/>
      <c r="L452" s="64"/>
      <c r="M452" s="67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496"/>
      <c r="AQ452" s="496"/>
    </row>
    <row r="453" spans="1:43" ht="15.75" customHeight="1">
      <c r="A453" s="64"/>
      <c r="B453" s="64"/>
      <c r="C453" s="64"/>
      <c r="D453" s="64"/>
      <c r="E453" s="64"/>
      <c r="F453" s="64"/>
      <c r="G453" s="540"/>
      <c r="H453" s="66"/>
      <c r="I453" s="64"/>
      <c r="J453" s="64"/>
      <c r="K453" s="541"/>
      <c r="L453" s="64"/>
      <c r="M453" s="67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496"/>
      <c r="AQ453" s="496"/>
    </row>
    <row r="454" spans="1:43" ht="15.75" customHeight="1">
      <c r="A454" s="64"/>
      <c r="B454" s="64"/>
      <c r="C454" s="64"/>
      <c r="D454" s="64"/>
      <c r="E454" s="64"/>
      <c r="F454" s="64"/>
      <c r="G454" s="540"/>
      <c r="H454" s="66"/>
      <c r="I454" s="64"/>
      <c r="J454" s="64"/>
      <c r="K454" s="541"/>
      <c r="L454" s="64"/>
      <c r="M454" s="67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496"/>
      <c r="AQ454" s="496"/>
    </row>
    <row r="455" spans="1:43" ht="15.75" customHeight="1">
      <c r="A455" s="64"/>
      <c r="B455" s="64"/>
      <c r="C455" s="64"/>
      <c r="D455" s="64"/>
      <c r="E455" s="64"/>
      <c r="F455" s="64"/>
      <c r="G455" s="540"/>
      <c r="H455" s="66"/>
      <c r="I455" s="64"/>
      <c r="J455" s="64"/>
      <c r="K455" s="541"/>
      <c r="L455" s="64"/>
      <c r="M455" s="67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496"/>
      <c r="AQ455" s="496"/>
    </row>
    <row r="456" spans="1:43" ht="15.75" customHeight="1">
      <c r="A456" s="64"/>
      <c r="B456" s="64"/>
      <c r="C456" s="64"/>
      <c r="D456" s="64"/>
      <c r="E456" s="64"/>
      <c r="F456" s="64"/>
      <c r="G456" s="540"/>
      <c r="H456" s="66"/>
      <c r="I456" s="64"/>
      <c r="J456" s="64"/>
      <c r="K456" s="541"/>
      <c r="L456" s="64"/>
      <c r="M456" s="67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496"/>
      <c r="AQ456" s="496"/>
    </row>
    <row r="457" spans="1:43" ht="15.75" customHeight="1">
      <c r="A457" s="64"/>
      <c r="B457" s="64"/>
      <c r="C457" s="64"/>
      <c r="D457" s="64"/>
      <c r="E457" s="64"/>
      <c r="F457" s="64"/>
      <c r="G457" s="540"/>
      <c r="H457" s="66"/>
      <c r="I457" s="64"/>
      <c r="J457" s="64"/>
      <c r="K457" s="541"/>
      <c r="L457" s="64"/>
      <c r="M457" s="67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496"/>
      <c r="AQ457" s="496"/>
    </row>
    <row r="458" spans="1:43" ht="15.75" customHeight="1">
      <c r="A458" s="64"/>
      <c r="B458" s="64"/>
      <c r="C458" s="64"/>
      <c r="D458" s="64"/>
      <c r="E458" s="64"/>
      <c r="F458" s="64"/>
      <c r="G458" s="540"/>
      <c r="H458" s="66"/>
      <c r="I458" s="64"/>
      <c r="J458" s="64"/>
      <c r="K458" s="541"/>
      <c r="L458" s="64"/>
      <c r="M458" s="67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496"/>
      <c r="AQ458" s="496"/>
    </row>
    <row r="459" spans="1:43" ht="15.75" customHeight="1">
      <c r="A459" s="64"/>
      <c r="B459" s="64"/>
      <c r="C459" s="64"/>
      <c r="D459" s="64"/>
      <c r="E459" s="64"/>
      <c r="F459" s="64"/>
      <c r="G459" s="540"/>
      <c r="H459" s="66"/>
      <c r="I459" s="64"/>
      <c r="J459" s="64"/>
      <c r="K459" s="541"/>
      <c r="L459" s="64"/>
      <c r="M459" s="67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496"/>
      <c r="AQ459" s="496"/>
    </row>
    <row r="460" spans="1:43" ht="15.75" customHeight="1">
      <c r="A460" s="64"/>
      <c r="B460" s="64"/>
      <c r="C460" s="64"/>
      <c r="D460" s="64"/>
      <c r="E460" s="64"/>
      <c r="F460" s="64"/>
      <c r="G460" s="540"/>
      <c r="H460" s="66"/>
      <c r="I460" s="64"/>
      <c r="J460" s="64"/>
      <c r="K460" s="541"/>
      <c r="L460" s="64"/>
      <c r="M460" s="67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496"/>
      <c r="AQ460" s="496"/>
    </row>
    <row r="461" spans="1:43" ht="15.75" customHeight="1">
      <c r="A461" s="64"/>
      <c r="B461" s="64"/>
      <c r="C461" s="64"/>
      <c r="D461" s="64"/>
      <c r="E461" s="64"/>
      <c r="F461" s="64"/>
      <c r="G461" s="540"/>
      <c r="H461" s="66"/>
      <c r="I461" s="64"/>
      <c r="J461" s="64"/>
      <c r="K461" s="541"/>
      <c r="L461" s="64"/>
      <c r="M461" s="67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496"/>
      <c r="AQ461" s="496"/>
    </row>
    <row r="462" spans="1:43" ht="15.75" customHeight="1">
      <c r="A462" s="64"/>
      <c r="B462" s="64"/>
      <c r="C462" s="64"/>
      <c r="D462" s="64"/>
      <c r="E462" s="64"/>
      <c r="F462" s="64"/>
      <c r="G462" s="540"/>
      <c r="H462" s="66"/>
      <c r="I462" s="64"/>
      <c r="J462" s="64"/>
      <c r="K462" s="541"/>
      <c r="L462" s="64"/>
      <c r="M462" s="67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496"/>
      <c r="AQ462" s="496"/>
    </row>
    <row r="463" spans="1:43" ht="15.75" customHeight="1">
      <c r="A463" s="64"/>
      <c r="B463" s="64"/>
      <c r="C463" s="64"/>
      <c r="D463" s="64"/>
      <c r="E463" s="64"/>
      <c r="F463" s="64"/>
      <c r="G463" s="540"/>
      <c r="H463" s="66"/>
      <c r="I463" s="64"/>
      <c r="J463" s="64"/>
      <c r="K463" s="541"/>
      <c r="L463" s="64"/>
      <c r="M463" s="67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496"/>
      <c r="AQ463" s="496"/>
    </row>
    <row r="464" spans="1:43" ht="15.75" customHeight="1">
      <c r="A464" s="64"/>
      <c r="B464" s="64"/>
      <c r="C464" s="64"/>
      <c r="D464" s="64"/>
      <c r="E464" s="64"/>
      <c r="F464" s="64"/>
      <c r="G464" s="540"/>
      <c r="H464" s="66"/>
      <c r="I464" s="64"/>
      <c r="J464" s="64"/>
      <c r="K464" s="541"/>
      <c r="L464" s="64"/>
      <c r="M464" s="67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496"/>
      <c r="AQ464" s="496"/>
    </row>
    <row r="465" spans="1:43" ht="15.75" customHeight="1">
      <c r="A465" s="64"/>
      <c r="B465" s="64"/>
      <c r="C465" s="64"/>
      <c r="D465" s="64"/>
      <c r="E465" s="64"/>
      <c r="F465" s="64"/>
      <c r="G465" s="540"/>
      <c r="H465" s="66"/>
      <c r="I465" s="64"/>
      <c r="J465" s="64"/>
      <c r="K465" s="541"/>
      <c r="L465" s="64"/>
      <c r="M465" s="67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496"/>
      <c r="AQ465" s="496"/>
    </row>
    <row r="466" spans="1:43" ht="15.75" customHeight="1">
      <c r="A466" s="64"/>
      <c r="B466" s="64"/>
      <c r="C466" s="64"/>
      <c r="D466" s="64"/>
      <c r="E466" s="64"/>
      <c r="F466" s="64"/>
      <c r="G466" s="540"/>
      <c r="H466" s="66"/>
      <c r="I466" s="64"/>
      <c r="J466" s="64"/>
      <c r="K466" s="541"/>
      <c r="L466" s="64"/>
      <c r="M466" s="67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496"/>
      <c r="AQ466" s="496"/>
    </row>
    <row r="467" spans="1:43" ht="15.75" customHeight="1">
      <c r="A467" s="64"/>
      <c r="B467" s="64"/>
      <c r="C467" s="64"/>
      <c r="D467" s="64"/>
      <c r="E467" s="64"/>
      <c r="F467" s="64"/>
      <c r="G467" s="540"/>
      <c r="H467" s="66"/>
      <c r="I467" s="64"/>
      <c r="J467" s="64"/>
      <c r="K467" s="541"/>
      <c r="L467" s="64"/>
      <c r="M467" s="67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496"/>
      <c r="AQ467" s="496"/>
    </row>
    <row r="468" spans="1:43" ht="15.75" customHeight="1">
      <c r="A468" s="64"/>
      <c r="B468" s="64"/>
      <c r="C468" s="64"/>
      <c r="D468" s="64"/>
      <c r="E468" s="64"/>
      <c r="F468" s="64"/>
      <c r="G468" s="540"/>
      <c r="H468" s="66"/>
      <c r="I468" s="64"/>
      <c r="J468" s="64"/>
      <c r="K468" s="541"/>
      <c r="L468" s="64"/>
      <c r="M468" s="67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496"/>
      <c r="AQ468" s="496"/>
    </row>
    <row r="469" spans="1:43" ht="15.75" customHeight="1">
      <c r="A469" s="64"/>
      <c r="B469" s="64"/>
      <c r="C469" s="64"/>
      <c r="D469" s="64"/>
      <c r="E469" s="64"/>
      <c r="F469" s="64"/>
      <c r="G469" s="540"/>
      <c r="H469" s="66"/>
      <c r="I469" s="64"/>
      <c r="J469" s="64"/>
      <c r="K469" s="541"/>
      <c r="L469" s="64"/>
      <c r="M469" s="67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496"/>
      <c r="AQ469" s="496"/>
    </row>
    <row r="470" spans="1:43" ht="15.75" customHeight="1">
      <c r="A470" s="64"/>
      <c r="B470" s="64"/>
      <c r="C470" s="64"/>
      <c r="D470" s="64"/>
      <c r="E470" s="64"/>
      <c r="F470" s="64"/>
      <c r="G470" s="540"/>
      <c r="H470" s="66"/>
      <c r="I470" s="64"/>
      <c r="J470" s="64"/>
      <c r="K470" s="541"/>
      <c r="L470" s="64"/>
      <c r="M470" s="67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496"/>
      <c r="AQ470" s="496"/>
    </row>
    <row r="471" spans="1:43" ht="15.75" customHeight="1">
      <c r="A471" s="64"/>
      <c r="B471" s="64"/>
      <c r="C471" s="64"/>
      <c r="D471" s="64"/>
      <c r="E471" s="64"/>
      <c r="F471" s="64"/>
      <c r="G471" s="540"/>
      <c r="H471" s="66"/>
      <c r="I471" s="64"/>
      <c r="J471" s="64"/>
      <c r="K471" s="541"/>
      <c r="L471" s="64"/>
      <c r="M471" s="67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496"/>
      <c r="AQ471" s="496"/>
    </row>
    <row r="472" spans="1:43" ht="15.75" customHeight="1">
      <c r="A472" s="64"/>
      <c r="B472" s="64"/>
      <c r="C472" s="64"/>
      <c r="D472" s="64"/>
      <c r="E472" s="64"/>
      <c r="F472" s="64"/>
      <c r="G472" s="540"/>
      <c r="H472" s="66"/>
      <c r="I472" s="64"/>
      <c r="J472" s="64"/>
      <c r="K472" s="541"/>
      <c r="L472" s="64"/>
      <c r="M472" s="67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496"/>
      <c r="AQ472" s="496"/>
    </row>
    <row r="473" spans="1:43" ht="15.75" customHeight="1">
      <c r="A473" s="64"/>
      <c r="B473" s="64"/>
      <c r="C473" s="64"/>
      <c r="D473" s="64"/>
      <c r="E473" s="64"/>
      <c r="F473" s="64"/>
      <c r="G473" s="540"/>
      <c r="H473" s="66"/>
      <c r="I473" s="64"/>
      <c r="J473" s="64"/>
      <c r="K473" s="541"/>
      <c r="L473" s="64"/>
      <c r="M473" s="67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496"/>
      <c r="AQ473" s="496"/>
    </row>
    <row r="474" spans="1:43" ht="15.75" customHeight="1">
      <c r="A474" s="64"/>
      <c r="B474" s="64"/>
      <c r="C474" s="64"/>
      <c r="D474" s="64"/>
      <c r="E474" s="64"/>
      <c r="F474" s="64"/>
      <c r="G474" s="540"/>
      <c r="H474" s="66"/>
      <c r="I474" s="64"/>
      <c r="J474" s="64"/>
      <c r="K474" s="541"/>
      <c r="L474" s="64"/>
      <c r="M474" s="67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496"/>
      <c r="AQ474" s="496"/>
    </row>
    <row r="475" spans="1:43" ht="15.75" customHeight="1">
      <c r="A475" s="64"/>
      <c r="B475" s="64"/>
      <c r="C475" s="64"/>
      <c r="D475" s="64"/>
      <c r="E475" s="64"/>
      <c r="F475" s="64"/>
      <c r="G475" s="540"/>
      <c r="H475" s="66"/>
      <c r="I475" s="64"/>
      <c r="J475" s="64"/>
      <c r="K475" s="541"/>
      <c r="L475" s="64"/>
      <c r="M475" s="67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496"/>
      <c r="AQ475" s="496"/>
    </row>
    <row r="476" spans="1:43" ht="15.75" customHeight="1">
      <c r="A476" s="64"/>
      <c r="B476" s="64"/>
      <c r="C476" s="64"/>
      <c r="D476" s="64"/>
      <c r="E476" s="64"/>
      <c r="F476" s="64"/>
      <c r="G476" s="540"/>
      <c r="H476" s="66"/>
      <c r="I476" s="64"/>
      <c r="J476" s="64"/>
      <c r="K476" s="541"/>
      <c r="L476" s="64"/>
      <c r="M476" s="67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496"/>
      <c r="AQ476" s="496"/>
    </row>
    <row r="477" spans="1:43" ht="15.75" customHeight="1">
      <c r="A477" s="64"/>
      <c r="B477" s="64"/>
      <c r="C477" s="64"/>
      <c r="D477" s="64"/>
      <c r="E477" s="64"/>
      <c r="F477" s="64"/>
      <c r="G477" s="540"/>
      <c r="H477" s="66"/>
      <c r="I477" s="64"/>
      <c r="J477" s="64"/>
      <c r="K477" s="541"/>
      <c r="L477" s="64"/>
      <c r="M477" s="67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496"/>
      <c r="AQ477" s="496"/>
    </row>
    <row r="478" spans="1:43" ht="15.75" customHeight="1">
      <c r="A478" s="64"/>
      <c r="B478" s="64"/>
      <c r="C478" s="64"/>
      <c r="D478" s="64"/>
      <c r="E478" s="64"/>
      <c r="F478" s="64"/>
      <c r="G478" s="540"/>
      <c r="H478" s="66"/>
      <c r="I478" s="64"/>
      <c r="J478" s="64"/>
      <c r="K478" s="541"/>
      <c r="L478" s="64"/>
      <c r="M478" s="67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496"/>
      <c r="AQ478" s="496"/>
    </row>
    <row r="479" spans="1:43" ht="15.75" customHeight="1">
      <c r="A479" s="64"/>
      <c r="B479" s="64"/>
      <c r="C479" s="64"/>
      <c r="D479" s="64"/>
      <c r="E479" s="64"/>
      <c r="F479" s="64"/>
      <c r="G479" s="540"/>
      <c r="H479" s="66"/>
      <c r="I479" s="64"/>
      <c r="J479" s="64"/>
      <c r="K479" s="541"/>
      <c r="L479" s="64"/>
      <c r="M479" s="67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496"/>
      <c r="AQ479" s="496"/>
    </row>
    <row r="480" spans="1:43" ht="15.75" customHeight="1">
      <c r="A480" s="64"/>
      <c r="B480" s="64"/>
      <c r="C480" s="64"/>
      <c r="D480" s="64"/>
      <c r="E480" s="64"/>
      <c r="F480" s="64"/>
      <c r="G480" s="540"/>
      <c r="H480" s="66"/>
      <c r="I480" s="64"/>
      <c r="J480" s="64"/>
      <c r="K480" s="541"/>
      <c r="L480" s="64"/>
      <c r="M480" s="67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496"/>
      <c r="AQ480" s="496"/>
    </row>
    <row r="481" spans="1:43" ht="15.75" customHeight="1">
      <c r="A481" s="64"/>
      <c r="B481" s="64"/>
      <c r="C481" s="64"/>
      <c r="D481" s="64"/>
      <c r="E481" s="64"/>
      <c r="F481" s="64"/>
      <c r="G481" s="540"/>
      <c r="H481" s="66"/>
      <c r="I481" s="64"/>
      <c r="J481" s="64"/>
      <c r="K481" s="541"/>
      <c r="L481" s="64"/>
      <c r="M481" s="67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496"/>
      <c r="AQ481" s="496"/>
    </row>
    <row r="482" spans="1:43" ht="15.75" customHeight="1">
      <c r="A482" s="64"/>
      <c r="B482" s="64"/>
      <c r="C482" s="64"/>
      <c r="D482" s="64"/>
      <c r="E482" s="64"/>
      <c r="F482" s="64"/>
      <c r="G482" s="540"/>
      <c r="H482" s="66"/>
      <c r="I482" s="64"/>
      <c r="J482" s="64"/>
      <c r="K482" s="541"/>
      <c r="L482" s="64"/>
      <c r="M482" s="67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496"/>
      <c r="AQ482" s="496"/>
    </row>
    <row r="483" spans="1:43" ht="15.75" customHeight="1">
      <c r="A483" s="64"/>
      <c r="B483" s="64"/>
      <c r="C483" s="64"/>
      <c r="D483" s="64"/>
      <c r="E483" s="64"/>
      <c r="F483" s="64"/>
      <c r="G483" s="540"/>
      <c r="H483" s="66"/>
      <c r="I483" s="64"/>
      <c r="J483" s="64"/>
      <c r="K483" s="541"/>
      <c r="L483" s="64"/>
      <c r="M483" s="67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496"/>
      <c r="AQ483" s="496"/>
    </row>
    <row r="484" spans="1:43" ht="15.75" customHeight="1">
      <c r="A484" s="64"/>
      <c r="B484" s="64"/>
      <c r="C484" s="64"/>
      <c r="D484" s="64"/>
      <c r="E484" s="64"/>
      <c r="F484" s="64"/>
      <c r="G484" s="540"/>
      <c r="H484" s="66"/>
      <c r="I484" s="64"/>
      <c r="J484" s="64"/>
      <c r="K484" s="541"/>
      <c r="L484" s="64"/>
      <c r="M484" s="67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496"/>
      <c r="AQ484" s="496"/>
    </row>
    <row r="485" spans="1:43" ht="15.75" customHeight="1">
      <c r="A485" s="64"/>
      <c r="B485" s="64"/>
      <c r="C485" s="64"/>
      <c r="D485" s="64"/>
      <c r="E485" s="64"/>
      <c r="F485" s="64"/>
      <c r="G485" s="540"/>
      <c r="H485" s="66"/>
      <c r="I485" s="64"/>
      <c r="J485" s="64"/>
      <c r="K485" s="541"/>
      <c r="L485" s="64"/>
      <c r="M485" s="67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496"/>
      <c r="AQ485" s="496"/>
    </row>
    <row r="486" spans="1:43" ht="15.75" customHeight="1">
      <c r="A486" s="64"/>
      <c r="B486" s="64"/>
      <c r="C486" s="64"/>
      <c r="D486" s="64"/>
      <c r="E486" s="64"/>
      <c r="F486" s="64"/>
      <c r="G486" s="540"/>
      <c r="H486" s="66"/>
      <c r="I486" s="64"/>
      <c r="J486" s="64"/>
      <c r="K486" s="541"/>
      <c r="L486" s="64"/>
      <c r="M486" s="67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496"/>
      <c r="AQ486" s="496"/>
    </row>
    <row r="487" spans="1:43" ht="15.75" customHeight="1">
      <c r="A487" s="64"/>
      <c r="B487" s="64"/>
      <c r="C487" s="64"/>
      <c r="D487" s="64"/>
      <c r="E487" s="64"/>
      <c r="F487" s="64"/>
      <c r="G487" s="540"/>
      <c r="H487" s="66"/>
      <c r="I487" s="64"/>
      <c r="J487" s="64"/>
      <c r="K487" s="541"/>
      <c r="L487" s="64"/>
      <c r="M487" s="67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496"/>
      <c r="AQ487" s="496"/>
    </row>
    <row r="488" spans="1:43" ht="15.75" customHeight="1">
      <c r="A488" s="64"/>
      <c r="B488" s="64"/>
      <c r="C488" s="64"/>
      <c r="D488" s="64"/>
      <c r="E488" s="64"/>
      <c r="F488" s="64"/>
      <c r="G488" s="540"/>
      <c r="H488" s="66"/>
      <c r="I488" s="64"/>
      <c r="J488" s="64"/>
      <c r="K488" s="541"/>
      <c r="L488" s="64"/>
      <c r="M488" s="67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496"/>
      <c r="AQ488" s="496"/>
    </row>
    <row r="489" spans="1:43" ht="15.75" customHeight="1">
      <c r="A489" s="64"/>
      <c r="B489" s="64"/>
      <c r="C489" s="64"/>
      <c r="D489" s="64"/>
      <c r="E489" s="64"/>
      <c r="F489" s="64"/>
      <c r="G489" s="540"/>
      <c r="H489" s="66"/>
      <c r="I489" s="64"/>
      <c r="J489" s="64"/>
      <c r="K489" s="541"/>
      <c r="L489" s="64"/>
      <c r="M489" s="67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496"/>
      <c r="AQ489" s="496"/>
    </row>
    <row r="490" spans="1:43" ht="15.75" customHeight="1">
      <c r="A490" s="64"/>
      <c r="B490" s="64"/>
      <c r="C490" s="64"/>
      <c r="D490" s="64"/>
      <c r="E490" s="64"/>
      <c r="F490" s="64"/>
      <c r="G490" s="540"/>
      <c r="H490" s="66"/>
      <c r="I490" s="64"/>
      <c r="J490" s="64"/>
      <c r="K490" s="541"/>
      <c r="L490" s="64"/>
      <c r="M490" s="67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496"/>
      <c r="AQ490" s="496"/>
    </row>
    <row r="491" spans="1:43" ht="15.75" customHeight="1">
      <c r="A491" s="64"/>
      <c r="B491" s="64"/>
      <c r="C491" s="64"/>
      <c r="D491" s="64"/>
      <c r="E491" s="64"/>
      <c r="F491" s="64"/>
      <c r="G491" s="540"/>
      <c r="H491" s="66"/>
      <c r="I491" s="64"/>
      <c r="J491" s="64"/>
      <c r="K491" s="541"/>
      <c r="L491" s="64"/>
      <c r="M491" s="67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496"/>
      <c r="AQ491" s="496"/>
    </row>
    <row r="492" spans="1:43" ht="15.75" customHeight="1">
      <c r="A492" s="64"/>
      <c r="B492" s="64"/>
      <c r="C492" s="64"/>
      <c r="D492" s="64"/>
      <c r="E492" s="64"/>
      <c r="F492" s="64"/>
      <c r="G492" s="540"/>
      <c r="H492" s="66"/>
      <c r="I492" s="64"/>
      <c r="J492" s="64"/>
      <c r="K492" s="541"/>
      <c r="L492" s="64"/>
      <c r="M492" s="67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496"/>
      <c r="AQ492" s="496"/>
    </row>
    <row r="493" spans="1:43" ht="15.75" customHeight="1">
      <c r="A493" s="64"/>
      <c r="B493" s="64"/>
      <c r="C493" s="64"/>
      <c r="D493" s="64"/>
      <c r="E493" s="64"/>
      <c r="F493" s="64"/>
      <c r="G493" s="540"/>
      <c r="H493" s="66"/>
      <c r="I493" s="64"/>
      <c r="J493" s="64"/>
      <c r="K493" s="541"/>
      <c r="L493" s="64"/>
      <c r="M493" s="67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496"/>
      <c r="AQ493" s="496"/>
    </row>
    <row r="494" spans="1:43" ht="15.75" customHeight="1">
      <c r="A494" s="64"/>
      <c r="B494" s="64"/>
      <c r="C494" s="64"/>
      <c r="D494" s="64"/>
      <c r="E494" s="64"/>
      <c r="F494" s="64"/>
      <c r="G494" s="540"/>
      <c r="H494" s="66"/>
      <c r="I494" s="64"/>
      <c r="J494" s="64"/>
      <c r="K494" s="541"/>
      <c r="L494" s="64"/>
      <c r="M494" s="67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496"/>
      <c r="AQ494" s="496"/>
    </row>
    <row r="495" spans="1:43" ht="15.75" customHeight="1">
      <c r="A495" s="64"/>
      <c r="B495" s="64"/>
      <c r="C495" s="64"/>
      <c r="D495" s="64"/>
      <c r="E495" s="64"/>
      <c r="F495" s="64"/>
      <c r="G495" s="540"/>
      <c r="H495" s="66"/>
      <c r="I495" s="64"/>
      <c r="J495" s="64"/>
      <c r="K495" s="541"/>
      <c r="L495" s="64"/>
      <c r="M495" s="67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496"/>
      <c r="AQ495" s="496"/>
    </row>
    <row r="496" spans="1:43" ht="15.75" customHeight="1">
      <c r="A496" s="64"/>
      <c r="B496" s="64"/>
      <c r="C496" s="64"/>
      <c r="D496" s="64"/>
      <c r="E496" s="64"/>
      <c r="F496" s="64"/>
      <c r="G496" s="540"/>
      <c r="H496" s="66"/>
      <c r="I496" s="64"/>
      <c r="J496" s="64"/>
      <c r="K496" s="541"/>
      <c r="L496" s="64"/>
      <c r="M496" s="67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496"/>
      <c r="AQ496" s="496"/>
    </row>
    <row r="497" spans="1:43" ht="15.75" customHeight="1">
      <c r="A497" s="64"/>
      <c r="B497" s="64"/>
      <c r="C497" s="64"/>
      <c r="D497" s="64"/>
      <c r="E497" s="64"/>
      <c r="F497" s="64"/>
      <c r="G497" s="540"/>
      <c r="H497" s="66"/>
      <c r="I497" s="64"/>
      <c r="J497" s="64"/>
      <c r="K497" s="541"/>
      <c r="L497" s="64"/>
      <c r="M497" s="67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496"/>
      <c r="AQ497" s="496"/>
    </row>
    <row r="498" spans="1:43" ht="15.75" customHeight="1">
      <c r="A498" s="64"/>
      <c r="B498" s="64"/>
      <c r="C498" s="64"/>
      <c r="D498" s="64"/>
      <c r="E498" s="64"/>
      <c r="F498" s="64"/>
      <c r="G498" s="540"/>
      <c r="H498" s="66"/>
      <c r="I498" s="64"/>
      <c r="J498" s="64"/>
      <c r="K498" s="541"/>
      <c r="L498" s="64"/>
      <c r="M498" s="67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496"/>
      <c r="AQ498" s="496"/>
    </row>
    <row r="499" spans="1:43" ht="15.75" customHeight="1">
      <c r="A499" s="64"/>
      <c r="B499" s="64"/>
      <c r="C499" s="64"/>
      <c r="D499" s="64"/>
      <c r="E499" s="64"/>
      <c r="F499" s="64"/>
      <c r="G499" s="540"/>
      <c r="H499" s="66"/>
      <c r="I499" s="64"/>
      <c r="J499" s="64"/>
      <c r="K499" s="541"/>
      <c r="L499" s="64"/>
      <c r="M499" s="67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496"/>
      <c r="AQ499" s="496"/>
    </row>
    <row r="500" spans="1:43" ht="15.75" customHeight="1">
      <c r="A500" s="64"/>
      <c r="B500" s="64"/>
      <c r="C500" s="64"/>
      <c r="D500" s="64"/>
      <c r="E500" s="64"/>
      <c r="F500" s="64"/>
      <c r="G500" s="540"/>
      <c r="H500" s="66"/>
      <c r="I500" s="64"/>
      <c r="J500" s="64"/>
      <c r="K500" s="541"/>
      <c r="L500" s="64"/>
      <c r="M500" s="67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496"/>
      <c r="AQ500" s="496"/>
    </row>
    <row r="501" spans="1:43" ht="15.75" customHeight="1">
      <c r="A501" s="64"/>
      <c r="B501" s="64"/>
      <c r="C501" s="64"/>
      <c r="D501" s="64"/>
      <c r="E501" s="64"/>
      <c r="F501" s="64"/>
      <c r="G501" s="540"/>
      <c r="H501" s="66"/>
      <c r="I501" s="64"/>
      <c r="J501" s="64"/>
      <c r="K501" s="541"/>
      <c r="L501" s="64"/>
      <c r="M501" s="67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496"/>
      <c r="AQ501" s="496"/>
    </row>
    <row r="502" spans="1:43" ht="15.75" customHeight="1">
      <c r="A502" s="64"/>
      <c r="B502" s="64"/>
      <c r="C502" s="64"/>
      <c r="D502" s="64"/>
      <c r="E502" s="64"/>
      <c r="F502" s="64"/>
      <c r="G502" s="540"/>
      <c r="H502" s="66"/>
      <c r="I502" s="64"/>
      <c r="J502" s="64"/>
      <c r="K502" s="541"/>
      <c r="L502" s="64"/>
      <c r="M502" s="67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496"/>
      <c r="AQ502" s="496"/>
    </row>
    <row r="503" spans="1:43" ht="15.75" customHeight="1">
      <c r="A503" s="64"/>
      <c r="B503" s="64"/>
      <c r="C503" s="64"/>
      <c r="D503" s="64"/>
      <c r="E503" s="64"/>
      <c r="F503" s="64"/>
      <c r="G503" s="540"/>
      <c r="H503" s="66"/>
      <c r="I503" s="64"/>
      <c r="J503" s="64"/>
      <c r="K503" s="541"/>
      <c r="L503" s="64"/>
      <c r="M503" s="67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496"/>
      <c r="AQ503" s="496"/>
    </row>
    <row r="504" spans="1:43" ht="15.75" customHeight="1">
      <c r="A504" s="64"/>
      <c r="B504" s="64"/>
      <c r="C504" s="64"/>
      <c r="D504" s="64"/>
      <c r="E504" s="64"/>
      <c r="F504" s="64"/>
      <c r="G504" s="540"/>
      <c r="H504" s="66"/>
      <c r="I504" s="64"/>
      <c r="J504" s="64"/>
      <c r="K504" s="541"/>
      <c r="L504" s="64"/>
      <c r="M504" s="67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496"/>
      <c r="AQ504" s="496"/>
    </row>
    <row r="505" spans="1:43" ht="15.75" customHeight="1">
      <c r="A505" s="64"/>
      <c r="B505" s="64"/>
      <c r="C505" s="64"/>
      <c r="D505" s="64"/>
      <c r="E505" s="64"/>
      <c r="F505" s="64"/>
      <c r="G505" s="540"/>
      <c r="H505" s="66"/>
      <c r="I505" s="64"/>
      <c r="J505" s="64"/>
      <c r="K505" s="541"/>
      <c r="L505" s="64"/>
      <c r="M505" s="67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496"/>
      <c r="AQ505" s="496"/>
    </row>
    <row r="506" spans="1:43" ht="15.75" customHeight="1">
      <c r="A506" s="64"/>
      <c r="B506" s="64"/>
      <c r="C506" s="64"/>
      <c r="D506" s="64"/>
      <c r="E506" s="64"/>
      <c r="F506" s="64"/>
      <c r="G506" s="540"/>
      <c r="H506" s="66"/>
      <c r="I506" s="64"/>
      <c r="J506" s="64"/>
      <c r="K506" s="541"/>
      <c r="L506" s="64"/>
      <c r="M506" s="67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496"/>
      <c r="AQ506" s="496"/>
    </row>
    <row r="507" spans="1:43" ht="15.75" customHeight="1">
      <c r="A507" s="64"/>
      <c r="B507" s="64"/>
      <c r="C507" s="64"/>
      <c r="D507" s="64"/>
      <c r="E507" s="64"/>
      <c r="F507" s="64"/>
      <c r="G507" s="540"/>
      <c r="H507" s="66"/>
      <c r="I507" s="64"/>
      <c r="J507" s="64"/>
      <c r="K507" s="541"/>
      <c r="L507" s="64"/>
      <c r="M507" s="67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496"/>
      <c r="AQ507" s="496"/>
    </row>
    <row r="508" spans="1:43" ht="15.75" customHeight="1">
      <c r="A508" s="64"/>
      <c r="B508" s="64"/>
      <c r="C508" s="64"/>
      <c r="D508" s="64"/>
      <c r="E508" s="64"/>
      <c r="F508" s="64"/>
      <c r="G508" s="540"/>
      <c r="H508" s="66"/>
      <c r="I508" s="64"/>
      <c r="J508" s="64"/>
      <c r="K508" s="541"/>
      <c r="L508" s="64"/>
      <c r="M508" s="67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496"/>
      <c r="AQ508" s="496"/>
    </row>
    <row r="509" spans="1:43" ht="15.75" customHeight="1">
      <c r="A509" s="64"/>
      <c r="B509" s="64"/>
      <c r="C509" s="64"/>
      <c r="D509" s="64"/>
      <c r="E509" s="64"/>
      <c r="F509" s="64"/>
      <c r="G509" s="540"/>
      <c r="H509" s="66"/>
      <c r="I509" s="64"/>
      <c r="J509" s="64"/>
      <c r="K509" s="541"/>
      <c r="L509" s="64"/>
      <c r="M509" s="67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496"/>
      <c r="AQ509" s="496"/>
    </row>
    <row r="510" spans="1:43" ht="15.75" customHeight="1">
      <c r="A510" s="64"/>
      <c r="B510" s="64"/>
      <c r="C510" s="64"/>
      <c r="D510" s="64"/>
      <c r="E510" s="64"/>
      <c r="F510" s="64"/>
      <c r="G510" s="540"/>
      <c r="H510" s="66"/>
      <c r="I510" s="64"/>
      <c r="J510" s="64"/>
      <c r="K510" s="541"/>
      <c r="L510" s="64"/>
      <c r="M510" s="67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496"/>
      <c r="AQ510" s="496"/>
    </row>
    <row r="511" spans="1:43" ht="15.75" customHeight="1">
      <c r="A511" s="64"/>
      <c r="B511" s="64"/>
      <c r="C511" s="64"/>
      <c r="D511" s="64"/>
      <c r="E511" s="64"/>
      <c r="F511" s="64"/>
      <c r="G511" s="540"/>
      <c r="H511" s="66"/>
      <c r="I511" s="64"/>
      <c r="J511" s="64"/>
      <c r="K511" s="541"/>
      <c r="L511" s="64"/>
      <c r="M511" s="67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496"/>
      <c r="AQ511" s="496"/>
    </row>
    <row r="512" spans="1:43" ht="15.75" customHeight="1">
      <c r="A512" s="64"/>
      <c r="B512" s="64"/>
      <c r="C512" s="64"/>
      <c r="D512" s="64"/>
      <c r="E512" s="64"/>
      <c r="F512" s="64"/>
      <c r="G512" s="540"/>
      <c r="H512" s="66"/>
      <c r="I512" s="64"/>
      <c r="J512" s="64"/>
      <c r="K512" s="541"/>
      <c r="L512" s="64"/>
      <c r="M512" s="67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496"/>
      <c r="AQ512" s="496"/>
    </row>
    <row r="513" spans="1:43" ht="15.75" customHeight="1">
      <c r="A513" s="64"/>
      <c r="B513" s="64"/>
      <c r="C513" s="64"/>
      <c r="D513" s="64"/>
      <c r="E513" s="64"/>
      <c r="F513" s="64"/>
      <c r="G513" s="540"/>
      <c r="H513" s="66"/>
      <c r="I513" s="64"/>
      <c r="J513" s="64"/>
      <c r="K513" s="541"/>
      <c r="L513" s="64"/>
      <c r="M513" s="67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496"/>
      <c r="AQ513" s="496"/>
    </row>
    <row r="514" spans="1:43" ht="15.75" customHeight="1">
      <c r="A514" s="64"/>
      <c r="B514" s="64"/>
      <c r="C514" s="64"/>
      <c r="D514" s="64"/>
      <c r="E514" s="64"/>
      <c r="F514" s="64"/>
      <c r="G514" s="540"/>
      <c r="H514" s="66"/>
      <c r="I514" s="64"/>
      <c r="J514" s="64"/>
      <c r="K514" s="541"/>
      <c r="L514" s="64"/>
      <c r="M514" s="67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496"/>
      <c r="AQ514" s="496"/>
    </row>
    <row r="515" spans="1:43" ht="15.75" customHeight="1">
      <c r="A515" s="64"/>
      <c r="B515" s="64"/>
      <c r="C515" s="64"/>
      <c r="D515" s="64"/>
      <c r="E515" s="64"/>
      <c r="F515" s="64"/>
      <c r="G515" s="540"/>
      <c r="H515" s="66"/>
      <c r="I515" s="64"/>
      <c r="J515" s="64"/>
      <c r="K515" s="541"/>
      <c r="L515" s="64"/>
      <c r="M515" s="67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496"/>
      <c r="AQ515" s="496"/>
    </row>
    <row r="516" spans="1:43" ht="15.75" customHeight="1">
      <c r="A516" s="64"/>
      <c r="B516" s="64"/>
      <c r="C516" s="64"/>
      <c r="D516" s="64"/>
      <c r="E516" s="64"/>
      <c r="F516" s="64"/>
      <c r="G516" s="540"/>
      <c r="H516" s="66"/>
      <c r="I516" s="64"/>
      <c r="J516" s="64"/>
      <c r="K516" s="541"/>
      <c r="L516" s="64"/>
      <c r="M516" s="67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496"/>
      <c r="AQ516" s="496"/>
    </row>
    <row r="517" spans="1:43" ht="15.75" customHeight="1">
      <c r="A517" s="64"/>
      <c r="B517" s="64"/>
      <c r="C517" s="64"/>
      <c r="D517" s="64"/>
      <c r="E517" s="64"/>
      <c r="F517" s="64"/>
      <c r="G517" s="540"/>
      <c r="H517" s="66"/>
      <c r="I517" s="64"/>
      <c r="J517" s="64"/>
      <c r="K517" s="541"/>
      <c r="L517" s="64"/>
      <c r="M517" s="67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496"/>
      <c r="AQ517" s="496"/>
    </row>
    <row r="518" spans="1:43" ht="15.75" customHeight="1">
      <c r="A518" s="64"/>
      <c r="B518" s="64"/>
      <c r="C518" s="64"/>
      <c r="D518" s="64"/>
      <c r="E518" s="64"/>
      <c r="F518" s="64"/>
      <c r="G518" s="540"/>
      <c r="H518" s="66"/>
      <c r="I518" s="64"/>
      <c r="J518" s="64"/>
      <c r="K518" s="541"/>
      <c r="L518" s="64"/>
      <c r="M518" s="67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496"/>
      <c r="AQ518" s="496"/>
    </row>
    <row r="519" spans="1:43" ht="15.75" customHeight="1">
      <c r="A519" s="64"/>
      <c r="B519" s="64"/>
      <c r="C519" s="64"/>
      <c r="D519" s="64"/>
      <c r="E519" s="64"/>
      <c r="F519" s="64"/>
      <c r="G519" s="540"/>
      <c r="H519" s="66"/>
      <c r="I519" s="64"/>
      <c r="J519" s="64"/>
      <c r="K519" s="541"/>
      <c r="L519" s="64"/>
      <c r="M519" s="67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496"/>
      <c r="AQ519" s="496"/>
    </row>
    <row r="520" spans="1:43" ht="15.75" customHeight="1">
      <c r="A520" s="64"/>
      <c r="B520" s="64"/>
      <c r="C520" s="64"/>
      <c r="D520" s="64"/>
      <c r="E520" s="64"/>
      <c r="F520" s="64"/>
      <c r="G520" s="540"/>
      <c r="H520" s="66"/>
      <c r="I520" s="64"/>
      <c r="J520" s="64"/>
      <c r="K520" s="541"/>
      <c r="L520" s="64"/>
      <c r="M520" s="67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496"/>
      <c r="AQ520" s="496"/>
    </row>
    <row r="521" spans="1:43" ht="15.75" customHeight="1">
      <c r="A521" s="64"/>
      <c r="B521" s="64"/>
      <c r="C521" s="64"/>
      <c r="D521" s="64"/>
      <c r="E521" s="64"/>
      <c r="F521" s="64"/>
      <c r="G521" s="540"/>
      <c r="H521" s="66"/>
      <c r="I521" s="64"/>
      <c r="J521" s="64"/>
      <c r="K521" s="541"/>
      <c r="L521" s="64"/>
      <c r="M521" s="67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496"/>
      <c r="AQ521" s="496"/>
    </row>
    <row r="522" spans="1:43" ht="15.75" customHeight="1">
      <c r="A522" s="64"/>
      <c r="B522" s="64"/>
      <c r="C522" s="64"/>
      <c r="D522" s="64"/>
      <c r="E522" s="64"/>
      <c r="F522" s="64"/>
      <c r="G522" s="540"/>
      <c r="H522" s="66"/>
      <c r="I522" s="64"/>
      <c r="J522" s="64"/>
      <c r="K522" s="541"/>
      <c r="L522" s="64"/>
      <c r="M522" s="67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496"/>
      <c r="AQ522" s="496"/>
    </row>
    <row r="523" spans="1:43" ht="15.75" customHeight="1">
      <c r="A523" s="64"/>
      <c r="B523" s="64"/>
      <c r="C523" s="64"/>
      <c r="D523" s="64"/>
      <c r="E523" s="64"/>
      <c r="F523" s="64"/>
      <c r="G523" s="540"/>
      <c r="H523" s="66"/>
      <c r="I523" s="64"/>
      <c r="J523" s="64"/>
      <c r="K523" s="541"/>
      <c r="L523" s="64"/>
      <c r="M523" s="67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496"/>
      <c r="AQ523" s="496"/>
    </row>
    <row r="524" spans="1:43" ht="15.75" customHeight="1">
      <c r="A524" s="64"/>
      <c r="B524" s="64"/>
      <c r="C524" s="64"/>
      <c r="D524" s="64"/>
      <c r="E524" s="64"/>
      <c r="F524" s="64"/>
      <c r="G524" s="540"/>
      <c r="H524" s="66"/>
      <c r="I524" s="64"/>
      <c r="J524" s="64"/>
      <c r="K524" s="541"/>
      <c r="L524" s="64"/>
      <c r="M524" s="67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496"/>
      <c r="AQ524" s="496"/>
    </row>
    <row r="525" spans="1:43" ht="15.75" customHeight="1">
      <c r="A525" s="64"/>
      <c r="B525" s="64"/>
      <c r="C525" s="64"/>
      <c r="D525" s="64"/>
      <c r="E525" s="64"/>
      <c r="F525" s="64"/>
      <c r="G525" s="540"/>
      <c r="H525" s="66"/>
      <c r="I525" s="64"/>
      <c r="J525" s="64"/>
      <c r="K525" s="541"/>
      <c r="L525" s="64"/>
      <c r="M525" s="67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496"/>
      <c r="AQ525" s="496"/>
    </row>
    <row r="526" spans="1:43" ht="15.75" customHeight="1">
      <c r="A526" s="64"/>
      <c r="B526" s="64"/>
      <c r="C526" s="64"/>
      <c r="D526" s="64"/>
      <c r="E526" s="64"/>
      <c r="F526" s="64"/>
      <c r="G526" s="540"/>
      <c r="H526" s="66"/>
      <c r="I526" s="64"/>
      <c r="J526" s="64"/>
      <c r="K526" s="541"/>
      <c r="L526" s="64"/>
      <c r="M526" s="67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496"/>
      <c r="AQ526" s="496"/>
    </row>
    <row r="527" spans="1:43" ht="15.75" customHeight="1">
      <c r="A527" s="64"/>
      <c r="B527" s="64"/>
      <c r="C527" s="64"/>
      <c r="D527" s="64"/>
      <c r="E527" s="64"/>
      <c r="F527" s="64"/>
      <c r="G527" s="540"/>
      <c r="H527" s="66"/>
      <c r="I527" s="64"/>
      <c r="J527" s="64"/>
      <c r="K527" s="541"/>
      <c r="L527" s="64"/>
      <c r="M527" s="67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496"/>
      <c r="AQ527" s="496"/>
    </row>
    <row r="528" spans="1:43" ht="15.75" customHeight="1">
      <c r="A528" s="64"/>
      <c r="B528" s="64"/>
      <c r="C528" s="64"/>
      <c r="D528" s="64"/>
      <c r="E528" s="64"/>
      <c r="F528" s="64"/>
      <c r="G528" s="540"/>
      <c r="H528" s="66"/>
      <c r="I528" s="64"/>
      <c r="J528" s="64"/>
      <c r="K528" s="541"/>
      <c r="L528" s="64"/>
      <c r="M528" s="67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496"/>
      <c r="AQ528" s="496"/>
    </row>
    <row r="529" spans="1:43" ht="15.75" customHeight="1">
      <c r="A529" s="64"/>
      <c r="B529" s="64"/>
      <c r="C529" s="64"/>
      <c r="D529" s="64"/>
      <c r="E529" s="64"/>
      <c r="F529" s="64"/>
      <c r="G529" s="540"/>
      <c r="H529" s="66"/>
      <c r="I529" s="64"/>
      <c r="J529" s="64"/>
      <c r="K529" s="541"/>
      <c r="L529" s="64"/>
      <c r="M529" s="67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496"/>
      <c r="AQ529" s="496"/>
    </row>
    <row r="530" spans="1:43" ht="15.75" customHeight="1">
      <c r="A530" s="64"/>
      <c r="B530" s="64"/>
      <c r="C530" s="64"/>
      <c r="D530" s="64"/>
      <c r="E530" s="64"/>
      <c r="F530" s="64"/>
      <c r="G530" s="540"/>
      <c r="H530" s="66"/>
      <c r="I530" s="64"/>
      <c r="J530" s="64"/>
      <c r="K530" s="541"/>
      <c r="L530" s="64"/>
      <c r="M530" s="67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496"/>
      <c r="AQ530" s="496"/>
    </row>
    <row r="531" spans="1:43" ht="15.75" customHeight="1">
      <c r="A531" s="64"/>
      <c r="B531" s="64"/>
      <c r="C531" s="64"/>
      <c r="D531" s="64"/>
      <c r="E531" s="64"/>
      <c r="F531" s="64"/>
      <c r="G531" s="540"/>
      <c r="H531" s="66"/>
      <c r="I531" s="64"/>
      <c r="J531" s="64"/>
      <c r="K531" s="541"/>
      <c r="L531" s="64"/>
      <c r="M531" s="67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496"/>
      <c r="AQ531" s="496"/>
    </row>
    <row r="532" spans="1:43" ht="15.75" customHeight="1">
      <c r="A532" s="64"/>
      <c r="B532" s="64"/>
      <c r="C532" s="64"/>
      <c r="D532" s="64"/>
      <c r="E532" s="64"/>
      <c r="F532" s="64"/>
      <c r="G532" s="540"/>
      <c r="H532" s="66"/>
      <c r="I532" s="64"/>
      <c r="J532" s="64"/>
      <c r="K532" s="541"/>
      <c r="L532" s="64"/>
      <c r="M532" s="67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496"/>
      <c r="AQ532" s="496"/>
    </row>
    <row r="533" spans="1:43" ht="15.75" customHeight="1">
      <c r="A533" s="64"/>
      <c r="B533" s="64"/>
      <c r="C533" s="64"/>
      <c r="D533" s="64"/>
      <c r="E533" s="64"/>
      <c r="F533" s="64"/>
      <c r="G533" s="540"/>
      <c r="H533" s="66"/>
      <c r="I533" s="64"/>
      <c r="J533" s="64"/>
      <c r="K533" s="541"/>
      <c r="L533" s="64"/>
      <c r="M533" s="67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496"/>
      <c r="AQ533" s="496"/>
    </row>
    <row r="534" spans="1:43" ht="15.75" customHeight="1">
      <c r="A534" s="64"/>
      <c r="B534" s="64"/>
      <c r="C534" s="64"/>
      <c r="D534" s="64"/>
      <c r="E534" s="64"/>
      <c r="F534" s="64"/>
      <c r="G534" s="540"/>
      <c r="H534" s="66"/>
      <c r="I534" s="64"/>
      <c r="J534" s="64"/>
      <c r="K534" s="541"/>
      <c r="L534" s="64"/>
      <c r="M534" s="67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496"/>
      <c r="AQ534" s="496"/>
    </row>
    <row r="535" spans="1:43" ht="15.75" customHeight="1">
      <c r="A535" s="64"/>
      <c r="B535" s="64"/>
      <c r="C535" s="64"/>
      <c r="D535" s="64"/>
      <c r="E535" s="64"/>
      <c r="F535" s="64"/>
      <c r="G535" s="540"/>
      <c r="H535" s="66"/>
      <c r="I535" s="64"/>
      <c r="J535" s="64"/>
      <c r="K535" s="541"/>
      <c r="L535" s="64"/>
      <c r="M535" s="67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496"/>
      <c r="AQ535" s="496"/>
    </row>
    <row r="536" spans="1:43" ht="15.75" customHeight="1">
      <c r="A536" s="64"/>
      <c r="B536" s="64"/>
      <c r="C536" s="64"/>
      <c r="D536" s="64"/>
      <c r="E536" s="64"/>
      <c r="F536" s="64"/>
      <c r="G536" s="540"/>
      <c r="H536" s="66"/>
      <c r="I536" s="64"/>
      <c r="J536" s="64"/>
      <c r="K536" s="541"/>
      <c r="L536" s="64"/>
      <c r="M536" s="67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496"/>
      <c r="AQ536" s="496"/>
    </row>
    <row r="537" spans="1:43" ht="15.75" customHeight="1">
      <c r="A537" s="64"/>
      <c r="B537" s="64"/>
      <c r="C537" s="64"/>
      <c r="D537" s="64"/>
      <c r="E537" s="64"/>
      <c r="F537" s="64"/>
      <c r="G537" s="540"/>
      <c r="H537" s="66"/>
      <c r="I537" s="64"/>
      <c r="J537" s="64"/>
      <c r="K537" s="541"/>
      <c r="L537" s="64"/>
      <c r="M537" s="67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496"/>
      <c r="AQ537" s="496"/>
    </row>
    <row r="538" spans="1:43" ht="15.75" customHeight="1">
      <c r="A538" s="64"/>
      <c r="B538" s="64"/>
      <c r="C538" s="64"/>
      <c r="D538" s="64"/>
      <c r="E538" s="64"/>
      <c r="F538" s="64"/>
      <c r="G538" s="540"/>
      <c r="H538" s="66"/>
      <c r="I538" s="64"/>
      <c r="J538" s="64"/>
      <c r="K538" s="541"/>
      <c r="L538" s="64"/>
      <c r="M538" s="67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496"/>
      <c r="AQ538" s="496"/>
    </row>
    <row r="539" spans="1:43" ht="15.75" customHeight="1">
      <c r="A539" s="64"/>
      <c r="B539" s="64"/>
      <c r="C539" s="64"/>
      <c r="D539" s="64"/>
      <c r="E539" s="64"/>
      <c r="F539" s="64"/>
      <c r="G539" s="540"/>
      <c r="H539" s="66"/>
      <c r="I539" s="64"/>
      <c r="J539" s="64"/>
      <c r="K539" s="541"/>
      <c r="L539" s="64"/>
      <c r="M539" s="67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496"/>
      <c r="AQ539" s="496"/>
    </row>
    <row r="540" spans="1:43" ht="15.75" customHeight="1">
      <c r="A540" s="64"/>
      <c r="B540" s="64"/>
      <c r="C540" s="64"/>
      <c r="D540" s="64"/>
      <c r="E540" s="64"/>
      <c r="F540" s="64"/>
      <c r="G540" s="540"/>
      <c r="H540" s="66"/>
      <c r="I540" s="64"/>
      <c r="J540" s="64"/>
      <c r="K540" s="541"/>
      <c r="L540" s="64"/>
      <c r="M540" s="67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496"/>
      <c r="AQ540" s="496"/>
    </row>
    <row r="541" spans="1:43" ht="15.75" customHeight="1">
      <c r="A541" s="64"/>
      <c r="B541" s="64"/>
      <c r="C541" s="64"/>
      <c r="D541" s="64"/>
      <c r="E541" s="64"/>
      <c r="F541" s="64"/>
      <c r="G541" s="540"/>
      <c r="H541" s="66"/>
      <c r="I541" s="64"/>
      <c r="J541" s="64"/>
      <c r="K541" s="541"/>
      <c r="L541" s="64"/>
      <c r="M541" s="67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496"/>
      <c r="AQ541" s="496"/>
    </row>
    <row r="542" spans="1:43" ht="15.75" customHeight="1">
      <c r="A542" s="64"/>
      <c r="B542" s="64"/>
      <c r="C542" s="64"/>
      <c r="D542" s="64"/>
      <c r="E542" s="64"/>
      <c r="F542" s="64"/>
      <c r="G542" s="540"/>
      <c r="H542" s="66"/>
      <c r="I542" s="64"/>
      <c r="J542" s="64"/>
      <c r="K542" s="541"/>
      <c r="L542" s="64"/>
      <c r="M542" s="67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496"/>
      <c r="AQ542" s="496"/>
    </row>
    <row r="543" spans="1:43" ht="15.75" customHeight="1">
      <c r="A543" s="64"/>
      <c r="B543" s="64"/>
      <c r="C543" s="64"/>
      <c r="D543" s="64"/>
      <c r="E543" s="64"/>
      <c r="F543" s="64"/>
      <c r="G543" s="540"/>
      <c r="H543" s="66"/>
      <c r="I543" s="64"/>
      <c r="J543" s="64"/>
      <c r="K543" s="541"/>
      <c r="L543" s="64"/>
      <c r="M543" s="67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496"/>
      <c r="AQ543" s="496"/>
    </row>
    <row r="544" spans="1:43" ht="15.75" customHeight="1">
      <c r="A544" s="64"/>
      <c r="B544" s="64"/>
      <c r="C544" s="64"/>
      <c r="D544" s="64"/>
      <c r="E544" s="64"/>
      <c r="F544" s="64"/>
      <c r="G544" s="540"/>
      <c r="H544" s="66"/>
      <c r="I544" s="64"/>
      <c r="J544" s="64"/>
      <c r="K544" s="541"/>
      <c r="L544" s="64"/>
      <c r="M544" s="67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496"/>
      <c r="AQ544" s="496"/>
    </row>
    <row r="545" spans="1:43" ht="15.75" customHeight="1">
      <c r="A545" s="64"/>
      <c r="B545" s="64"/>
      <c r="C545" s="64"/>
      <c r="D545" s="64"/>
      <c r="E545" s="64"/>
      <c r="F545" s="64"/>
      <c r="G545" s="540"/>
      <c r="H545" s="66"/>
      <c r="I545" s="64"/>
      <c r="J545" s="64"/>
      <c r="K545" s="541"/>
      <c r="L545" s="64"/>
      <c r="M545" s="67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496"/>
      <c r="AQ545" s="496"/>
    </row>
    <row r="546" spans="1:43" ht="15.75" customHeight="1">
      <c r="A546" s="64"/>
      <c r="B546" s="64"/>
      <c r="C546" s="64"/>
      <c r="D546" s="64"/>
      <c r="E546" s="64"/>
      <c r="F546" s="64"/>
      <c r="G546" s="540"/>
      <c r="H546" s="66"/>
      <c r="I546" s="64"/>
      <c r="J546" s="64"/>
      <c r="K546" s="541"/>
      <c r="L546" s="64"/>
      <c r="M546" s="67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496"/>
      <c r="AQ546" s="496"/>
    </row>
    <row r="547" spans="1:43" ht="15.75" customHeight="1">
      <c r="A547" s="64"/>
      <c r="B547" s="64"/>
      <c r="C547" s="64"/>
      <c r="D547" s="64"/>
      <c r="E547" s="64"/>
      <c r="F547" s="64"/>
      <c r="G547" s="540"/>
      <c r="H547" s="66"/>
      <c r="I547" s="64"/>
      <c r="J547" s="64"/>
      <c r="K547" s="541"/>
      <c r="L547" s="64"/>
      <c r="M547" s="67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496"/>
      <c r="AQ547" s="496"/>
    </row>
    <row r="548" spans="1:43" ht="15.75" customHeight="1">
      <c r="A548" s="64"/>
      <c r="B548" s="64"/>
      <c r="C548" s="64"/>
      <c r="D548" s="64"/>
      <c r="E548" s="64"/>
      <c r="F548" s="64"/>
      <c r="G548" s="540"/>
      <c r="H548" s="66"/>
      <c r="I548" s="64"/>
      <c r="J548" s="64"/>
      <c r="K548" s="541"/>
      <c r="L548" s="64"/>
      <c r="M548" s="67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496"/>
      <c r="AQ548" s="496"/>
    </row>
    <row r="549" spans="1:43" ht="15.75" customHeight="1">
      <c r="A549" s="64"/>
      <c r="B549" s="64"/>
      <c r="C549" s="64"/>
      <c r="D549" s="64"/>
      <c r="E549" s="64"/>
      <c r="F549" s="64"/>
      <c r="G549" s="540"/>
      <c r="H549" s="66"/>
      <c r="I549" s="64"/>
      <c r="J549" s="64"/>
      <c r="K549" s="541"/>
      <c r="L549" s="64"/>
      <c r="M549" s="67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496"/>
      <c r="AQ549" s="496"/>
    </row>
    <row r="550" spans="1:43" ht="15.75" customHeight="1">
      <c r="A550" s="64"/>
      <c r="B550" s="64"/>
      <c r="C550" s="64"/>
      <c r="D550" s="64"/>
      <c r="E550" s="64"/>
      <c r="F550" s="64"/>
      <c r="G550" s="540"/>
      <c r="H550" s="66"/>
      <c r="I550" s="64"/>
      <c r="J550" s="64"/>
      <c r="K550" s="541"/>
      <c r="L550" s="64"/>
      <c r="M550" s="67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496"/>
      <c r="AQ550" s="496"/>
    </row>
    <row r="551" spans="1:43" ht="15.75" customHeight="1">
      <c r="A551" s="64"/>
      <c r="B551" s="64"/>
      <c r="C551" s="64"/>
      <c r="D551" s="64"/>
      <c r="E551" s="64"/>
      <c r="F551" s="64"/>
      <c r="G551" s="540"/>
      <c r="H551" s="66"/>
      <c r="I551" s="64"/>
      <c r="J551" s="64"/>
      <c r="K551" s="541"/>
      <c r="L551" s="64"/>
      <c r="M551" s="67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496"/>
      <c r="AQ551" s="496"/>
    </row>
    <row r="552" spans="1:43" ht="15.75" customHeight="1">
      <c r="A552" s="64"/>
      <c r="B552" s="64"/>
      <c r="C552" s="64"/>
      <c r="D552" s="64"/>
      <c r="E552" s="64"/>
      <c r="F552" s="64"/>
      <c r="G552" s="540"/>
      <c r="H552" s="66"/>
      <c r="I552" s="64"/>
      <c r="J552" s="64"/>
      <c r="K552" s="541"/>
      <c r="L552" s="64"/>
      <c r="M552" s="67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496"/>
      <c r="AQ552" s="496"/>
    </row>
    <row r="553" spans="1:43" ht="15.75" customHeight="1">
      <c r="A553" s="64"/>
      <c r="B553" s="64"/>
      <c r="C553" s="64"/>
      <c r="D553" s="64"/>
      <c r="E553" s="64"/>
      <c r="F553" s="64"/>
      <c r="G553" s="540"/>
      <c r="H553" s="66"/>
      <c r="I553" s="64"/>
      <c r="J553" s="64"/>
      <c r="K553" s="541"/>
      <c r="L553" s="64"/>
      <c r="M553" s="67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496"/>
      <c r="AQ553" s="496"/>
    </row>
    <row r="554" spans="1:43" ht="15.75" customHeight="1">
      <c r="A554" s="64"/>
      <c r="B554" s="64"/>
      <c r="C554" s="64"/>
      <c r="D554" s="64"/>
      <c r="E554" s="64"/>
      <c r="F554" s="64"/>
      <c r="G554" s="540"/>
      <c r="H554" s="66"/>
      <c r="I554" s="64"/>
      <c r="J554" s="64"/>
      <c r="K554" s="541"/>
      <c r="L554" s="64"/>
      <c r="M554" s="67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496"/>
      <c r="AQ554" s="496"/>
    </row>
    <row r="555" spans="1:43" ht="15.75" customHeight="1">
      <c r="A555" s="64"/>
      <c r="B555" s="64"/>
      <c r="C555" s="64"/>
      <c r="D555" s="64"/>
      <c r="E555" s="64"/>
      <c r="F555" s="64"/>
      <c r="G555" s="540"/>
      <c r="H555" s="66"/>
      <c r="I555" s="64"/>
      <c r="J555" s="64"/>
      <c r="K555" s="541"/>
      <c r="L555" s="64"/>
      <c r="M555" s="67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496"/>
      <c r="AQ555" s="496"/>
    </row>
    <row r="556" spans="1:43" ht="15.75" customHeight="1">
      <c r="A556" s="64"/>
      <c r="B556" s="64"/>
      <c r="C556" s="64"/>
      <c r="D556" s="64"/>
      <c r="E556" s="64"/>
      <c r="F556" s="64"/>
      <c r="G556" s="540"/>
      <c r="H556" s="66"/>
      <c r="I556" s="64"/>
      <c r="J556" s="64"/>
      <c r="K556" s="541"/>
      <c r="L556" s="64"/>
      <c r="M556" s="67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496"/>
      <c r="AQ556" s="496"/>
    </row>
    <row r="557" spans="1:43" ht="15.75" customHeight="1">
      <c r="A557" s="64"/>
      <c r="B557" s="64"/>
      <c r="C557" s="64"/>
      <c r="D557" s="64"/>
      <c r="E557" s="64"/>
      <c r="F557" s="64"/>
      <c r="G557" s="540"/>
      <c r="H557" s="66"/>
      <c r="I557" s="64"/>
      <c r="J557" s="64"/>
      <c r="K557" s="541"/>
      <c r="L557" s="64"/>
      <c r="M557" s="67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496"/>
      <c r="AQ557" s="496"/>
    </row>
    <row r="558" spans="1:43" ht="15.75" customHeight="1">
      <c r="A558" s="64"/>
      <c r="B558" s="64"/>
      <c r="C558" s="64"/>
      <c r="D558" s="64"/>
      <c r="E558" s="64"/>
      <c r="F558" s="64"/>
      <c r="G558" s="540"/>
      <c r="H558" s="66"/>
      <c r="I558" s="64"/>
      <c r="J558" s="64"/>
      <c r="K558" s="541"/>
      <c r="L558" s="64"/>
      <c r="M558" s="67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496"/>
      <c r="AQ558" s="496"/>
    </row>
    <row r="559" spans="1:43" ht="15.75" customHeight="1">
      <c r="A559" s="64"/>
      <c r="B559" s="64"/>
      <c r="C559" s="64"/>
      <c r="D559" s="64"/>
      <c r="E559" s="64"/>
      <c r="F559" s="64"/>
      <c r="G559" s="540"/>
      <c r="H559" s="66"/>
      <c r="I559" s="64"/>
      <c r="J559" s="64"/>
      <c r="K559" s="541"/>
      <c r="L559" s="64"/>
      <c r="M559" s="67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496"/>
      <c r="AQ559" s="496"/>
    </row>
    <row r="560" spans="1:43" ht="15.75" customHeight="1">
      <c r="A560" s="64"/>
      <c r="B560" s="64"/>
      <c r="C560" s="64"/>
      <c r="D560" s="64"/>
      <c r="E560" s="64"/>
      <c r="F560" s="64"/>
      <c r="G560" s="540"/>
      <c r="H560" s="66"/>
      <c r="I560" s="64"/>
      <c r="J560" s="64"/>
      <c r="K560" s="541"/>
      <c r="L560" s="64"/>
      <c r="M560" s="67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496"/>
      <c r="AQ560" s="496"/>
    </row>
    <row r="561" spans="1:43" ht="15.75" customHeight="1">
      <c r="A561" s="64"/>
      <c r="B561" s="64"/>
      <c r="C561" s="64"/>
      <c r="D561" s="64"/>
      <c r="E561" s="64"/>
      <c r="F561" s="64"/>
      <c r="G561" s="540"/>
      <c r="H561" s="66"/>
      <c r="I561" s="64"/>
      <c r="J561" s="64"/>
      <c r="K561" s="541"/>
      <c r="L561" s="64"/>
      <c r="M561" s="67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496"/>
      <c r="AQ561" s="496"/>
    </row>
    <row r="562" spans="1:43" ht="15.75" customHeight="1">
      <c r="A562" s="64"/>
      <c r="B562" s="64"/>
      <c r="C562" s="64"/>
      <c r="D562" s="64"/>
      <c r="E562" s="64"/>
      <c r="F562" s="64"/>
      <c r="G562" s="540"/>
      <c r="H562" s="66"/>
      <c r="I562" s="64"/>
      <c r="J562" s="64"/>
      <c r="K562" s="541"/>
      <c r="L562" s="64"/>
      <c r="M562" s="67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496"/>
      <c r="AQ562" s="496"/>
    </row>
    <row r="563" spans="1:43" ht="15.75" customHeight="1">
      <c r="A563" s="64"/>
      <c r="B563" s="64"/>
      <c r="C563" s="64"/>
      <c r="D563" s="64"/>
      <c r="E563" s="64"/>
      <c r="F563" s="64"/>
      <c r="G563" s="540"/>
      <c r="H563" s="66"/>
      <c r="I563" s="64"/>
      <c r="J563" s="64"/>
      <c r="K563" s="541"/>
      <c r="L563" s="64"/>
      <c r="M563" s="67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496"/>
      <c r="AQ563" s="496"/>
    </row>
    <row r="564" spans="1:43" ht="15.75" customHeight="1">
      <c r="A564" s="64"/>
      <c r="B564" s="64"/>
      <c r="C564" s="64"/>
      <c r="D564" s="64"/>
      <c r="E564" s="64"/>
      <c r="F564" s="64"/>
      <c r="G564" s="540"/>
      <c r="H564" s="66"/>
      <c r="I564" s="64"/>
      <c r="J564" s="64"/>
      <c r="K564" s="541"/>
      <c r="L564" s="64"/>
      <c r="M564" s="67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496"/>
      <c r="AQ564" s="496"/>
    </row>
    <row r="565" spans="1:43" ht="15.75" customHeight="1">
      <c r="A565" s="64"/>
      <c r="B565" s="64"/>
      <c r="C565" s="64"/>
      <c r="D565" s="64"/>
      <c r="E565" s="64"/>
      <c r="F565" s="64"/>
      <c r="G565" s="540"/>
      <c r="H565" s="66"/>
      <c r="I565" s="64"/>
      <c r="J565" s="64"/>
      <c r="K565" s="541"/>
      <c r="L565" s="64"/>
      <c r="M565" s="67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496"/>
      <c r="AQ565" s="496"/>
    </row>
    <row r="566" spans="1:43" ht="15.75" customHeight="1">
      <c r="A566" s="64"/>
      <c r="B566" s="64"/>
      <c r="C566" s="64"/>
      <c r="D566" s="64"/>
      <c r="E566" s="64"/>
      <c r="F566" s="64"/>
      <c r="G566" s="540"/>
      <c r="H566" s="66"/>
      <c r="I566" s="64"/>
      <c r="J566" s="64"/>
      <c r="K566" s="541"/>
      <c r="L566" s="64"/>
      <c r="M566" s="67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496"/>
      <c r="AQ566" s="496"/>
    </row>
    <row r="567" spans="1:43" ht="15.75" customHeight="1">
      <c r="A567" s="64"/>
      <c r="B567" s="64"/>
      <c r="C567" s="64"/>
      <c r="D567" s="64"/>
      <c r="E567" s="64"/>
      <c r="F567" s="64"/>
      <c r="G567" s="540"/>
      <c r="H567" s="66"/>
      <c r="I567" s="64"/>
      <c r="J567" s="64"/>
      <c r="K567" s="541"/>
      <c r="L567" s="64"/>
      <c r="M567" s="67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496"/>
      <c r="AQ567" s="496"/>
    </row>
    <row r="568" spans="1:43" ht="15.75" customHeight="1">
      <c r="A568" s="64"/>
      <c r="B568" s="64"/>
      <c r="C568" s="64"/>
      <c r="D568" s="64"/>
      <c r="E568" s="64"/>
      <c r="F568" s="64"/>
      <c r="G568" s="540"/>
      <c r="H568" s="66"/>
      <c r="I568" s="64"/>
      <c r="J568" s="64"/>
      <c r="K568" s="541"/>
      <c r="L568" s="64"/>
      <c r="M568" s="67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496"/>
      <c r="AQ568" s="496"/>
    </row>
    <row r="569" spans="1:43" ht="15.75" customHeight="1">
      <c r="A569" s="64"/>
      <c r="B569" s="64"/>
      <c r="C569" s="64"/>
      <c r="D569" s="64"/>
      <c r="E569" s="64"/>
      <c r="F569" s="64"/>
      <c r="G569" s="540"/>
      <c r="H569" s="66"/>
      <c r="I569" s="64"/>
      <c r="J569" s="64"/>
      <c r="K569" s="541"/>
      <c r="L569" s="64"/>
      <c r="M569" s="67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496"/>
      <c r="AQ569" s="496"/>
    </row>
    <row r="570" spans="1:43" ht="15.75" customHeight="1">
      <c r="A570" s="64"/>
      <c r="B570" s="64"/>
      <c r="C570" s="64"/>
      <c r="D570" s="64"/>
      <c r="E570" s="64"/>
      <c r="F570" s="64"/>
      <c r="G570" s="540"/>
      <c r="H570" s="66"/>
      <c r="I570" s="64"/>
      <c r="J570" s="64"/>
      <c r="K570" s="541"/>
      <c r="L570" s="64"/>
      <c r="M570" s="67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496"/>
      <c r="AQ570" s="496"/>
    </row>
    <row r="571" spans="1:43" ht="15.75" customHeight="1">
      <c r="A571" s="64"/>
      <c r="B571" s="64"/>
      <c r="C571" s="64"/>
      <c r="D571" s="64"/>
      <c r="E571" s="64"/>
      <c r="F571" s="64"/>
      <c r="G571" s="540"/>
      <c r="H571" s="66"/>
      <c r="I571" s="64"/>
      <c r="J571" s="64"/>
      <c r="K571" s="541"/>
      <c r="L571" s="64"/>
      <c r="M571" s="67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496"/>
      <c r="AQ571" s="496"/>
    </row>
    <row r="572" spans="1:43" ht="15.75" customHeight="1">
      <c r="A572" s="64"/>
      <c r="B572" s="64"/>
      <c r="C572" s="64"/>
      <c r="D572" s="64"/>
      <c r="E572" s="64"/>
      <c r="F572" s="64"/>
      <c r="G572" s="540"/>
      <c r="H572" s="66"/>
      <c r="I572" s="64"/>
      <c r="J572" s="64"/>
      <c r="K572" s="541"/>
      <c r="L572" s="64"/>
      <c r="M572" s="67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496"/>
      <c r="AQ572" s="496"/>
    </row>
    <row r="573" spans="1:43" ht="15.75" customHeight="1">
      <c r="A573" s="64"/>
      <c r="B573" s="64"/>
      <c r="C573" s="64"/>
      <c r="D573" s="64"/>
      <c r="E573" s="64"/>
      <c r="F573" s="64"/>
      <c r="G573" s="540"/>
      <c r="H573" s="66"/>
      <c r="I573" s="64"/>
      <c r="J573" s="64"/>
      <c r="K573" s="541"/>
      <c r="L573" s="64"/>
      <c r="M573" s="67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496"/>
      <c r="AQ573" s="496"/>
    </row>
    <row r="574" spans="1:43" ht="15.75" customHeight="1">
      <c r="A574" s="64"/>
      <c r="B574" s="64"/>
      <c r="C574" s="64"/>
      <c r="D574" s="64"/>
      <c r="E574" s="64"/>
      <c r="F574" s="64"/>
      <c r="G574" s="540"/>
      <c r="H574" s="66"/>
      <c r="I574" s="64"/>
      <c r="J574" s="64"/>
      <c r="K574" s="541"/>
      <c r="L574" s="64"/>
      <c r="M574" s="67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496"/>
      <c r="AQ574" s="496"/>
    </row>
    <row r="575" spans="1:43" ht="15.75" customHeight="1">
      <c r="A575" s="64"/>
      <c r="B575" s="64"/>
      <c r="C575" s="64"/>
      <c r="D575" s="64"/>
      <c r="E575" s="64"/>
      <c r="F575" s="64"/>
      <c r="G575" s="540"/>
      <c r="H575" s="66"/>
      <c r="I575" s="64"/>
      <c r="J575" s="64"/>
      <c r="K575" s="541"/>
      <c r="L575" s="64"/>
      <c r="M575" s="67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496"/>
      <c r="AQ575" s="496"/>
    </row>
    <row r="576" spans="1:43" ht="15.75" customHeight="1">
      <c r="A576" s="64"/>
      <c r="B576" s="64"/>
      <c r="C576" s="64"/>
      <c r="D576" s="64"/>
      <c r="E576" s="64"/>
      <c r="F576" s="64"/>
      <c r="G576" s="540"/>
      <c r="H576" s="66"/>
      <c r="I576" s="64"/>
      <c r="J576" s="64"/>
      <c r="K576" s="541"/>
      <c r="L576" s="64"/>
      <c r="M576" s="67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496"/>
      <c r="AQ576" s="496"/>
    </row>
    <row r="577" spans="1:43" ht="15.75" customHeight="1">
      <c r="A577" s="64"/>
      <c r="B577" s="64"/>
      <c r="C577" s="64"/>
      <c r="D577" s="64"/>
      <c r="E577" s="64"/>
      <c r="F577" s="64"/>
      <c r="G577" s="540"/>
      <c r="H577" s="66"/>
      <c r="I577" s="64"/>
      <c r="J577" s="64"/>
      <c r="K577" s="541"/>
      <c r="L577" s="64"/>
      <c r="M577" s="67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496"/>
      <c r="AQ577" s="496"/>
    </row>
    <row r="578" spans="1:43" ht="15.75" customHeight="1">
      <c r="A578" s="64"/>
      <c r="B578" s="64"/>
      <c r="C578" s="64"/>
      <c r="D578" s="64"/>
      <c r="E578" s="64"/>
      <c r="F578" s="64"/>
      <c r="G578" s="540"/>
      <c r="H578" s="66"/>
      <c r="I578" s="64"/>
      <c r="J578" s="64"/>
      <c r="K578" s="541"/>
      <c r="L578" s="64"/>
      <c r="M578" s="67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496"/>
      <c r="AQ578" s="496"/>
    </row>
    <row r="579" spans="1:43" ht="15.75" customHeight="1">
      <c r="A579" s="64"/>
      <c r="B579" s="64"/>
      <c r="C579" s="64"/>
      <c r="D579" s="64"/>
      <c r="E579" s="64"/>
      <c r="F579" s="64"/>
      <c r="G579" s="540"/>
      <c r="H579" s="66"/>
      <c r="I579" s="64"/>
      <c r="J579" s="64"/>
      <c r="K579" s="541"/>
      <c r="L579" s="64"/>
      <c r="M579" s="67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496"/>
      <c r="AQ579" s="496"/>
    </row>
    <row r="580" spans="1:43" ht="15.75" customHeight="1">
      <c r="A580" s="64"/>
      <c r="B580" s="64"/>
      <c r="C580" s="64"/>
      <c r="D580" s="64"/>
      <c r="E580" s="64"/>
      <c r="F580" s="64"/>
      <c r="G580" s="540"/>
      <c r="H580" s="66"/>
      <c r="I580" s="64"/>
      <c r="J580" s="64"/>
      <c r="K580" s="541"/>
      <c r="L580" s="64"/>
      <c r="M580" s="67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496"/>
      <c r="AQ580" s="496"/>
    </row>
    <row r="581" spans="1:43" ht="15.75" customHeight="1">
      <c r="A581" s="64"/>
      <c r="B581" s="64"/>
      <c r="C581" s="64"/>
      <c r="D581" s="64"/>
      <c r="E581" s="64"/>
      <c r="F581" s="64"/>
      <c r="G581" s="540"/>
      <c r="H581" s="66"/>
      <c r="I581" s="64"/>
      <c r="J581" s="64"/>
      <c r="K581" s="541"/>
      <c r="L581" s="64"/>
      <c r="M581" s="67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496"/>
      <c r="AQ581" s="496"/>
    </row>
    <row r="582" spans="1:43" ht="15.75" customHeight="1">
      <c r="A582" s="64"/>
      <c r="B582" s="64"/>
      <c r="C582" s="64"/>
      <c r="D582" s="64"/>
      <c r="E582" s="64"/>
      <c r="F582" s="64"/>
      <c r="G582" s="540"/>
      <c r="H582" s="66"/>
      <c r="I582" s="64"/>
      <c r="J582" s="64"/>
      <c r="K582" s="541"/>
      <c r="L582" s="64"/>
      <c r="M582" s="67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496"/>
      <c r="AQ582" s="496"/>
    </row>
    <row r="583" spans="1:43" ht="15.75" customHeight="1">
      <c r="A583" s="64"/>
      <c r="B583" s="64"/>
      <c r="C583" s="64"/>
      <c r="D583" s="64"/>
      <c r="E583" s="64"/>
      <c r="F583" s="64"/>
      <c r="G583" s="540"/>
      <c r="H583" s="66"/>
      <c r="I583" s="64"/>
      <c r="J583" s="64"/>
      <c r="K583" s="541"/>
      <c r="L583" s="64"/>
      <c r="M583" s="67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496"/>
      <c r="AQ583" s="496"/>
    </row>
    <row r="584" spans="1:43" ht="15.75" customHeight="1">
      <c r="A584" s="64"/>
      <c r="B584" s="64"/>
      <c r="C584" s="64"/>
      <c r="D584" s="64"/>
      <c r="E584" s="64"/>
      <c r="F584" s="64"/>
      <c r="G584" s="540"/>
      <c r="H584" s="66"/>
      <c r="I584" s="64"/>
      <c r="J584" s="64"/>
      <c r="K584" s="541"/>
      <c r="L584" s="64"/>
      <c r="M584" s="67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496"/>
      <c r="AQ584" s="496"/>
    </row>
    <row r="585" spans="1:43" ht="15.75" customHeight="1">
      <c r="A585" s="64"/>
      <c r="B585" s="64"/>
      <c r="C585" s="64"/>
      <c r="D585" s="64"/>
      <c r="E585" s="64"/>
      <c r="F585" s="64"/>
      <c r="G585" s="540"/>
      <c r="H585" s="66"/>
      <c r="I585" s="64"/>
      <c r="J585" s="64"/>
      <c r="K585" s="541"/>
      <c r="L585" s="64"/>
      <c r="M585" s="67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496"/>
      <c r="AQ585" s="496"/>
    </row>
    <row r="586" spans="1:43" ht="15.75" customHeight="1">
      <c r="A586" s="64"/>
      <c r="B586" s="64"/>
      <c r="C586" s="64"/>
      <c r="D586" s="64"/>
      <c r="E586" s="64"/>
      <c r="F586" s="64"/>
      <c r="G586" s="540"/>
      <c r="H586" s="66"/>
      <c r="I586" s="64"/>
      <c r="J586" s="64"/>
      <c r="K586" s="541"/>
      <c r="L586" s="64"/>
      <c r="M586" s="67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496"/>
      <c r="AQ586" s="496"/>
    </row>
    <row r="587" spans="1:43" ht="15.75" customHeight="1">
      <c r="A587" s="64"/>
      <c r="B587" s="64"/>
      <c r="C587" s="64"/>
      <c r="D587" s="64"/>
      <c r="E587" s="64"/>
      <c r="F587" s="64"/>
      <c r="G587" s="540"/>
      <c r="H587" s="66"/>
      <c r="I587" s="64"/>
      <c r="J587" s="64"/>
      <c r="K587" s="541"/>
      <c r="L587" s="64"/>
      <c r="M587" s="67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496"/>
      <c r="AQ587" s="496"/>
    </row>
    <row r="588" spans="1:43" ht="15.75" customHeight="1">
      <c r="A588" s="64"/>
      <c r="B588" s="64"/>
      <c r="C588" s="64"/>
      <c r="D588" s="64"/>
      <c r="E588" s="64"/>
      <c r="F588" s="64"/>
      <c r="G588" s="540"/>
      <c r="H588" s="66"/>
      <c r="I588" s="64"/>
      <c r="J588" s="64"/>
      <c r="K588" s="541"/>
      <c r="L588" s="64"/>
      <c r="M588" s="67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496"/>
      <c r="AQ588" s="496"/>
    </row>
    <row r="589" spans="1:43" ht="15.75" customHeight="1">
      <c r="A589" s="64"/>
      <c r="B589" s="64"/>
      <c r="C589" s="64"/>
      <c r="D589" s="64"/>
      <c r="E589" s="64"/>
      <c r="F589" s="64"/>
      <c r="G589" s="540"/>
      <c r="H589" s="66"/>
      <c r="I589" s="64"/>
      <c r="J589" s="64"/>
      <c r="K589" s="541"/>
      <c r="L589" s="64"/>
      <c r="M589" s="67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496"/>
      <c r="AQ589" s="496"/>
    </row>
    <row r="590" spans="1:43" ht="15.75" customHeight="1">
      <c r="A590" s="64"/>
      <c r="B590" s="64"/>
      <c r="C590" s="64"/>
      <c r="D590" s="64"/>
      <c r="E590" s="64"/>
      <c r="F590" s="64"/>
      <c r="G590" s="540"/>
      <c r="H590" s="66"/>
      <c r="I590" s="64"/>
      <c r="J590" s="64"/>
      <c r="K590" s="541"/>
      <c r="L590" s="64"/>
      <c r="M590" s="67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496"/>
      <c r="AQ590" s="496"/>
    </row>
    <row r="591" spans="1:43" ht="15.75" customHeight="1">
      <c r="A591" s="64"/>
      <c r="B591" s="64"/>
      <c r="C591" s="64"/>
      <c r="D591" s="64"/>
      <c r="E591" s="64"/>
      <c r="F591" s="64"/>
      <c r="G591" s="540"/>
      <c r="H591" s="66"/>
      <c r="I591" s="64"/>
      <c r="J591" s="64"/>
      <c r="K591" s="541"/>
      <c r="L591" s="64"/>
      <c r="M591" s="67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496"/>
      <c r="AQ591" s="496"/>
    </row>
    <row r="592" spans="1:43" ht="15.75" customHeight="1">
      <c r="A592" s="64"/>
      <c r="B592" s="64"/>
      <c r="C592" s="64"/>
      <c r="D592" s="64"/>
      <c r="E592" s="64"/>
      <c r="F592" s="64"/>
      <c r="G592" s="540"/>
      <c r="H592" s="66"/>
      <c r="I592" s="64"/>
      <c r="J592" s="64"/>
      <c r="K592" s="541"/>
      <c r="L592" s="64"/>
      <c r="M592" s="67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496"/>
      <c r="AQ592" s="496"/>
    </row>
    <row r="593" spans="1:43" ht="15.75" customHeight="1">
      <c r="A593" s="64"/>
      <c r="B593" s="64"/>
      <c r="C593" s="64"/>
      <c r="D593" s="64"/>
      <c r="E593" s="64"/>
      <c r="F593" s="64"/>
      <c r="G593" s="540"/>
      <c r="H593" s="66"/>
      <c r="I593" s="64"/>
      <c r="J593" s="64"/>
      <c r="K593" s="541"/>
      <c r="L593" s="64"/>
      <c r="M593" s="67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496"/>
      <c r="AQ593" s="496"/>
    </row>
    <row r="594" spans="1:43" ht="15.75" customHeight="1">
      <c r="A594" s="64"/>
      <c r="B594" s="64"/>
      <c r="C594" s="64"/>
      <c r="D594" s="64"/>
      <c r="E594" s="64"/>
      <c r="F594" s="64"/>
      <c r="G594" s="540"/>
      <c r="H594" s="66"/>
      <c r="I594" s="64"/>
      <c r="J594" s="64"/>
      <c r="K594" s="541"/>
      <c r="L594" s="64"/>
      <c r="M594" s="67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496"/>
      <c r="AQ594" s="496"/>
    </row>
    <row r="595" spans="1:43" ht="15.75" customHeight="1">
      <c r="A595" s="64"/>
      <c r="B595" s="64"/>
      <c r="C595" s="64"/>
      <c r="D595" s="64"/>
      <c r="E595" s="64"/>
      <c r="F595" s="64"/>
      <c r="G595" s="540"/>
      <c r="H595" s="66"/>
      <c r="I595" s="64"/>
      <c r="J595" s="64"/>
      <c r="K595" s="541"/>
      <c r="L595" s="64"/>
      <c r="M595" s="67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496"/>
      <c r="AQ595" s="496"/>
    </row>
    <row r="596" spans="1:43" ht="15.75" customHeight="1">
      <c r="A596" s="64"/>
      <c r="B596" s="64"/>
      <c r="C596" s="64"/>
      <c r="D596" s="64"/>
      <c r="E596" s="64"/>
      <c r="F596" s="64"/>
      <c r="G596" s="540"/>
      <c r="H596" s="66"/>
      <c r="I596" s="64"/>
      <c r="J596" s="64"/>
      <c r="K596" s="541"/>
      <c r="L596" s="64"/>
      <c r="M596" s="67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496"/>
      <c r="AQ596" s="496"/>
    </row>
    <row r="597" spans="1:43" ht="15.75" customHeight="1">
      <c r="A597" s="64"/>
      <c r="B597" s="64"/>
      <c r="C597" s="64"/>
      <c r="D597" s="64"/>
      <c r="E597" s="64"/>
      <c r="F597" s="64"/>
      <c r="G597" s="540"/>
      <c r="H597" s="66"/>
      <c r="I597" s="64"/>
      <c r="J597" s="64"/>
      <c r="K597" s="541"/>
      <c r="L597" s="64"/>
      <c r="M597" s="67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496"/>
      <c r="AQ597" s="496"/>
    </row>
    <row r="598" spans="1:43" ht="15.75" customHeight="1">
      <c r="A598" s="64"/>
      <c r="B598" s="64"/>
      <c r="C598" s="64"/>
      <c r="D598" s="64"/>
      <c r="E598" s="64"/>
      <c r="F598" s="64"/>
      <c r="G598" s="540"/>
      <c r="H598" s="66"/>
      <c r="I598" s="64"/>
      <c r="J598" s="64"/>
      <c r="K598" s="541"/>
      <c r="L598" s="64"/>
      <c r="M598" s="67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496"/>
      <c r="AQ598" s="496"/>
    </row>
    <row r="599" spans="1:43" ht="15.75" customHeight="1">
      <c r="A599" s="64"/>
      <c r="B599" s="64"/>
      <c r="C599" s="64"/>
      <c r="D599" s="64"/>
      <c r="E599" s="64"/>
      <c r="F599" s="64"/>
      <c r="G599" s="540"/>
      <c r="H599" s="66"/>
      <c r="I599" s="64"/>
      <c r="J599" s="64"/>
      <c r="K599" s="541"/>
      <c r="L599" s="64"/>
      <c r="M599" s="67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496"/>
      <c r="AQ599" s="496"/>
    </row>
    <row r="600" spans="1:43" ht="15.75" customHeight="1">
      <c r="A600" s="64"/>
      <c r="B600" s="64"/>
      <c r="C600" s="64"/>
      <c r="D600" s="64"/>
      <c r="E600" s="64"/>
      <c r="F600" s="64"/>
      <c r="G600" s="540"/>
      <c r="H600" s="66"/>
      <c r="I600" s="64"/>
      <c r="J600" s="64"/>
      <c r="K600" s="541"/>
      <c r="L600" s="64"/>
      <c r="M600" s="67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496"/>
      <c r="AQ600" s="496"/>
    </row>
    <row r="601" spans="1:43" ht="15.75" customHeight="1">
      <c r="A601" s="64"/>
      <c r="B601" s="64"/>
      <c r="C601" s="64"/>
      <c r="D601" s="64"/>
      <c r="E601" s="64"/>
      <c r="F601" s="64"/>
      <c r="G601" s="540"/>
      <c r="H601" s="66"/>
      <c r="I601" s="64"/>
      <c r="J601" s="64"/>
      <c r="K601" s="541"/>
      <c r="L601" s="64"/>
      <c r="M601" s="67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496"/>
      <c r="AQ601" s="496"/>
    </row>
    <row r="602" spans="1:43" ht="15.75" customHeight="1">
      <c r="A602" s="64"/>
      <c r="B602" s="64"/>
      <c r="C602" s="64"/>
      <c r="D602" s="64"/>
      <c r="E602" s="64"/>
      <c r="F602" s="64"/>
      <c r="G602" s="540"/>
      <c r="H602" s="66"/>
      <c r="I602" s="64"/>
      <c r="J602" s="64"/>
      <c r="K602" s="541"/>
      <c r="L602" s="64"/>
      <c r="M602" s="67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496"/>
      <c r="AQ602" s="496"/>
    </row>
    <row r="603" spans="1:43" ht="15.75" customHeight="1">
      <c r="A603" s="64"/>
      <c r="B603" s="64"/>
      <c r="C603" s="64"/>
      <c r="D603" s="64"/>
      <c r="E603" s="64"/>
      <c r="F603" s="64"/>
      <c r="G603" s="540"/>
      <c r="H603" s="66"/>
      <c r="I603" s="64"/>
      <c r="J603" s="64"/>
      <c r="K603" s="541"/>
      <c r="L603" s="64"/>
      <c r="M603" s="67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496"/>
      <c r="AQ603" s="496"/>
    </row>
    <row r="604" spans="1:43" ht="15.75" customHeight="1">
      <c r="A604" s="64"/>
      <c r="B604" s="64"/>
      <c r="C604" s="64"/>
      <c r="D604" s="64"/>
      <c r="E604" s="64"/>
      <c r="F604" s="64"/>
      <c r="G604" s="540"/>
      <c r="H604" s="66"/>
      <c r="I604" s="64"/>
      <c r="J604" s="64"/>
      <c r="K604" s="541"/>
      <c r="L604" s="64"/>
      <c r="M604" s="67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496"/>
      <c r="AQ604" s="496"/>
    </row>
    <row r="605" spans="1:43" ht="15.75" customHeight="1">
      <c r="A605" s="64"/>
      <c r="B605" s="64"/>
      <c r="C605" s="64"/>
      <c r="D605" s="64"/>
      <c r="E605" s="64"/>
      <c r="F605" s="64"/>
      <c r="G605" s="540"/>
      <c r="H605" s="66"/>
      <c r="I605" s="64"/>
      <c r="J605" s="64"/>
      <c r="K605" s="541"/>
      <c r="L605" s="64"/>
      <c r="M605" s="67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496"/>
      <c r="AQ605" s="496"/>
    </row>
    <row r="606" spans="1:43" ht="15.75" customHeight="1">
      <c r="A606" s="64"/>
      <c r="B606" s="64"/>
      <c r="C606" s="64"/>
      <c r="D606" s="64"/>
      <c r="E606" s="64"/>
      <c r="F606" s="64"/>
      <c r="G606" s="540"/>
      <c r="H606" s="66"/>
      <c r="I606" s="64"/>
      <c r="J606" s="64"/>
      <c r="K606" s="541"/>
      <c r="L606" s="64"/>
      <c r="M606" s="67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496"/>
      <c r="AQ606" s="496"/>
    </row>
    <row r="607" spans="1:43" ht="15.75" customHeight="1">
      <c r="A607" s="64"/>
      <c r="B607" s="64"/>
      <c r="C607" s="64"/>
      <c r="D607" s="64"/>
      <c r="E607" s="64"/>
      <c r="F607" s="64"/>
      <c r="G607" s="540"/>
      <c r="H607" s="66"/>
      <c r="I607" s="64"/>
      <c r="J607" s="64"/>
      <c r="K607" s="541"/>
      <c r="L607" s="64"/>
      <c r="M607" s="67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496"/>
      <c r="AQ607" s="496"/>
    </row>
    <row r="608" spans="1:43" ht="15.75" customHeight="1">
      <c r="A608" s="64"/>
      <c r="B608" s="64"/>
      <c r="C608" s="64"/>
      <c r="D608" s="64"/>
      <c r="E608" s="64"/>
      <c r="F608" s="64"/>
      <c r="G608" s="540"/>
      <c r="H608" s="66"/>
      <c r="I608" s="64"/>
      <c r="J608" s="64"/>
      <c r="K608" s="541"/>
      <c r="L608" s="64"/>
      <c r="M608" s="67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496"/>
      <c r="AQ608" s="496"/>
    </row>
    <row r="609" spans="1:43" ht="15.75" customHeight="1">
      <c r="A609" s="64"/>
      <c r="B609" s="64"/>
      <c r="C609" s="64"/>
      <c r="D609" s="64"/>
      <c r="E609" s="64"/>
      <c r="F609" s="64"/>
      <c r="G609" s="540"/>
      <c r="H609" s="66"/>
      <c r="I609" s="64"/>
      <c r="J609" s="64"/>
      <c r="K609" s="541"/>
      <c r="L609" s="64"/>
      <c r="M609" s="67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496"/>
      <c r="AQ609" s="496"/>
    </row>
    <row r="610" spans="1:43" ht="15.75" customHeight="1">
      <c r="A610" s="64"/>
      <c r="B610" s="64"/>
      <c r="C610" s="64"/>
      <c r="D610" s="64"/>
      <c r="E610" s="64"/>
      <c r="F610" s="64"/>
      <c r="G610" s="540"/>
      <c r="H610" s="66"/>
      <c r="I610" s="64"/>
      <c r="J610" s="64"/>
      <c r="K610" s="541"/>
      <c r="L610" s="64"/>
      <c r="M610" s="67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496"/>
      <c r="AQ610" s="496"/>
    </row>
    <row r="611" spans="1:43" ht="15.75" customHeight="1">
      <c r="A611" s="64"/>
      <c r="B611" s="64"/>
      <c r="C611" s="64"/>
      <c r="D611" s="64"/>
      <c r="E611" s="64"/>
      <c r="F611" s="64"/>
      <c r="G611" s="540"/>
      <c r="H611" s="66"/>
      <c r="I611" s="64"/>
      <c r="J611" s="64"/>
      <c r="K611" s="541"/>
      <c r="L611" s="64"/>
      <c r="M611" s="67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496"/>
      <c r="AQ611" s="496"/>
    </row>
    <row r="612" spans="1:43" ht="15.75" customHeight="1">
      <c r="A612" s="64"/>
      <c r="B612" s="64"/>
      <c r="C612" s="64"/>
      <c r="D612" s="64"/>
      <c r="E612" s="64"/>
      <c r="F612" s="64"/>
      <c r="G612" s="540"/>
      <c r="H612" s="66"/>
      <c r="I612" s="64"/>
      <c r="J612" s="64"/>
      <c r="K612" s="541"/>
      <c r="L612" s="64"/>
      <c r="M612" s="67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496"/>
      <c r="AQ612" s="496"/>
    </row>
    <row r="613" spans="1:43" ht="15.75" customHeight="1">
      <c r="A613" s="64"/>
      <c r="B613" s="64"/>
      <c r="C613" s="64"/>
      <c r="D613" s="64"/>
      <c r="E613" s="64"/>
      <c r="F613" s="64"/>
      <c r="G613" s="540"/>
      <c r="H613" s="66"/>
      <c r="I613" s="64"/>
      <c r="J613" s="64"/>
      <c r="K613" s="541"/>
      <c r="L613" s="64"/>
      <c r="M613" s="67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496"/>
      <c r="AQ613" s="496"/>
    </row>
    <row r="614" spans="1:43" ht="15.75" customHeight="1">
      <c r="A614" s="64"/>
      <c r="B614" s="64"/>
      <c r="C614" s="64"/>
      <c r="D614" s="64"/>
      <c r="E614" s="64"/>
      <c r="F614" s="64"/>
      <c r="G614" s="540"/>
      <c r="H614" s="66"/>
      <c r="I614" s="64"/>
      <c r="J614" s="64"/>
      <c r="K614" s="541"/>
      <c r="L614" s="64"/>
      <c r="M614" s="67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496"/>
      <c r="AQ614" s="496"/>
    </row>
    <row r="615" spans="1:43" ht="15.75" customHeight="1">
      <c r="A615" s="64"/>
      <c r="B615" s="64"/>
      <c r="C615" s="64"/>
      <c r="D615" s="64"/>
      <c r="E615" s="64"/>
      <c r="F615" s="64"/>
      <c r="G615" s="540"/>
      <c r="H615" s="66"/>
      <c r="I615" s="64"/>
      <c r="J615" s="64"/>
      <c r="K615" s="541"/>
      <c r="L615" s="64"/>
      <c r="M615" s="67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496"/>
      <c r="AQ615" s="496"/>
    </row>
    <row r="616" spans="1:43" ht="15.75" customHeight="1">
      <c r="A616" s="64"/>
      <c r="B616" s="64"/>
      <c r="C616" s="64"/>
      <c r="D616" s="64"/>
      <c r="E616" s="64"/>
      <c r="F616" s="64"/>
      <c r="G616" s="540"/>
      <c r="H616" s="66"/>
      <c r="I616" s="64"/>
      <c r="J616" s="64"/>
      <c r="K616" s="541"/>
      <c r="L616" s="64"/>
      <c r="M616" s="67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496"/>
      <c r="AQ616" s="496"/>
    </row>
    <row r="617" spans="1:43" ht="15.75" customHeight="1">
      <c r="A617" s="64"/>
      <c r="B617" s="64"/>
      <c r="C617" s="64"/>
      <c r="D617" s="64"/>
      <c r="E617" s="64"/>
      <c r="F617" s="64"/>
      <c r="G617" s="540"/>
      <c r="H617" s="66"/>
      <c r="I617" s="64"/>
      <c r="J617" s="64"/>
      <c r="K617" s="541"/>
      <c r="L617" s="64"/>
      <c r="M617" s="67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496"/>
      <c r="AQ617" s="496"/>
    </row>
    <row r="618" spans="1:43" ht="15.75" customHeight="1">
      <c r="A618" s="64"/>
      <c r="B618" s="64"/>
      <c r="C618" s="64"/>
      <c r="D618" s="64"/>
      <c r="E618" s="64"/>
      <c r="F618" s="64"/>
      <c r="G618" s="540"/>
      <c r="H618" s="66"/>
      <c r="I618" s="64"/>
      <c r="J618" s="64"/>
      <c r="K618" s="541"/>
      <c r="L618" s="64"/>
      <c r="M618" s="67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496"/>
      <c r="AQ618" s="496"/>
    </row>
    <row r="619" spans="1:43" ht="15.75" customHeight="1">
      <c r="A619" s="64"/>
      <c r="B619" s="64"/>
      <c r="C619" s="64"/>
      <c r="D619" s="64"/>
      <c r="E619" s="64"/>
      <c r="F619" s="64"/>
      <c r="G619" s="540"/>
      <c r="H619" s="66"/>
      <c r="I619" s="64"/>
      <c r="J619" s="64"/>
      <c r="K619" s="541"/>
      <c r="L619" s="64"/>
      <c r="M619" s="67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496"/>
      <c r="AQ619" s="496"/>
    </row>
    <row r="620" spans="1:43" ht="15.75" customHeight="1">
      <c r="A620" s="64"/>
      <c r="B620" s="64"/>
      <c r="C620" s="64"/>
      <c r="D620" s="64"/>
      <c r="E620" s="64"/>
      <c r="F620" s="64"/>
      <c r="G620" s="540"/>
      <c r="H620" s="66"/>
      <c r="I620" s="64"/>
      <c r="J620" s="64"/>
      <c r="K620" s="541"/>
      <c r="L620" s="64"/>
      <c r="M620" s="67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496"/>
      <c r="AQ620" s="496"/>
    </row>
    <row r="621" spans="1:43" ht="15.75" customHeight="1">
      <c r="A621" s="64"/>
      <c r="B621" s="64"/>
      <c r="C621" s="64"/>
      <c r="D621" s="64"/>
      <c r="E621" s="64"/>
      <c r="F621" s="64"/>
      <c r="G621" s="540"/>
      <c r="H621" s="66"/>
      <c r="I621" s="64"/>
      <c r="J621" s="64"/>
      <c r="K621" s="541"/>
      <c r="L621" s="64"/>
      <c r="M621" s="67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496"/>
      <c r="AQ621" s="496"/>
    </row>
    <row r="622" spans="1:43" ht="15.75" customHeight="1">
      <c r="A622" s="64"/>
      <c r="B622" s="64"/>
      <c r="C622" s="64"/>
      <c r="D622" s="64"/>
      <c r="E622" s="64"/>
      <c r="F622" s="64"/>
      <c r="G622" s="540"/>
      <c r="H622" s="66"/>
      <c r="I622" s="64"/>
      <c r="J622" s="64"/>
      <c r="K622" s="541"/>
      <c r="L622" s="64"/>
      <c r="M622" s="67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496"/>
      <c r="AQ622" s="496"/>
    </row>
    <row r="623" spans="1:43" ht="15.75" customHeight="1">
      <c r="A623" s="64"/>
      <c r="B623" s="64"/>
      <c r="C623" s="64"/>
      <c r="D623" s="64"/>
      <c r="E623" s="64"/>
      <c r="F623" s="64"/>
      <c r="G623" s="540"/>
      <c r="H623" s="66"/>
      <c r="I623" s="64"/>
      <c r="J623" s="64"/>
      <c r="K623" s="541"/>
      <c r="L623" s="64"/>
      <c r="M623" s="67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496"/>
      <c r="AQ623" s="496"/>
    </row>
    <row r="624" spans="1:43" ht="15.75" customHeight="1">
      <c r="A624" s="64"/>
      <c r="B624" s="64"/>
      <c r="C624" s="64"/>
      <c r="D624" s="64"/>
      <c r="E624" s="64"/>
      <c r="F624" s="64"/>
      <c r="G624" s="540"/>
      <c r="H624" s="66"/>
      <c r="I624" s="64"/>
      <c r="J624" s="64"/>
      <c r="K624" s="541"/>
      <c r="L624" s="64"/>
      <c r="M624" s="67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496"/>
      <c r="AQ624" s="496"/>
    </row>
    <row r="625" spans="1:43" ht="15.75" customHeight="1">
      <c r="A625" s="64"/>
      <c r="B625" s="64"/>
      <c r="C625" s="64"/>
      <c r="D625" s="64"/>
      <c r="E625" s="64"/>
      <c r="F625" s="64"/>
      <c r="G625" s="540"/>
      <c r="H625" s="66"/>
      <c r="I625" s="64"/>
      <c r="J625" s="64"/>
      <c r="K625" s="541"/>
      <c r="L625" s="64"/>
      <c r="M625" s="67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496"/>
      <c r="AQ625" s="496"/>
    </row>
    <row r="626" spans="1:43" ht="15.75" customHeight="1">
      <c r="A626" s="64"/>
      <c r="B626" s="64"/>
      <c r="C626" s="64"/>
      <c r="D626" s="64"/>
      <c r="E626" s="64"/>
      <c r="F626" s="64"/>
      <c r="G626" s="540"/>
      <c r="H626" s="66"/>
      <c r="I626" s="64"/>
      <c r="J626" s="64"/>
      <c r="K626" s="541"/>
      <c r="L626" s="64"/>
      <c r="M626" s="67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496"/>
      <c r="AQ626" s="496"/>
    </row>
    <row r="627" spans="1:43" ht="15.75" customHeight="1">
      <c r="A627" s="64"/>
      <c r="B627" s="64"/>
      <c r="C627" s="64"/>
      <c r="D627" s="64"/>
      <c r="E627" s="64"/>
      <c r="F627" s="64"/>
      <c r="G627" s="540"/>
      <c r="H627" s="66"/>
      <c r="I627" s="64"/>
      <c r="J627" s="64"/>
      <c r="K627" s="541"/>
      <c r="L627" s="64"/>
      <c r="M627" s="67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496"/>
      <c r="AQ627" s="496"/>
    </row>
    <row r="628" spans="1:43" ht="15.75" customHeight="1">
      <c r="A628" s="64"/>
      <c r="B628" s="64"/>
      <c r="C628" s="64"/>
      <c r="D628" s="64"/>
      <c r="E628" s="64"/>
      <c r="F628" s="64"/>
      <c r="G628" s="540"/>
      <c r="H628" s="66"/>
      <c r="I628" s="64"/>
      <c r="J628" s="64"/>
      <c r="K628" s="541"/>
      <c r="L628" s="64"/>
      <c r="M628" s="67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496"/>
      <c r="AQ628" s="496"/>
    </row>
    <row r="629" spans="1:43" ht="15.75" customHeight="1">
      <c r="A629" s="64"/>
      <c r="B629" s="64"/>
      <c r="C629" s="64"/>
      <c r="D629" s="64"/>
      <c r="E629" s="64"/>
      <c r="F629" s="64"/>
      <c r="G629" s="540"/>
      <c r="H629" s="66"/>
      <c r="I629" s="64"/>
      <c r="J629" s="64"/>
      <c r="K629" s="541"/>
      <c r="L629" s="64"/>
      <c r="M629" s="67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496"/>
      <c r="AQ629" s="496"/>
    </row>
    <row r="630" spans="1:43" ht="15.75" customHeight="1">
      <c r="A630" s="64"/>
      <c r="B630" s="64"/>
      <c r="C630" s="64"/>
      <c r="D630" s="64"/>
      <c r="E630" s="64"/>
      <c r="F630" s="64"/>
      <c r="G630" s="540"/>
      <c r="H630" s="66"/>
      <c r="I630" s="64"/>
      <c r="J630" s="64"/>
      <c r="K630" s="541"/>
      <c r="L630" s="64"/>
      <c r="M630" s="67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496"/>
      <c r="AQ630" s="496"/>
    </row>
    <row r="631" spans="1:43" ht="15.75" customHeight="1">
      <c r="A631" s="64"/>
      <c r="B631" s="64"/>
      <c r="C631" s="64"/>
      <c r="D631" s="64"/>
      <c r="E631" s="64"/>
      <c r="F631" s="64"/>
      <c r="G631" s="540"/>
      <c r="H631" s="66"/>
      <c r="I631" s="64"/>
      <c r="J631" s="64"/>
      <c r="K631" s="541"/>
      <c r="L631" s="64"/>
      <c r="M631" s="67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496"/>
      <c r="AQ631" s="496"/>
    </row>
    <row r="632" spans="1:43" ht="15.75" customHeight="1">
      <c r="A632" s="64"/>
      <c r="B632" s="64"/>
      <c r="C632" s="64"/>
      <c r="D632" s="64"/>
      <c r="E632" s="64"/>
      <c r="F632" s="64"/>
      <c r="G632" s="540"/>
      <c r="H632" s="66"/>
      <c r="I632" s="64"/>
      <c r="J632" s="64"/>
      <c r="K632" s="541"/>
      <c r="L632" s="64"/>
      <c r="M632" s="67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496"/>
      <c r="AQ632" s="496"/>
    </row>
    <row r="633" spans="1:43" ht="15.75" customHeight="1">
      <c r="A633" s="64"/>
      <c r="B633" s="64"/>
      <c r="C633" s="64"/>
      <c r="D633" s="64"/>
      <c r="E633" s="64"/>
      <c r="F633" s="64"/>
      <c r="G633" s="540"/>
      <c r="H633" s="66"/>
      <c r="I633" s="64"/>
      <c r="J633" s="64"/>
      <c r="K633" s="541"/>
      <c r="L633" s="64"/>
      <c r="M633" s="67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496"/>
      <c r="AQ633" s="496"/>
    </row>
    <row r="634" spans="1:43" ht="15.75" customHeight="1">
      <c r="A634" s="64"/>
      <c r="B634" s="64"/>
      <c r="C634" s="64"/>
      <c r="D634" s="64"/>
      <c r="E634" s="64"/>
      <c r="F634" s="64"/>
      <c r="G634" s="540"/>
      <c r="H634" s="66"/>
      <c r="I634" s="64"/>
      <c r="J634" s="64"/>
      <c r="K634" s="541"/>
      <c r="L634" s="64"/>
      <c r="M634" s="67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496"/>
      <c r="AQ634" s="496"/>
    </row>
    <row r="635" spans="1:43" ht="15.75" customHeight="1">
      <c r="A635" s="64"/>
      <c r="B635" s="64"/>
      <c r="C635" s="64"/>
      <c r="D635" s="64"/>
      <c r="E635" s="64"/>
      <c r="F635" s="64"/>
      <c r="G635" s="540"/>
      <c r="H635" s="66"/>
      <c r="I635" s="64"/>
      <c r="J635" s="64"/>
      <c r="K635" s="541"/>
      <c r="L635" s="64"/>
      <c r="M635" s="67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496"/>
      <c r="AQ635" s="496"/>
    </row>
    <row r="636" spans="1:43" ht="15.75" customHeight="1">
      <c r="A636" s="64"/>
      <c r="B636" s="64"/>
      <c r="C636" s="64"/>
      <c r="D636" s="64"/>
      <c r="E636" s="64"/>
      <c r="F636" s="64"/>
      <c r="G636" s="540"/>
      <c r="H636" s="66"/>
      <c r="I636" s="64"/>
      <c r="J636" s="64"/>
      <c r="K636" s="541"/>
      <c r="L636" s="64"/>
      <c r="M636" s="67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496"/>
      <c r="AQ636" s="496"/>
    </row>
    <row r="637" spans="1:43" ht="15.75" customHeight="1">
      <c r="A637" s="64"/>
      <c r="B637" s="64"/>
      <c r="C637" s="64"/>
      <c r="D637" s="64"/>
      <c r="E637" s="64"/>
      <c r="F637" s="64"/>
      <c r="G637" s="540"/>
      <c r="H637" s="66"/>
      <c r="I637" s="64"/>
      <c r="J637" s="64"/>
      <c r="K637" s="541"/>
      <c r="L637" s="64"/>
      <c r="M637" s="67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496"/>
      <c r="AQ637" s="496"/>
    </row>
    <row r="638" spans="1:43" ht="15.75" customHeight="1">
      <c r="A638" s="64"/>
      <c r="B638" s="64"/>
      <c r="C638" s="64"/>
      <c r="D638" s="64"/>
      <c r="E638" s="64"/>
      <c r="F638" s="64"/>
      <c r="G638" s="540"/>
      <c r="H638" s="66"/>
      <c r="I638" s="64"/>
      <c r="J638" s="64"/>
      <c r="K638" s="541"/>
      <c r="L638" s="64"/>
      <c r="M638" s="67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496"/>
      <c r="AQ638" s="496"/>
    </row>
    <row r="639" spans="1:43" ht="15.75" customHeight="1">
      <c r="A639" s="64"/>
      <c r="B639" s="64"/>
      <c r="C639" s="64"/>
      <c r="D639" s="64"/>
      <c r="E639" s="64"/>
      <c r="F639" s="64"/>
      <c r="G639" s="540"/>
      <c r="H639" s="66"/>
      <c r="I639" s="64"/>
      <c r="J639" s="64"/>
      <c r="K639" s="541"/>
      <c r="L639" s="64"/>
      <c r="M639" s="67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496"/>
      <c r="AQ639" s="496"/>
    </row>
    <row r="640" spans="1:43" ht="15.75" customHeight="1">
      <c r="A640" s="64"/>
      <c r="B640" s="64"/>
      <c r="C640" s="64"/>
      <c r="D640" s="64"/>
      <c r="E640" s="64"/>
      <c r="F640" s="64"/>
      <c r="G640" s="540"/>
      <c r="H640" s="66"/>
      <c r="I640" s="64"/>
      <c r="J640" s="64"/>
      <c r="K640" s="541"/>
      <c r="L640" s="64"/>
      <c r="M640" s="67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496"/>
      <c r="AQ640" s="496"/>
    </row>
    <row r="641" spans="1:43" ht="15.75" customHeight="1">
      <c r="A641" s="64"/>
      <c r="B641" s="64"/>
      <c r="C641" s="64"/>
      <c r="D641" s="64"/>
      <c r="E641" s="64"/>
      <c r="F641" s="64"/>
      <c r="G641" s="540"/>
      <c r="H641" s="66"/>
      <c r="I641" s="64"/>
      <c r="J641" s="64"/>
      <c r="K641" s="541"/>
      <c r="L641" s="64"/>
      <c r="M641" s="67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496"/>
      <c r="AQ641" s="496"/>
    </row>
    <row r="642" spans="1:43" ht="15.75" customHeight="1">
      <c r="A642" s="64"/>
      <c r="B642" s="64"/>
      <c r="C642" s="64"/>
      <c r="D642" s="64"/>
      <c r="E642" s="64"/>
      <c r="F642" s="64"/>
      <c r="G642" s="540"/>
      <c r="H642" s="66"/>
      <c r="I642" s="64"/>
      <c r="J642" s="64"/>
      <c r="K642" s="541"/>
      <c r="L642" s="64"/>
      <c r="M642" s="67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496"/>
      <c r="AQ642" s="496"/>
    </row>
    <row r="643" spans="1:43" ht="15.75" customHeight="1">
      <c r="A643" s="64"/>
      <c r="B643" s="64"/>
      <c r="C643" s="64"/>
      <c r="D643" s="64"/>
      <c r="E643" s="64"/>
      <c r="F643" s="64"/>
      <c r="G643" s="540"/>
      <c r="H643" s="66"/>
      <c r="I643" s="64"/>
      <c r="J643" s="64"/>
      <c r="K643" s="541"/>
      <c r="L643" s="64"/>
      <c r="M643" s="67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496"/>
      <c r="AQ643" s="496"/>
    </row>
    <row r="644" spans="1:43" ht="15.75" customHeight="1">
      <c r="A644" s="64"/>
      <c r="B644" s="64"/>
      <c r="C644" s="64"/>
      <c r="D644" s="64"/>
      <c r="E644" s="64"/>
      <c r="F644" s="64"/>
      <c r="G644" s="540"/>
      <c r="H644" s="66"/>
      <c r="I644" s="64"/>
      <c r="J644" s="64"/>
      <c r="K644" s="541"/>
      <c r="L644" s="64"/>
      <c r="M644" s="67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496"/>
      <c r="AQ644" s="496"/>
    </row>
    <row r="645" spans="1:43" ht="15.75" customHeight="1">
      <c r="A645" s="64"/>
      <c r="B645" s="64"/>
      <c r="C645" s="64"/>
      <c r="D645" s="64"/>
      <c r="E645" s="64"/>
      <c r="F645" s="64"/>
      <c r="G645" s="540"/>
      <c r="H645" s="66"/>
      <c r="I645" s="64"/>
      <c r="J645" s="64"/>
      <c r="K645" s="541"/>
      <c r="L645" s="64"/>
      <c r="M645" s="67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496"/>
      <c r="AQ645" s="496"/>
    </row>
    <row r="646" spans="1:43" ht="15.75" customHeight="1">
      <c r="A646" s="64"/>
      <c r="B646" s="64"/>
      <c r="C646" s="64"/>
      <c r="D646" s="64"/>
      <c r="E646" s="64"/>
      <c r="F646" s="64"/>
      <c r="G646" s="540"/>
      <c r="H646" s="66"/>
      <c r="I646" s="64"/>
      <c r="J646" s="64"/>
      <c r="K646" s="541"/>
      <c r="L646" s="64"/>
      <c r="M646" s="67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496"/>
      <c r="AQ646" s="496"/>
    </row>
    <row r="647" spans="1:43" ht="15.75" customHeight="1">
      <c r="A647" s="64"/>
      <c r="B647" s="64"/>
      <c r="C647" s="64"/>
      <c r="D647" s="64"/>
      <c r="E647" s="64"/>
      <c r="F647" s="64"/>
      <c r="G647" s="540"/>
      <c r="H647" s="66"/>
      <c r="I647" s="64"/>
      <c r="J647" s="64"/>
      <c r="K647" s="541"/>
      <c r="L647" s="64"/>
      <c r="M647" s="67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496"/>
      <c r="AQ647" s="496"/>
    </row>
    <row r="648" spans="1:43" ht="15.75" customHeight="1">
      <c r="A648" s="64"/>
      <c r="B648" s="64"/>
      <c r="C648" s="64"/>
      <c r="D648" s="64"/>
      <c r="E648" s="64"/>
      <c r="F648" s="64"/>
      <c r="G648" s="540"/>
      <c r="H648" s="66"/>
      <c r="I648" s="64"/>
      <c r="J648" s="64"/>
      <c r="K648" s="541"/>
      <c r="L648" s="64"/>
      <c r="M648" s="67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496"/>
      <c r="AQ648" s="496"/>
    </row>
    <row r="649" spans="1:43" ht="15.75" customHeight="1">
      <c r="A649" s="64"/>
      <c r="B649" s="64"/>
      <c r="C649" s="64"/>
      <c r="D649" s="64"/>
      <c r="E649" s="64"/>
      <c r="F649" s="64"/>
      <c r="G649" s="540"/>
      <c r="H649" s="66"/>
      <c r="I649" s="64"/>
      <c r="J649" s="64"/>
      <c r="K649" s="541"/>
      <c r="L649" s="64"/>
      <c r="M649" s="67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496"/>
      <c r="AQ649" s="496"/>
    </row>
    <row r="650" spans="1:43" ht="15.75" customHeight="1">
      <c r="A650" s="64"/>
      <c r="B650" s="64"/>
      <c r="C650" s="64"/>
      <c r="D650" s="64"/>
      <c r="E650" s="64"/>
      <c r="F650" s="64"/>
      <c r="G650" s="540"/>
      <c r="H650" s="66"/>
      <c r="I650" s="64"/>
      <c r="J650" s="64"/>
      <c r="K650" s="541"/>
      <c r="L650" s="64"/>
      <c r="M650" s="67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496"/>
      <c r="AQ650" s="496"/>
    </row>
    <row r="651" spans="1:43" ht="15.75" customHeight="1">
      <c r="A651" s="64"/>
      <c r="B651" s="64"/>
      <c r="C651" s="64"/>
      <c r="D651" s="64"/>
      <c r="E651" s="64"/>
      <c r="F651" s="64"/>
      <c r="G651" s="540"/>
      <c r="H651" s="66"/>
      <c r="I651" s="64"/>
      <c r="J651" s="64"/>
      <c r="K651" s="541"/>
      <c r="L651" s="64"/>
      <c r="M651" s="67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496"/>
      <c r="AQ651" s="496"/>
    </row>
    <row r="652" spans="1:43" ht="15.75" customHeight="1">
      <c r="A652" s="64"/>
      <c r="B652" s="64"/>
      <c r="C652" s="64"/>
      <c r="D652" s="64"/>
      <c r="E652" s="64"/>
      <c r="F652" s="64"/>
      <c r="G652" s="540"/>
      <c r="H652" s="66"/>
      <c r="I652" s="64"/>
      <c r="J652" s="64"/>
      <c r="K652" s="541"/>
      <c r="L652" s="64"/>
      <c r="M652" s="67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496"/>
      <c r="AQ652" s="496"/>
    </row>
    <row r="653" spans="1:43" ht="15.75" customHeight="1">
      <c r="A653" s="64"/>
      <c r="B653" s="64"/>
      <c r="C653" s="64"/>
      <c r="D653" s="64"/>
      <c r="E653" s="64"/>
      <c r="F653" s="64"/>
      <c r="G653" s="540"/>
      <c r="H653" s="66"/>
      <c r="I653" s="64"/>
      <c r="J653" s="64"/>
      <c r="K653" s="541"/>
      <c r="L653" s="64"/>
      <c r="M653" s="67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496"/>
      <c r="AQ653" s="496"/>
    </row>
    <row r="654" spans="1:43" ht="15.75" customHeight="1">
      <c r="A654" s="64"/>
      <c r="B654" s="64"/>
      <c r="C654" s="64"/>
      <c r="D654" s="64"/>
      <c r="E654" s="64"/>
      <c r="F654" s="64"/>
      <c r="G654" s="540"/>
      <c r="H654" s="66"/>
      <c r="I654" s="64"/>
      <c r="J654" s="64"/>
      <c r="K654" s="541"/>
      <c r="L654" s="64"/>
      <c r="M654" s="67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496"/>
      <c r="AQ654" s="496"/>
    </row>
    <row r="655" spans="1:43" ht="15.75" customHeight="1">
      <c r="A655" s="64"/>
      <c r="B655" s="64"/>
      <c r="C655" s="64"/>
      <c r="D655" s="64"/>
      <c r="E655" s="64"/>
      <c r="F655" s="64"/>
      <c r="G655" s="540"/>
      <c r="H655" s="66"/>
      <c r="I655" s="64"/>
      <c r="J655" s="64"/>
      <c r="K655" s="541"/>
      <c r="L655" s="64"/>
      <c r="M655" s="67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496"/>
      <c r="AQ655" s="496"/>
    </row>
    <row r="656" spans="1:43" ht="15.75" customHeight="1">
      <c r="A656" s="64"/>
      <c r="B656" s="64"/>
      <c r="C656" s="64"/>
      <c r="D656" s="64"/>
      <c r="E656" s="64"/>
      <c r="F656" s="64"/>
      <c r="G656" s="540"/>
      <c r="H656" s="66"/>
      <c r="I656" s="64"/>
      <c r="J656" s="64"/>
      <c r="K656" s="541"/>
      <c r="L656" s="64"/>
      <c r="M656" s="67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496"/>
      <c r="AQ656" s="496"/>
    </row>
    <row r="657" spans="1:43" ht="15.75" customHeight="1">
      <c r="A657" s="64"/>
      <c r="B657" s="64"/>
      <c r="C657" s="64"/>
      <c r="D657" s="64"/>
      <c r="E657" s="64"/>
      <c r="F657" s="64"/>
      <c r="G657" s="540"/>
      <c r="H657" s="66"/>
      <c r="I657" s="64"/>
      <c r="J657" s="64"/>
      <c r="K657" s="541"/>
      <c r="L657" s="64"/>
      <c r="M657" s="67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496"/>
      <c r="AQ657" s="496"/>
    </row>
    <row r="658" spans="1:43" ht="15.75" customHeight="1">
      <c r="A658" s="64"/>
      <c r="B658" s="64"/>
      <c r="C658" s="64"/>
      <c r="D658" s="64"/>
      <c r="E658" s="64"/>
      <c r="F658" s="64"/>
      <c r="G658" s="540"/>
      <c r="H658" s="66"/>
      <c r="I658" s="64"/>
      <c r="J658" s="64"/>
      <c r="K658" s="541"/>
      <c r="L658" s="64"/>
      <c r="M658" s="67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496"/>
      <c r="AQ658" s="496"/>
    </row>
    <row r="659" spans="1:43" ht="15.75" customHeight="1">
      <c r="A659" s="64"/>
      <c r="B659" s="64"/>
      <c r="C659" s="64"/>
      <c r="D659" s="64"/>
      <c r="E659" s="64"/>
      <c r="F659" s="64"/>
      <c r="G659" s="540"/>
      <c r="H659" s="66"/>
      <c r="I659" s="64"/>
      <c r="J659" s="64"/>
      <c r="K659" s="541"/>
      <c r="L659" s="64"/>
      <c r="M659" s="67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496"/>
      <c r="AQ659" s="496"/>
    </row>
    <row r="660" spans="1:43" ht="15.75" customHeight="1">
      <c r="A660" s="64"/>
      <c r="B660" s="64"/>
      <c r="C660" s="64"/>
      <c r="D660" s="64"/>
      <c r="E660" s="64"/>
      <c r="F660" s="64"/>
      <c r="G660" s="540"/>
      <c r="H660" s="66"/>
      <c r="I660" s="64"/>
      <c r="J660" s="64"/>
      <c r="K660" s="541"/>
      <c r="L660" s="64"/>
      <c r="M660" s="67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496"/>
      <c r="AQ660" s="496"/>
    </row>
    <row r="661" spans="1:43" ht="15.75" customHeight="1">
      <c r="A661" s="64"/>
      <c r="B661" s="64"/>
      <c r="C661" s="64"/>
      <c r="D661" s="64"/>
      <c r="E661" s="64"/>
      <c r="F661" s="64"/>
      <c r="G661" s="540"/>
      <c r="H661" s="66"/>
      <c r="I661" s="64"/>
      <c r="J661" s="64"/>
      <c r="K661" s="541"/>
      <c r="L661" s="64"/>
      <c r="M661" s="67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496"/>
      <c r="AQ661" s="496"/>
    </row>
    <row r="662" spans="1:43" ht="15.75" customHeight="1">
      <c r="A662" s="64"/>
      <c r="B662" s="64"/>
      <c r="C662" s="64"/>
      <c r="D662" s="64"/>
      <c r="E662" s="64"/>
      <c r="F662" s="64"/>
      <c r="G662" s="540"/>
      <c r="H662" s="66"/>
      <c r="I662" s="64"/>
      <c r="J662" s="64"/>
      <c r="K662" s="541"/>
      <c r="L662" s="64"/>
      <c r="M662" s="67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496"/>
      <c r="AQ662" s="496"/>
    </row>
    <row r="663" spans="1:43" ht="15.75" customHeight="1">
      <c r="A663" s="64"/>
      <c r="B663" s="64"/>
      <c r="C663" s="64"/>
      <c r="D663" s="64"/>
      <c r="E663" s="64"/>
      <c r="F663" s="64"/>
      <c r="G663" s="540"/>
      <c r="H663" s="66"/>
      <c r="I663" s="64"/>
      <c r="J663" s="64"/>
      <c r="K663" s="541"/>
      <c r="L663" s="64"/>
      <c r="M663" s="67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496"/>
      <c r="AQ663" s="496"/>
    </row>
    <row r="664" spans="1:43" ht="15.75" customHeight="1">
      <c r="A664" s="64"/>
      <c r="B664" s="64"/>
      <c r="C664" s="64"/>
      <c r="D664" s="64"/>
      <c r="E664" s="64"/>
      <c r="F664" s="64"/>
      <c r="G664" s="540"/>
      <c r="H664" s="66"/>
      <c r="I664" s="64"/>
      <c r="J664" s="64"/>
      <c r="K664" s="541"/>
      <c r="L664" s="64"/>
      <c r="M664" s="67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496"/>
      <c r="AQ664" s="496"/>
    </row>
    <row r="665" spans="1:43" ht="15.75" customHeight="1">
      <c r="A665" s="64"/>
      <c r="B665" s="64"/>
      <c r="C665" s="64"/>
      <c r="D665" s="64"/>
      <c r="E665" s="64"/>
      <c r="F665" s="64"/>
      <c r="G665" s="540"/>
      <c r="H665" s="66"/>
      <c r="I665" s="64"/>
      <c r="J665" s="64"/>
      <c r="K665" s="541"/>
      <c r="L665" s="64"/>
      <c r="M665" s="67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496"/>
      <c r="AQ665" s="496"/>
    </row>
    <row r="666" spans="1:43" ht="15.75" customHeight="1">
      <c r="A666" s="64"/>
      <c r="B666" s="64"/>
      <c r="C666" s="64"/>
      <c r="D666" s="64"/>
      <c r="E666" s="64"/>
      <c r="F666" s="64"/>
      <c r="G666" s="540"/>
      <c r="H666" s="66"/>
      <c r="I666" s="64"/>
      <c r="J666" s="64"/>
      <c r="K666" s="541"/>
      <c r="L666" s="64"/>
      <c r="M666" s="67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496"/>
      <c r="AQ666" s="496"/>
    </row>
    <row r="667" spans="1:43" ht="15.75" customHeight="1">
      <c r="A667" s="64"/>
      <c r="B667" s="64"/>
      <c r="C667" s="64"/>
      <c r="D667" s="64"/>
      <c r="E667" s="64"/>
      <c r="F667" s="64"/>
      <c r="G667" s="540"/>
      <c r="H667" s="66"/>
      <c r="I667" s="64"/>
      <c r="J667" s="64"/>
      <c r="K667" s="541"/>
      <c r="L667" s="64"/>
      <c r="M667" s="67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496"/>
      <c r="AQ667" s="496"/>
    </row>
    <row r="668" spans="1:43" ht="15.75" customHeight="1">
      <c r="A668" s="64"/>
      <c r="B668" s="64"/>
      <c r="C668" s="64"/>
      <c r="D668" s="64"/>
      <c r="E668" s="64"/>
      <c r="F668" s="64"/>
      <c r="G668" s="540"/>
      <c r="H668" s="66"/>
      <c r="I668" s="64"/>
      <c r="J668" s="64"/>
      <c r="K668" s="541"/>
      <c r="L668" s="64"/>
      <c r="M668" s="67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496"/>
      <c r="AQ668" s="496"/>
    </row>
    <row r="669" spans="1:43" ht="15.75" customHeight="1">
      <c r="A669" s="64"/>
      <c r="B669" s="64"/>
      <c r="C669" s="64"/>
      <c r="D669" s="64"/>
      <c r="E669" s="64"/>
      <c r="F669" s="64"/>
      <c r="G669" s="540"/>
      <c r="H669" s="66"/>
      <c r="I669" s="64"/>
      <c r="J669" s="64"/>
      <c r="K669" s="541"/>
      <c r="L669" s="64"/>
      <c r="M669" s="67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496"/>
      <c r="AQ669" s="496"/>
    </row>
    <row r="670" spans="1:43" ht="15.75" customHeight="1">
      <c r="A670" s="64"/>
      <c r="B670" s="64"/>
      <c r="C670" s="64"/>
      <c r="D670" s="64"/>
      <c r="E670" s="64"/>
      <c r="F670" s="64"/>
      <c r="G670" s="540"/>
      <c r="H670" s="66"/>
      <c r="I670" s="64"/>
      <c r="J670" s="64"/>
      <c r="K670" s="541"/>
      <c r="L670" s="64"/>
      <c r="M670" s="67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496"/>
      <c r="AQ670" s="496"/>
    </row>
    <row r="671" spans="1:43" ht="15.75" customHeight="1">
      <c r="A671" s="64"/>
      <c r="B671" s="64"/>
      <c r="C671" s="64"/>
      <c r="D671" s="64"/>
      <c r="E671" s="64"/>
      <c r="F671" s="64"/>
      <c r="G671" s="540"/>
      <c r="H671" s="66"/>
      <c r="I671" s="64"/>
      <c r="J671" s="64"/>
      <c r="K671" s="541"/>
      <c r="L671" s="64"/>
      <c r="M671" s="67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496"/>
      <c r="AQ671" s="496"/>
    </row>
    <row r="672" spans="1:43" ht="15.75" customHeight="1">
      <c r="A672" s="64"/>
      <c r="B672" s="64"/>
      <c r="C672" s="64"/>
      <c r="D672" s="64"/>
      <c r="E672" s="64"/>
      <c r="F672" s="64"/>
      <c r="G672" s="540"/>
      <c r="H672" s="66"/>
      <c r="I672" s="64"/>
      <c r="J672" s="64"/>
      <c r="K672" s="541"/>
      <c r="L672" s="64"/>
      <c r="M672" s="67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496"/>
      <c r="AQ672" s="496"/>
    </row>
    <row r="673" spans="1:43" ht="15.75" customHeight="1">
      <c r="A673" s="64"/>
      <c r="B673" s="64"/>
      <c r="C673" s="64"/>
      <c r="D673" s="64"/>
      <c r="E673" s="64"/>
      <c r="F673" s="64"/>
      <c r="G673" s="540"/>
      <c r="H673" s="66"/>
      <c r="I673" s="64"/>
      <c r="J673" s="64"/>
      <c r="K673" s="541"/>
      <c r="L673" s="64"/>
      <c r="M673" s="67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496"/>
      <c r="AQ673" s="496"/>
    </row>
    <row r="674" spans="1:43" ht="15.75" customHeight="1">
      <c r="A674" s="64"/>
      <c r="B674" s="64"/>
      <c r="C674" s="64"/>
      <c r="D674" s="64"/>
      <c r="E674" s="64"/>
      <c r="F674" s="64"/>
      <c r="G674" s="540"/>
      <c r="H674" s="66"/>
      <c r="I674" s="64"/>
      <c r="J674" s="64"/>
      <c r="K674" s="541"/>
      <c r="L674" s="64"/>
      <c r="M674" s="67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496"/>
      <c r="AQ674" s="496"/>
    </row>
    <row r="675" spans="1:43" ht="15.75" customHeight="1">
      <c r="A675" s="64"/>
      <c r="B675" s="64"/>
      <c r="C675" s="64"/>
      <c r="D675" s="64"/>
      <c r="E675" s="64"/>
      <c r="F675" s="64"/>
      <c r="G675" s="540"/>
      <c r="H675" s="66"/>
      <c r="I675" s="64"/>
      <c r="J675" s="64"/>
      <c r="K675" s="541"/>
      <c r="L675" s="64"/>
      <c r="M675" s="67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496"/>
      <c r="AQ675" s="496"/>
    </row>
    <row r="676" spans="1:43" ht="15.75" customHeight="1">
      <c r="A676" s="64"/>
      <c r="B676" s="64"/>
      <c r="C676" s="64"/>
      <c r="D676" s="64"/>
      <c r="E676" s="64"/>
      <c r="F676" s="64"/>
      <c r="G676" s="540"/>
      <c r="H676" s="66"/>
      <c r="I676" s="64"/>
      <c r="J676" s="64"/>
      <c r="K676" s="541"/>
      <c r="L676" s="64"/>
      <c r="M676" s="67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496"/>
      <c r="AQ676" s="496"/>
    </row>
    <row r="677" spans="1:43" ht="15.75" customHeight="1">
      <c r="A677" s="64"/>
      <c r="B677" s="64"/>
      <c r="C677" s="64"/>
      <c r="D677" s="64"/>
      <c r="E677" s="64"/>
      <c r="F677" s="64"/>
      <c r="G677" s="540"/>
      <c r="H677" s="66"/>
      <c r="I677" s="64"/>
      <c r="J677" s="64"/>
      <c r="K677" s="541"/>
      <c r="L677" s="64"/>
      <c r="M677" s="67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496"/>
      <c r="AQ677" s="496"/>
    </row>
    <row r="678" spans="1:43" ht="15.75" customHeight="1">
      <c r="A678" s="64"/>
      <c r="B678" s="64"/>
      <c r="C678" s="64"/>
      <c r="D678" s="64"/>
      <c r="E678" s="64"/>
      <c r="F678" s="64"/>
      <c r="G678" s="540"/>
      <c r="H678" s="66"/>
      <c r="I678" s="64"/>
      <c r="J678" s="64"/>
      <c r="K678" s="541"/>
      <c r="L678" s="64"/>
      <c r="M678" s="67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496"/>
      <c r="AQ678" s="496"/>
    </row>
    <row r="679" spans="1:43" ht="15.75" customHeight="1">
      <c r="A679" s="64"/>
      <c r="B679" s="64"/>
      <c r="C679" s="64"/>
      <c r="D679" s="64"/>
      <c r="E679" s="64"/>
      <c r="F679" s="64"/>
      <c r="G679" s="540"/>
      <c r="H679" s="66"/>
      <c r="I679" s="64"/>
      <c r="J679" s="64"/>
      <c r="K679" s="541"/>
      <c r="L679" s="64"/>
      <c r="M679" s="67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496"/>
      <c r="AQ679" s="496"/>
    </row>
    <row r="680" spans="1:43" ht="15.75" customHeight="1">
      <c r="A680" s="64"/>
      <c r="B680" s="64"/>
      <c r="C680" s="64"/>
      <c r="D680" s="64"/>
      <c r="E680" s="64"/>
      <c r="F680" s="64"/>
      <c r="G680" s="540"/>
      <c r="H680" s="66"/>
      <c r="I680" s="64"/>
      <c r="J680" s="64"/>
      <c r="K680" s="541"/>
      <c r="L680" s="64"/>
      <c r="M680" s="67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496"/>
      <c r="AQ680" s="496"/>
    </row>
    <row r="681" spans="1:43" ht="15.75" customHeight="1">
      <c r="A681" s="64"/>
      <c r="B681" s="64"/>
      <c r="C681" s="64"/>
      <c r="D681" s="64"/>
      <c r="E681" s="64"/>
      <c r="F681" s="64"/>
      <c r="G681" s="540"/>
      <c r="H681" s="66"/>
      <c r="I681" s="64"/>
      <c r="J681" s="64"/>
      <c r="K681" s="541"/>
      <c r="L681" s="64"/>
      <c r="M681" s="67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496"/>
      <c r="AQ681" s="496"/>
    </row>
    <row r="682" spans="1:43" ht="15.75" customHeight="1">
      <c r="A682" s="64"/>
      <c r="B682" s="64"/>
      <c r="C682" s="64"/>
      <c r="D682" s="64"/>
      <c r="E682" s="64"/>
      <c r="F682" s="64"/>
      <c r="G682" s="540"/>
      <c r="H682" s="66"/>
      <c r="I682" s="64"/>
      <c r="J682" s="64"/>
      <c r="K682" s="541"/>
      <c r="L682" s="64"/>
      <c r="M682" s="67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496"/>
      <c r="AQ682" s="496"/>
    </row>
    <row r="683" spans="1:43" ht="15.75" customHeight="1">
      <c r="A683" s="64"/>
      <c r="B683" s="64"/>
      <c r="C683" s="64"/>
      <c r="D683" s="64"/>
      <c r="E683" s="64"/>
      <c r="F683" s="64"/>
      <c r="G683" s="540"/>
      <c r="H683" s="66"/>
      <c r="I683" s="64"/>
      <c r="J683" s="64"/>
      <c r="K683" s="541"/>
      <c r="L683" s="64"/>
      <c r="M683" s="67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496"/>
      <c r="AQ683" s="496"/>
    </row>
    <row r="684" spans="1:43" ht="15.75" customHeight="1">
      <c r="A684" s="64"/>
      <c r="B684" s="64"/>
      <c r="C684" s="64"/>
      <c r="D684" s="64"/>
      <c r="E684" s="64"/>
      <c r="F684" s="64"/>
      <c r="G684" s="540"/>
      <c r="H684" s="66"/>
      <c r="I684" s="64"/>
      <c r="J684" s="64"/>
      <c r="K684" s="541"/>
      <c r="L684" s="64"/>
      <c r="M684" s="67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496"/>
      <c r="AQ684" s="496"/>
    </row>
    <row r="685" spans="1:43" ht="15.75" customHeight="1">
      <c r="A685" s="64"/>
      <c r="B685" s="64"/>
      <c r="C685" s="64"/>
      <c r="D685" s="64"/>
      <c r="E685" s="64"/>
      <c r="F685" s="64"/>
      <c r="G685" s="540"/>
      <c r="H685" s="66"/>
      <c r="I685" s="64"/>
      <c r="J685" s="64"/>
      <c r="K685" s="541"/>
      <c r="L685" s="64"/>
      <c r="M685" s="67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496"/>
      <c r="AQ685" s="496"/>
    </row>
    <row r="686" spans="1:43" ht="15.75" customHeight="1">
      <c r="A686" s="64"/>
      <c r="B686" s="64"/>
      <c r="C686" s="64"/>
      <c r="D686" s="64"/>
      <c r="E686" s="64"/>
      <c r="F686" s="64"/>
      <c r="G686" s="540"/>
      <c r="H686" s="66"/>
      <c r="I686" s="64"/>
      <c r="J686" s="64"/>
      <c r="K686" s="541"/>
      <c r="L686" s="64"/>
      <c r="M686" s="67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496"/>
      <c r="AQ686" s="496"/>
    </row>
    <row r="687" spans="1:43" ht="15.75" customHeight="1">
      <c r="A687" s="64"/>
      <c r="B687" s="64"/>
      <c r="C687" s="64"/>
      <c r="D687" s="64"/>
      <c r="E687" s="64"/>
      <c r="F687" s="64"/>
      <c r="G687" s="540"/>
      <c r="H687" s="66"/>
      <c r="I687" s="64"/>
      <c r="J687" s="64"/>
      <c r="K687" s="541"/>
      <c r="L687" s="64"/>
      <c r="M687" s="67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496"/>
      <c r="AQ687" s="496"/>
    </row>
    <row r="688" spans="1:43" ht="15.75" customHeight="1">
      <c r="A688" s="64"/>
      <c r="B688" s="64"/>
      <c r="C688" s="64"/>
      <c r="D688" s="64"/>
      <c r="E688" s="64"/>
      <c r="F688" s="64"/>
      <c r="G688" s="540"/>
      <c r="H688" s="66"/>
      <c r="I688" s="64"/>
      <c r="J688" s="64"/>
      <c r="K688" s="541"/>
      <c r="L688" s="64"/>
      <c r="M688" s="67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496"/>
      <c r="AQ688" s="496"/>
    </row>
    <row r="689" spans="1:43" ht="15.75" customHeight="1">
      <c r="A689" s="64"/>
      <c r="B689" s="64"/>
      <c r="C689" s="64"/>
      <c r="D689" s="64"/>
      <c r="E689" s="64"/>
      <c r="F689" s="64"/>
      <c r="G689" s="540"/>
      <c r="H689" s="66"/>
      <c r="I689" s="64"/>
      <c r="J689" s="64"/>
      <c r="K689" s="541"/>
      <c r="L689" s="64"/>
      <c r="M689" s="67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496"/>
      <c r="AQ689" s="496"/>
    </row>
    <row r="690" spans="1:43" ht="15.75" customHeight="1">
      <c r="A690" s="64"/>
      <c r="B690" s="64"/>
      <c r="C690" s="64"/>
      <c r="D690" s="64"/>
      <c r="E690" s="64"/>
      <c r="F690" s="64"/>
      <c r="G690" s="540"/>
      <c r="H690" s="66"/>
      <c r="I690" s="64"/>
      <c r="J690" s="64"/>
      <c r="K690" s="541"/>
      <c r="L690" s="64"/>
      <c r="M690" s="67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496"/>
      <c r="AQ690" s="496"/>
    </row>
    <row r="691" spans="1:43" ht="15.75" customHeight="1">
      <c r="A691" s="64"/>
      <c r="B691" s="64"/>
      <c r="C691" s="64"/>
      <c r="D691" s="64"/>
      <c r="E691" s="64"/>
      <c r="F691" s="64"/>
      <c r="G691" s="540"/>
      <c r="H691" s="66"/>
      <c r="I691" s="64"/>
      <c r="J691" s="64"/>
      <c r="K691" s="541"/>
      <c r="L691" s="64"/>
      <c r="M691" s="67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496"/>
      <c r="AQ691" s="496"/>
    </row>
    <row r="692" spans="1:43" ht="15.75" customHeight="1">
      <c r="A692" s="64"/>
      <c r="B692" s="64"/>
      <c r="C692" s="64"/>
      <c r="D692" s="64"/>
      <c r="E692" s="64"/>
      <c r="F692" s="64"/>
      <c r="G692" s="540"/>
      <c r="H692" s="66"/>
      <c r="I692" s="64"/>
      <c r="J692" s="64"/>
      <c r="K692" s="541"/>
      <c r="L692" s="64"/>
      <c r="M692" s="67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496"/>
      <c r="AQ692" s="496"/>
    </row>
    <row r="693" spans="1:43" ht="15.75" customHeight="1">
      <c r="A693" s="64"/>
      <c r="B693" s="64"/>
      <c r="C693" s="64"/>
      <c r="D693" s="64"/>
      <c r="E693" s="64"/>
      <c r="F693" s="64"/>
      <c r="G693" s="540"/>
      <c r="H693" s="66"/>
      <c r="I693" s="64"/>
      <c r="J693" s="64"/>
      <c r="K693" s="541"/>
      <c r="L693" s="64"/>
      <c r="M693" s="67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496"/>
      <c r="AQ693" s="496"/>
    </row>
    <row r="694" spans="1:43" ht="15.75" customHeight="1">
      <c r="A694" s="64"/>
      <c r="B694" s="64"/>
      <c r="C694" s="64"/>
      <c r="D694" s="64"/>
      <c r="E694" s="64"/>
      <c r="F694" s="64"/>
      <c r="G694" s="540"/>
      <c r="H694" s="66"/>
      <c r="I694" s="64"/>
      <c r="J694" s="64"/>
      <c r="K694" s="541"/>
      <c r="L694" s="64"/>
      <c r="M694" s="67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496"/>
      <c r="AQ694" s="496"/>
    </row>
    <row r="695" spans="1:43" ht="15.75" customHeight="1">
      <c r="A695" s="64"/>
      <c r="B695" s="64"/>
      <c r="C695" s="64"/>
      <c r="D695" s="64"/>
      <c r="E695" s="64"/>
      <c r="F695" s="64"/>
      <c r="G695" s="540"/>
      <c r="H695" s="66"/>
      <c r="I695" s="64"/>
      <c r="J695" s="64"/>
      <c r="K695" s="541"/>
      <c r="L695" s="64"/>
      <c r="M695" s="67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496"/>
      <c r="AQ695" s="496"/>
    </row>
    <row r="696" spans="1:43" ht="15.75" customHeight="1">
      <c r="A696" s="64"/>
      <c r="B696" s="64"/>
      <c r="C696" s="64"/>
      <c r="D696" s="64"/>
      <c r="E696" s="64"/>
      <c r="F696" s="64"/>
      <c r="G696" s="540"/>
      <c r="H696" s="66"/>
      <c r="I696" s="64"/>
      <c r="J696" s="64"/>
      <c r="K696" s="541"/>
      <c r="L696" s="64"/>
      <c r="M696" s="67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496"/>
      <c r="AQ696" s="496"/>
    </row>
    <row r="697" spans="1:43" ht="15.75" customHeight="1">
      <c r="A697" s="64"/>
      <c r="B697" s="64"/>
      <c r="C697" s="64"/>
      <c r="D697" s="64"/>
      <c r="E697" s="64"/>
      <c r="F697" s="64"/>
      <c r="G697" s="540"/>
      <c r="H697" s="66"/>
      <c r="I697" s="64"/>
      <c r="J697" s="64"/>
      <c r="K697" s="541"/>
      <c r="L697" s="64"/>
      <c r="M697" s="67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496"/>
      <c r="AQ697" s="496"/>
    </row>
    <row r="698" spans="1:43" ht="15.75" customHeight="1">
      <c r="A698" s="64"/>
      <c r="B698" s="64"/>
      <c r="C698" s="64"/>
      <c r="D698" s="64"/>
      <c r="E698" s="64"/>
      <c r="F698" s="64"/>
      <c r="G698" s="540"/>
      <c r="H698" s="66"/>
      <c r="I698" s="64"/>
      <c r="J698" s="64"/>
      <c r="K698" s="541"/>
      <c r="L698" s="64"/>
      <c r="M698" s="67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496"/>
      <c r="AQ698" s="496"/>
    </row>
    <row r="699" spans="1:43" ht="15.75" customHeight="1">
      <c r="A699" s="64"/>
      <c r="B699" s="64"/>
      <c r="C699" s="64"/>
      <c r="D699" s="64"/>
      <c r="E699" s="64"/>
      <c r="F699" s="64"/>
      <c r="G699" s="540"/>
      <c r="H699" s="66"/>
      <c r="I699" s="64"/>
      <c r="J699" s="64"/>
      <c r="K699" s="541"/>
      <c r="L699" s="64"/>
      <c r="M699" s="67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496"/>
      <c r="AQ699" s="496"/>
    </row>
    <row r="700" spans="1:43" ht="15.75" customHeight="1">
      <c r="A700" s="64"/>
      <c r="B700" s="64"/>
      <c r="C700" s="64"/>
      <c r="D700" s="64"/>
      <c r="E700" s="64"/>
      <c r="F700" s="64"/>
      <c r="G700" s="540"/>
      <c r="H700" s="66"/>
      <c r="I700" s="64"/>
      <c r="J700" s="64"/>
      <c r="K700" s="541"/>
      <c r="L700" s="64"/>
      <c r="M700" s="67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496"/>
      <c r="AQ700" s="496"/>
    </row>
    <row r="701" spans="1:43" ht="15.75" customHeight="1">
      <c r="A701" s="64"/>
      <c r="B701" s="64"/>
      <c r="C701" s="64"/>
      <c r="D701" s="64"/>
      <c r="E701" s="64"/>
      <c r="F701" s="64"/>
      <c r="G701" s="540"/>
      <c r="H701" s="66"/>
      <c r="I701" s="64"/>
      <c r="J701" s="64"/>
      <c r="K701" s="541"/>
      <c r="L701" s="64"/>
      <c r="M701" s="67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496"/>
      <c r="AQ701" s="496"/>
    </row>
    <row r="702" spans="1:43" ht="15.75" customHeight="1">
      <c r="A702" s="64"/>
      <c r="B702" s="64"/>
      <c r="C702" s="64"/>
      <c r="D702" s="64"/>
      <c r="E702" s="64"/>
      <c r="F702" s="64"/>
      <c r="G702" s="540"/>
      <c r="H702" s="66"/>
      <c r="I702" s="64"/>
      <c r="J702" s="64"/>
      <c r="K702" s="541"/>
      <c r="L702" s="64"/>
      <c r="M702" s="67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496"/>
      <c r="AQ702" s="496"/>
    </row>
    <row r="703" spans="1:43" ht="15.75" customHeight="1">
      <c r="A703" s="64"/>
      <c r="B703" s="64"/>
      <c r="C703" s="64"/>
      <c r="D703" s="64"/>
      <c r="E703" s="64"/>
      <c r="F703" s="64"/>
      <c r="G703" s="540"/>
      <c r="H703" s="66"/>
      <c r="I703" s="64"/>
      <c r="J703" s="64"/>
      <c r="K703" s="541"/>
      <c r="L703" s="64"/>
      <c r="M703" s="67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496"/>
      <c r="AQ703" s="496"/>
    </row>
    <row r="704" spans="1:43" ht="15.75" customHeight="1">
      <c r="A704" s="64"/>
      <c r="B704" s="64"/>
      <c r="C704" s="64"/>
      <c r="D704" s="64"/>
      <c r="E704" s="64"/>
      <c r="F704" s="64"/>
      <c r="G704" s="540"/>
      <c r="H704" s="66"/>
      <c r="I704" s="64"/>
      <c r="J704" s="64"/>
      <c r="K704" s="541"/>
      <c r="L704" s="64"/>
      <c r="M704" s="67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496"/>
      <c r="AQ704" s="496"/>
    </row>
    <row r="705" spans="1:43" ht="15.75" customHeight="1">
      <c r="A705" s="64"/>
      <c r="B705" s="64"/>
      <c r="C705" s="64"/>
      <c r="D705" s="64"/>
      <c r="E705" s="64"/>
      <c r="F705" s="64"/>
      <c r="G705" s="540"/>
      <c r="H705" s="66"/>
      <c r="I705" s="64"/>
      <c r="J705" s="64"/>
      <c r="K705" s="541"/>
      <c r="L705" s="64"/>
      <c r="M705" s="67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496"/>
      <c r="AQ705" s="496"/>
    </row>
    <row r="706" spans="1:43" ht="15.75" customHeight="1">
      <c r="A706" s="64"/>
      <c r="B706" s="64"/>
      <c r="C706" s="64"/>
      <c r="D706" s="64"/>
      <c r="E706" s="64"/>
      <c r="F706" s="64"/>
      <c r="G706" s="540"/>
      <c r="H706" s="66"/>
      <c r="I706" s="64"/>
      <c r="J706" s="64"/>
      <c r="K706" s="541"/>
      <c r="L706" s="64"/>
      <c r="M706" s="67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496"/>
      <c r="AQ706" s="496"/>
    </row>
    <row r="707" spans="1:43" ht="15.75" customHeight="1">
      <c r="A707" s="64"/>
      <c r="B707" s="64"/>
      <c r="C707" s="64"/>
      <c r="D707" s="64"/>
      <c r="E707" s="64"/>
      <c r="F707" s="64"/>
      <c r="G707" s="540"/>
      <c r="H707" s="66"/>
      <c r="I707" s="64"/>
      <c r="J707" s="64"/>
      <c r="K707" s="541"/>
      <c r="L707" s="64"/>
      <c r="M707" s="67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496"/>
      <c r="AQ707" s="496"/>
    </row>
    <row r="708" spans="1:43" ht="15.75" customHeight="1">
      <c r="A708" s="64"/>
      <c r="B708" s="64"/>
      <c r="C708" s="64"/>
      <c r="D708" s="64"/>
      <c r="E708" s="64"/>
      <c r="F708" s="64"/>
      <c r="G708" s="540"/>
      <c r="H708" s="66"/>
      <c r="I708" s="64"/>
      <c r="J708" s="64"/>
      <c r="K708" s="541"/>
      <c r="L708" s="64"/>
      <c r="M708" s="67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496"/>
      <c r="AQ708" s="496"/>
    </row>
    <row r="709" spans="1:43" ht="15.75" customHeight="1">
      <c r="A709" s="64"/>
      <c r="B709" s="64"/>
      <c r="C709" s="64"/>
      <c r="D709" s="64"/>
      <c r="E709" s="64"/>
      <c r="F709" s="64"/>
      <c r="G709" s="540"/>
      <c r="H709" s="66"/>
      <c r="I709" s="64"/>
      <c r="J709" s="64"/>
      <c r="K709" s="541"/>
      <c r="L709" s="64"/>
      <c r="M709" s="67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496"/>
      <c r="AQ709" s="496"/>
    </row>
    <row r="710" spans="1:43" ht="15.75" customHeight="1">
      <c r="A710" s="64"/>
      <c r="B710" s="64"/>
      <c r="C710" s="64"/>
      <c r="D710" s="64"/>
      <c r="E710" s="64"/>
      <c r="F710" s="64"/>
      <c r="G710" s="540"/>
      <c r="H710" s="66"/>
      <c r="I710" s="64"/>
      <c r="J710" s="64"/>
      <c r="K710" s="541"/>
      <c r="L710" s="64"/>
      <c r="M710" s="67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496"/>
      <c r="AQ710" s="496"/>
    </row>
    <row r="711" spans="1:43" ht="15.75" customHeight="1">
      <c r="A711" s="64"/>
      <c r="B711" s="64"/>
      <c r="C711" s="64"/>
      <c r="D711" s="64"/>
      <c r="E711" s="64"/>
      <c r="F711" s="64"/>
      <c r="G711" s="540"/>
      <c r="H711" s="66"/>
      <c r="I711" s="64"/>
      <c r="J711" s="64"/>
      <c r="K711" s="541"/>
      <c r="L711" s="64"/>
      <c r="M711" s="67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496"/>
      <c r="AQ711" s="496"/>
    </row>
    <row r="712" spans="1:43" ht="15.75" customHeight="1">
      <c r="A712" s="64"/>
      <c r="B712" s="64"/>
      <c r="C712" s="64"/>
      <c r="D712" s="64"/>
      <c r="E712" s="64"/>
      <c r="F712" s="64"/>
      <c r="G712" s="540"/>
      <c r="H712" s="66"/>
      <c r="I712" s="64"/>
      <c r="J712" s="64"/>
      <c r="K712" s="541"/>
      <c r="L712" s="64"/>
      <c r="M712" s="67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496"/>
      <c r="AQ712" s="496"/>
    </row>
    <row r="713" spans="1:43" ht="15.75" customHeight="1">
      <c r="A713" s="64"/>
      <c r="B713" s="64"/>
      <c r="C713" s="64"/>
      <c r="D713" s="64"/>
      <c r="E713" s="64"/>
      <c r="F713" s="64"/>
      <c r="G713" s="540"/>
      <c r="H713" s="66"/>
      <c r="I713" s="64"/>
      <c r="J713" s="64"/>
      <c r="K713" s="541"/>
      <c r="L713" s="64"/>
      <c r="M713" s="67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496"/>
      <c r="AQ713" s="496"/>
    </row>
    <row r="714" spans="1:43" ht="15.75" customHeight="1">
      <c r="A714" s="64"/>
      <c r="B714" s="64"/>
      <c r="C714" s="64"/>
      <c r="D714" s="64"/>
      <c r="E714" s="64"/>
      <c r="F714" s="64"/>
      <c r="G714" s="540"/>
      <c r="H714" s="66"/>
      <c r="I714" s="64"/>
      <c r="J714" s="64"/>
      <c r="K714" s="541"/>
      <c r="L714" s="64"/>
      <c r="M714" s="67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496"/>
      <c r="AQ714" s="496"/>
    </row>
    <row r="715" spans="1:43" ht="15.75" customHeight="1">
      <c r="A715" s="64"/>
      <c r="B715" s="64"/>
      <c r="C715" s="64"/>
      <c r="D715" s="64"/>
      <c r="E715" s="64"/>
      <c r="F715" s="64"/>
      <c r="G715" s="540"/>
      <c r="H715" s="66"/>
      <c r="I715" s="64"/>
      <c r="J715" s="64"/>
      <c r="K715" s="541"/>
      <c r="L715" s="64"/>
      <c r="M715" s="67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496"/>
      <c r="AQ715" s="496"/>
    </row>
    <row r="716" spans="1:43" ht="15.75" customHeight="1">
      <c r="A716" s="64"/>
      <c r="B716" s="64"/>
      <c r="C716" s="64"/>
      <c r="D716" s="64"/>
      <c r="E716" s="64"/>
      <c r="F716" s="64"/>
      <c r="G716" s="540"/>
      <c r="H716" s="66"/>
      <c r="I716" s="64"/>
      <c r="J716" s="64"/>
      <c r="K716" s="541"/>
      <c r="L716" s="64"/>
      <c r="M716" s="67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496"/>
      <c r="AQ716" s="496"/>
    </row>
    <row r="717" spans="1:43" ht="15.75" customHeight="1">
      <c r="A717" s="64"/>
      <c r="B717" s="64"/>
      <c r="C717" s="64"/>
      <c r="D717" s="64"/>
      <c r="E717" s="64"/>
      <c r="F717" s="64"/>
      <c r="G717" s="540"/>
      <c r="H717" s="66"/>
      <c r="I717" s="64"/>
      <c r="J717" s="64"/>
      <c r="K717" s="541"/>
      <c r="L717" s="64"/>
      <c r="M717" s="67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496"/>
      <c r="AQ717" s="496"/>
    </row>
    <row r="718" spans="1:43" ht="15.75" customHeight="1">
      <c r="A718" s="64"/>
      <c r="B718" s="64"/>
      <c r="C718" s="64"/>
      <c r="D718" s="64"/>
      <c r="E718" s="64"/>
      <c r="F718" s="64"/>
      <c r="G718" s="540"/>
      <c r="H718" s="66"/>
      <c r="I718" s="64"/>
      <c r="J718" s="64"/>
      <c r="K718" s="541"/>
      <c r="L718" s="64"/>
      <c r="M718" s="67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496"/>
      <c r="AQ718" s="496"/>
    </row>
    <row r="719" spans="1:43" ht="15.75" customHeight="1">
      <c r="A719" s="64"/>
      <c r="B719" s="64"/>
      <c r="C719" s="64"/>
      <c r="D719" s="64"/>
      <c r="E719" s="64"/>
      <c r="F719" s="64"/>
      <c r="G719" s="540"/>
      <c r="H719" s="66"/>
      <c r="I719" s="64"/>
      <c r="J719" s="64"/>
      <c r="K719" s="541"/>
      <c r="L719" s="64"/>
      <c r="M719" s="67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496"/>
      <c r="AQ719" s="496"/>
    </row>
    <row r="720" spans="1:43" ht="15.75" customHeight="1">
      <c r="A720" s="64"/>
      <c r="B720" s="64"/>
      <c r="C720" s="64"/>
      <c r="D720" s="64"/>
      <c r="E720" s="64"/>
      <c r="F720" s="64"/>
      <c r="G720" s="540"/>
      <c r="H720" s="66"/>
      <c r="I720" s="64"/>
      <c r="J720" s="64"/>
      <c r="K720" s="541"/>
      <c r="L720" s="64"/>
      <c r="M720" s="67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496"/>
      <c r="AQ720" s="496"/>
    </row>
    <row r="721" spans="1:43" ht="15.75" customHeight="1">
      <c r="A721" s="64"/>
      <c r="B721" s="64"/>
      <c r="C721" s="64"/>
      <c r="D721" s="64"/>
      <c r="E721" s="64"/>
      <c r="F721" s="64"/>
      <c r="G721" s="540"/>
      <c r="H721" s="66"/>
      <c r="I721" s="64"/>
      <c r="J721" s="64"/>
      <c r="K721" s="541"/>
      <c r="L721" s="64"/>
      <c r="M721" s="67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496"/>
      <c r="AQ721" s="496"/>
    </row>
    <row r="722" spans="1:43" ht="15.75" customHeight="1">
      <c r="A722" s="64"/>
      <c r="B722" s="64"/>
      <c r="C722" s="64"/>
      <c r="D722" s="64"/>
      <c r="E722" s="64"/>
      <c r="F722" s="64"/>
      <c r="G722" s="540"/>
      <c r="H722" s="66"/>
      <c r="I722" s="64"/>
      <c r="J722" s="64"/>
      <c r="K722" s="541"/>
      <c r="L722" s="64"/>
      <c r="M722" s="67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496"/>
      <c r="AQ722" s="496"/>
    </row>
    <row r="723" spans="1:43" ht="15.75" customHeight="1">
      <c r="A723" s="64"/>
      <c r="B723" s="64"/>
      <c r="C723" s="64"/>
      <c r="D723" s="64"/>
      <c r="E723" s="64"/>
      <c r="F723" s="64"/>
      <c r="G723" s="540"/>
      <c r="H723" s="66"/>
      <c r="I723" s="64"/>
      <c r="J723" s="64"/>
      <c r="K723" s="541"/>
      <c r="L723" s="64"/>
      <c r="M723" s="67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496"/>
      <c r="AQ723" s="496"/>
    </row>
    <row r="724" spans="1:43" ht="15.75" customHeight="1">
      <c r="A724" s="64"/>
      <c r="B724" s="64"/>
      <c r="C724" s="64"/>
      <c r="D724" s="64"/>
      <c r="E724" s="64"/>
      <c r="F724" s="64"/>
      <c r="G724" s="540"/>
      <c r="H724" s="66"/>
      <c r="I724" s="64"/>
      <c r="J724" s="64"/>
      <c r="K724" s="541"/>
      <c r="L724" s="64"/>
      <c r="M724" s="67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496"/>
      <c r="AQ724" s="496"/>
    </row>
    <row r="725" spans="1:43" ht="15.75" customHeight="1">
      <c r="A725" s="64"/>
      <c r="B725" s="64"/>
      <c r="C725" s="64"/>
      <c r="D725" s="64"/>
      <c r="E725" s="64"/>
      <c r="F725" s="64"/>
      <c r="G725" s="540"/>
      <c r="H725" s="66"/>
      <c r="I725" s="64"/>
      <c r="J725" s="64"/>
      <c r="K725" s="541"/>
      <c r="L725" s="64"/>
      <c r="M725" s="67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496"/>
      <c r="AQ725" s="496"/>
    </row>
    <row r="726" spans="1:43" ht="15.75" customHeight="1">
      <c r="A726" s="64"/>
      <c r="B726" s="64"/>
      <c r="C726" s="64"/>
      <c r="D726" s="64"/>
      <c r="E726" s="64"/>
      <c r="F726" s="64"/>
      <c r="G726" s="540"/>
      <c r="H726" s="66"/>
      <c r="I726" s="64"/>
      <c r="J726" s="64"/>
      <c r="K726" s="541"/>
      <c r="L726" s="64"/>
      <c r="M726" s="67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496"/>
      <c r="AQ726" s="496"/>
    </row>
    <row r="727" spans="1:43" ht="15.75" customHeight="1">
      <c r="A727" s="64"/>
      <c r="B727" s="64"/>
      <c r="C727" s="64"/>
      <c r="D727" s="64"/>
      <c r="E727" s="64"/>
      <c r="F727" s="64"/>
      <c r="G727" s="540"/>
      <c r="H727" s="66"/>
      <c r="I727" s="64"/>
      <c r="J727" s="64"/>
      <c r="K727" s="541"/>
      <c r="L727" s="64"/>
      <c r="M727" s="67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496"/>
      <c r="AQ727" s="496"/>
    </row>
    <row r="728" spans="1:43" ht="15.75" customHeight="1">
      <c r="A728" s="64"/>
      <c r="B728" s="64"/>
      <c r="C728" s="64"/>
      <c r="D728" s="64"/>
      <c r="E728" s="64"/>
      <c r="F728" s="64"/>
      <c r="G728" s="540"/>
      <c r="H728" s="66"/>
      <c r="I728" s="64"/>
      <c r="J728" s="64"/>
      <c r="K728" s="541"/>
      <c r="L728" s="64"/>
      <c r="M728" s="67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496"/>
      <c r="AQ728" s="496"/>
    </row>
    <row r="729" spans="1:43" ht="15.75" customHeight="1">
      <c r="A729" s="64"/>
      <c r="B729" s="64"/>
      <c r="C729" s="64"/>
      <c r="D729" s="64"/>
      <c r="E729" s="64"/>
      <c r="F729" s="64"/>
      <c r="G729" s="540"/>
      <c r="H729" s="66"/>
      <c r="I729" s="64"/>
      <c r="J729" s="64"/>
      <c r="K729" s="541"/>
      <c r="L729" s="64"/>
      <c r="M729" s="67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496"/>
      <c r="AQ729" s="496"/>
    </row>
    <row r="730" spans="1:43" ht="15.75" customHeight="1">
      <c r="A730" s="64"/>
      <c r="B730" s="64"/>
      <c r="C730" s="64"/>
      <c r="D730" s="64"/>
      <c r="E730" s="64"/>
      <c r="F730" s="64"/>
      <c r="G730" s="540"/>
      <c r="H730" s="66"/>
      <c r="I730" s="64"/>
      <c r="J730" s="64"/>
      <c r="K730" s="541"/>
      <c r="L730" s="64"/>
      <c r="M730" s="67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496"/>
      <c r="AQ730" s="496"/>
    </row>
    <row r="731" spans="1:43" ht="15.75" customHeight="1">
      <c r="A731" s="64"/>
      <c r="B731" s="64"/>
      <c r="C731" s="64"/>
      <c r="D731" s="64"/>
      <c r="E731" s="64"/>
      <c r="F731" s="64"/>
      <c r="G731" s="540"/>
      <c r="H731" s="66"/>
      <c r="I731" s="64"/>
      <c r="J731" s="64"/>
      <c r="K731" s="541"/>
      <c r="L731" s="64"/>
      <c r="M731" s="67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496"/>
      <c r="AQ731" s="496"/>
    </row>
    <row r="732" spans="1:43" ht="15.75" customHeight="1">
      <c r="A732" s="64"/>
      <c r="B732" s="64"/>
      <c r="C732" s="64"/>
      <c r="D732" s="64"/>
      <c r="E732" s="64"/>
      <c r="F732" s="64"/>
      <c r="G732" s="540"/>
      <c r="H732" s="66"/>
      <c r="I732" s="64"/>
      <c r="J732" s="64"/>
      <c r="K732" s="541"/>
      <c r="L732" s="64"/>
      <c r="M732" s="67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496"/>
      <c r="AQ732" s="496"/>
    </row>
    <row r="733" spans="1:43" ht="15.75" customHeight="1">
      <c r="A733" s="64"/>
      <c r="B733" s="64"/>
      <c r="C733" s="64"/>
      <c r="D733" s="64"/>
      <c r="E733" s="64"/>
      <c r="F733" s="64"/>
      <c r="G733" s="540"/>
      <c r="H733" s="66"/>
      <c r="I733" s="64"/>
      <c r="J733" s="64"/>
      <c r="K733" s="541"/>
      <c r="L733" s="64"/>
      <c r="M733" s="67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496"/>
      <c r="AQ733" s="496"/>
    </row>
    <row r="734" spans="1:43" ht="15.75" customHeight="1">
      <c r="A734" s="64"/>
      <c r="B734" s="64"/>
      <c r="C734" s="64"/>
      <c r="D734" s="64"/>
      <c r="E734" s="64"/>
      <c r="F734" s="64"/>
      <c r="G734" s="540"/>
      <c r="H734" s="66"/>
      <c r="I734" s="64"/>
      <c r="J734" s="64"/>
      <c r="K734" s="541"/>
      <c r="L734" s="64"/>
      <c r="M734" s="67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496"/>
      <c r="AQ734" s="496"/>
    </row>
    <row r="735" spans="1:43" ht="15.75" customHeight="1">
      <c r="A735" s="64"/>
      <c r="B735" s="64"/>
      <c r="C735" s="64"/>
      <c r="D735" s="64"/>
      <c r="E735" s="64"/>
      <c r="F735" s="64"/>
      <c r="G735" s="540"/>
      <c r="H735" s="66"/>
      <c r="I735" s="64"/>
      <c r="J735" s="64"/>
      <c r="K735" s="541"/>
      <c r="L735" s="64"/>
      <c r="M735" s="67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496"/>
      <c r="AQ735" s="496"/>
    </row>
    <row r="736" spans="1:43" ht="15.75" customHeight="1">
      <c r="A736" s="64"/>
      <c r="B736" s="64"/>
      <c r="C736" s="64"/>
      <c r="D736" s="64"/>
      <c r="E736" s="64"/>
      <c r="F736" s="64"/>
      <c r="G736" s="540"/>
      <c r="H736" s="66"/>
      <c r="I736" s="64"/>
      <c r="J736" s="64"/>
      <c r="K736" s="541"/>
      <c r="L736" s="64"/>
      <c r="M736" s="67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496"/>
      <c r="AQ736" s="496"/>
    </row>
    <row r="737" spans="1:43" ht="15.75" customHeight="1">
      <c r="A737" s="64"/>
      <c r="B737" s="64"/>
      <c r="C737" s="64"/>
      <c r="D737" s="64"/>
      <c r="E737" s="64"/>
      <c r="F737" s="64"/>
      <c r="G737" s="540"/>
      <c r="H737" s="66"/>
      <c r="I737" s="64"/>
      <c r="J737" s="64"/>
      <c r="K737" s="541"/>
      <c r="L737" s="64"/>
      <c r="M737" s="67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496"/>
      <c r="AQ737" s="496"/>
    </row>
    <row r="738" spans="1:43" ht="15.75" customHeight="1">
      <c r="A738" s="64"/>
      <c r="B738" s="64"/>
      <c r="C738" s="64"/>
      <c r="D738" s="64"/>
      <c r="E738" s="64"/>
      <c r="F738" s="64"/>
      <c r="G738" s="540"/>
      <c r="H738" s="66"/>
      <c r="I738" s="64"/>
      <c r="J738" s="64"/>
      <c r="K738" s="541"/>
      <c r="L738" s="64"/>
      <c r="M738" s="67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496"/>
      <c r="AQ738" s="496"/>
    </row>
    <row r="739" spans="1:43" ht="15.75" customHeight="1">
      <c r="A739" s="64"/>
      <c r="B739" s="64"/>
      <c r="C739" s="64"/>
      <c r="D739" s="64"/>
      <c r="E739" s="64"/>
      <c r="F739" s="64"/>
      <c r="G739" s="540"/>
      <c r="H739" s="66"/>
      <c r="I739" s="64"/>
      <c r="J739" s="64"/>
      <c r="K739" s="541"/>
      <c r="L739" s="64"/>
      <c r="M739" s="67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496"/>
      <c r="AQ739" s="496"/>
    </row>
    <row r="740" spans="1:43" ht="15.75" customHeight="1">
      <c r="A740" s="64"/>
      <c r="B740" s="64"/>
      <c r="C740" s="64"/>
      <c r="D740" s="64"/>
      <c r="E740" s="64"/>
      <c r="F740" s="64"/>
      <c r="G740" s="540"/>
      <c r="H740" s="66"/>
      <c r="I740" s="64"/>
      <c r="J740" s="64"/>
      <c r="K740" s="541"/>
      <c r="L740" s="64"/>
      <c r="M740" s="67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496"/>
      <c r="AQ740" s="496"/>
    </row>
    <row r="741" spans="1:43" ht="15.75" customHeight="1">
      <c r="A741" s="64"/>
      <c r="B741" s="64"/>
      <c r="C741" s="64"/>
      <c r="D741" s="64"/>
      <c r="E741" s="64"/>
      <c r="F741" s="64"/>
      <c r="G741" s="540"/>
      <c r="H741" s="66"/>
      <c r="I741" s="64"/>
      <c r="J741" s="64"/>
      <c r="K741" s="541"/>
      <c r="L741" s="64"/>
      <c r="M741" s="67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496"/>
      <c r="AQ741" s="496"/>
    </row>
    <row r="742" spans="1:43" ht="15.75" customHeight="1">
      <c r="A742" s="64"/>
      <c r="B742" s="64"/>
      <c r="C742" s="64"/>
      <c r="D742" s="64"/>
      <c r="E742" s="64"/>
      <c r="F742" s="64"/>
      <c r="G742" s="540"/>
      <c r="H742" s="66"/>
      <c r="I742" s="64"/>
      <c r="J742" s="64"/>
      <c r="K742" s="541"/>
      <c r="L742" s="64"/>
      <c r="M742" s="67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496"/>
      <c r="AQ742" s="496"/>
    </row>
    <row r="743" spans="1:43" ht="15.75" customHeight="1">
      <c r="A743" s="64"/>
      <c r="B743" s="64"/>
      <c r="C743" s="64"/>
      <c r="D743" s="64"/>
      <c r="E743" s="64"/>
      <c r="F743" s="64"/>
      <c r="G743" s="540"/>
      <c r="H743" s="66"/>
      <c r="I743" s="64"/>
      <c r="J743" s="64"/>
      <c r="K743" s="541"/>
      <c r="L743" s="64"/>
      <c r="M743" s="67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496"/>
      <c r="AQ743" s="496"/>
    </row>
    <row r="744" spans="1:43" ht="15.75" customHeight="1">
      <c r="A744" s="64"/>
      <c r="B744" s="64"/>
      <c r="C744" s="64"/>
      <c r="D744" s="64"/>
      <c r="E744" s="64"/>
      <c r="F744" s="64"/>
      <c r="G744" s="540"/>
      <c r="H744" s="66"/>
      <c r="I744" s="64"/>
      <c r="J744" s="64"/>
      <c r="K744" s="541"/>
      <c r="L744" s="64"/>
      <c r="M744" s="67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496"/>
      <c r="AQ744" s="496"/>
    </row>
    <row r="745" spans="1:43" ht="15.75" customHeight="1">
      <c r="A745" s="64"/>
      <c r="B745" s="64"/>
      <c r="C745" s="64"/>
      <c r="D745" s="64"/>
      <c r="E745" s="64"/>
      <c r="F745" s="64"/>
      <c r="G745" s="540"/>
      <c r="H745" s="66"/>
      <c r="I745" s="64"/>
      <c r="J745" s="64"/>
      <c r="K745" s="541"/>
      <c r="L745" s="64"/>
      <c r="M745" s="67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496"/>
      <c r="AQ745" s="496"/>
    </row>
    <row r="746" spans="1:43" ht="15.75" customHeight="1">
      <c r="A746" s="64"/>
      <c r="B746" s="64"/>
      <c r="C746" s="64"/>
      <c r="D746" s="64"/>
      <c r="E746" s="64"/>
      <c r="F746" s="64"/>
      <c r="G746" s="540"/>
      <c r="H746" s="66"/>
      <c r="I746" s="64"/>
      <c r="J746" s="64"/>
      <c r="K746" s="541"/>
      <c r="L746" s="64"/>
      <c r="M746" s="67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496"/>
      <c r="AQ746" s="496"/>
    </row>
    <row r="747" spans="1:43" ht="15.75" customHeight="1">
      <c r="A747" s="64"/>
      <c r="B747" s="64"/>
      <c r="C747" s="64"/>
      <c r="D747" s="64"/>
      <c r="E747" s="64"/>
      <c r="F747" s="64"/>
      <c r="G747" s="540"/>
      <c r="H747" s="66"/>
      <c r="I747" s="64"/>
      <c r="J747" s="64"/>
      <c r="K747" s="541"/>
      <c r="L747" s="64"/>
      <c r="M747" s="67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496"/>
      <c r="AQ747" s="496"/>
    </row>
    <row r="748" spans="1:43" ht="15.75" customHeight="1">
      <c r="A748" s="64"/>
      <c r="B748" s="64"/>
      <c r="C748" s="64"/>
      <c r="D748" s="64"/>
      <c r="E748" s="64"/>
      <c r="F748" s="64"/>
      <c r="G748" s="540"/>
      <c r="H748" s="66"/>
      <c r="I748" s="64"/>
      <c r="J748" s="64"/>
      <c r="K748" s="541"/>
      <c r="L748" s="64"/>
      <c r="M748" s="67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496"/>
      <c r="AQ748" s="496"/>
    </row>
    <row r="749" spans="1:43" ht="15.75" customHeight="1">
      <c r="A749" s="64"/>
      <c r="B749" s="64"/>
      <c r="C749" s="64"/>
      <c r="D749" s="64"/>
      <c r="E749" s="64"/>
      <c r="F749" s="64"/>
      <c r="G749" s="540"/>
      <c r="H749" s="66"/>
      <c r="I749" s="64"/>
      <c r="J749" s="64"/>
      <c r="K749" s="541"/>
      <c r="L749" s="64"/>
      <c r="M749" s="67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496"/>
      <c r="AQ749" s="496"/>
    </row>
    <row r="750" spans="1:43" ht="15.75" customHeight="1">
      <c r="A750" s="64"/>
      <c r="B750" s="64"/>
      <c r="C750" s="64"/>
      <c r="D750" s="64"/>
      <c r="E750" s="64"/>
      <c r="F750" s="64"/>
      <c r="G750" s="540"/>
      <c r="H750" s="66"/>
      <c r="I750" s="64"/>
      <c r="J750" s="64"/>
      <c r="K750" s="541"/>
      <c r="L750" s="64"/>
      <c r="M750" s="67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496"/>
      <c r="AQ750" s="496"/>
    </row>
    <row r="751" spans="1:43" ht="15.75" customHeight="1">
      <c r="A751" s="64"/>
      <c r="B751" s="64"/>
      <c r="C751" s="64"/>
      <c r="D751" s="64"/>
      <c r="E751" s="64"/>
      <c r="F751" s="64"/>
      <c r="G751" s="540"/>
      <c r="H751" s="66"/>
      <c r="I751" s="64"/>
      <c r="J751" s="64"/>
      <c r="K751" s="541"/>
      <c r="L751" s="64"/>
      <c r="M751" s="67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496"/>
      <c r="AQ751" s="496"/>
    </row>
    <row r="752" spans="1:43" ht="15.75" customHeight="1">
      <c r="A752" s="64"/>
      <c r="B752" s="64"/>
      <c r="C752" s="64"/>
      <c r="D752" s="64"/>
      <c r="E752" s="64"/>
      <c r="F752" s="64"/>
      <c r="G752" s="540"/>
      <c r="H752" s="66"/>
      <c r="I752" s="64"/>
      <c r="J752" s="64"/>
      <c r="K752" s="541"/>
      <c r="L752" s="64"/>
      <c r="M752" s="67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496"/>
      <c r="AQ752" s="496"/>
    </row>
    <row r="753" spans="1:43" ht="15.75" customHeight="1">
      <c r="A753" s="64"/>
      <c r="B753" s="64"/>
      <c r="C753" s="64"/>
      <c r="D753" s="64"/>
      <c r="E753" s="64"/>
      <c r="F753" s="64"/>
      <c r="G753" s="540"/>
      <c r="H753" s="66"/>
      <c r="I753" s="64"/>
      <c r="J753" s="64"/>
      <c r="K753" s="541"/>
      <c r="L753" s="64"/>
      <c r="M753" s="67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496"/>
      <c r="AQ753" s="496"/>
    </row>
    <row r="754" spans="1:43" ht="15.75" customHeight="1">
      <c r="A754" s="64"/>
      <c r="B754" s="64"/>
      <c r="C754" s="64"/>
      <c r="D754" s="64"/>
      <c r="E754" s="64"/>
      <c r="F754" s="64"/>
      <c r="G754" s="540"/>
      <c r="H754" s="66"/>
      <c r="I754" s="64"/>
      <c r="J754" s="64"/>
      <c r="K754" s="541"/>
      <c r="L754" s="64"/>
      <c r="M754" s="67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496"/>
      <c r="AQ754" s="496"/>
    </row>
    <row r="755" spans="1:43" ht="15.75" customHeight="1">
      <c r="A755" s="64"/>
      <c r="B755" s="64"/>
      <c r="C755" s="64"/>
      <c r="D755" s="64"/>
      <c r="E755" s="64"/>
      <c r="F755" s="64"/>
      <c r="G755" s="540"/>
      <c r="H755" s="66"/>
      <c r="I755" s="64"/>
      <c r="J755" s="64"/>
      <c r="K755" s="541"/>
      <c r="L755" s="64"/>
      <c r="M755" s="67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496"/>
      <c r="AQ755" s="496"/>
    </row>
    <row r="756" spans="1:43" ht="15.75" customHeight="1">
      <c r="A756" s="64"/>
      <c r="B756" s="64"/>
      <c r="C756" s="64"/>
      <c r="D756" s="64"/>
      <c r="E756" s="64"/>
      <c r="F756" s="64"/>
      <c r="G756" s="540"/>
      <c r="H756" s="66"/>
      <c r="I756" s="64"/>
      <c r="J756" s="64"/>
      <c r="K756" s="541"/>
      <c r="L756" s="64"/>
      <c r="M756" s="67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496"/>
      <c r="AQ756" s="496"/>
    </row>
    <row r="757" spans="1:43" ht="15.75" customHeight="1">
      <c r="A757" s="64"/>
      <c r="B757" s="64"/>
      <c r="C757" s="64"/>
      <c r="D757" s="64"/>
      <c r="E757" s="64"/>
      <c r="F757" s="64"/>
      <c r="G757" s="540"/>
      <c r="H757" s="66"/>
      <c r="I757" s="64"/>
      <c r="J757" s="64"/>
      <c r="K757" s="541"/>
      <c r="L757" s="64"/>
      <c r="M757" s="67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496"/>
      <c r="AQ757" s="496"/>
    </row>
    <row r="758" spans="1:43" ht="15.75" customHeight="1">
      <c r="A758" s="64"/>
      <c r="B758" s="64"/>
      <c r="C758" s="64"/>
      <c r="D758" s="64"/>
      <c r="E758" s="64"/>
      <c r="F758" s="64"/>
      <c r="G758" s="540"/>
      <c r="H758" s="66"/>
      <c r="I758" s="64"/>
      <c r="J758" s="64"/>
      <c r="K758" s="541"/>
      <c r="L758" s="64"/>
      <c r="M758" s="67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496"/>
      <c r="AQ758" s="496"/>
    </row>
    <row r="759" spans="1:43" ht="15.75" customHeight="1">
      <c r="A759" s="64"/>
      <c r="B759" s="64"/>
      <c r="C759" s="64"/>
      <c r="D759" s="64"/>
      <c r="E759" s="64"/>
      <c r="F759" s="64"/>
      <c r="G759" s="540"/>
      <c r="H759" s="66"/>
      <c r="I759" s="64"/>
      <c r="J759" s="64"/>
      <c r="K759" s="541"/>
      <c r="L759" s="64"/>
      <c r="M759" s="67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496"/>
      <c r="AQ759" s="496"/>
    </row>
    <row r="760" spans="1:43" ht="15.75" customHeight="1">
      <c r="A760" s="64"/>
      <c r="B760" s="64"/>
      <c r="C760" s="64"/>
      <c r="D760" s="64"/>
      <c r="E760" s="64"/>
      <c r="F760" s="64"/>
      <c r="G760" s="540"/>
      <c r="H760" s="66"/>
      <c r="I760" s="64"/>
      <c r="J760" s="64"/>
      <c r="K760" s="541"/>
      <c r="L760" s="64"/>
      <c r="M760" s="67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496"/>
      <c r="AQ760" s="496"/>
    </row>
    <row r="761" spans="1:43" ht="15.75" customHeight="1">
      <c r="A761" s="64"/>
      <c r="B761" s="64"/>
      <c r="C761" s="64"/>
      <c r="D761" s="64"/>
      <c r="E761" s="64"/>
      <c r="F761" s="64"/>
      <c r="G761" s="540"/>
      <c r="H761" s="66"/>
      <c r="I761" s="64"/>
      <c r="J761" s="64"/>
      <c r="K761" s="541"/>
      <c r="L761" s="64"/>
      <c r="M761" s="67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496"/>
      <c r="AQ761" s="496"/>
    </row>
    <row r="762" spans="1:43" ht="15.75" customHeight="1">
      <c r="A762" s="64"/>
      <c r="B762" s="64"/>
      <c r="C762" s="64"/>
      <c r="D762" s="64"/>
      <c r="E762" s="64"/>
      <c r="F762" s="64"/>
      <c r="G762" s="540"/>
      <c r="H762" s="66"/>
      <c r="I762" s="64"/>
      <c r="J762" s="64"/>
      <c r="K762" s="541"/>
      <c r="L762" s="64"/>
      <c r="M762" s="67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496"/>
      <c r="AQ762" s="496"/>
    </row>
    <row r="763" spans="1:43" ht="15.75" customHeight="1">
      <c r="A763" s="64"/>
      <c r="B763" s="64"/>
      <c r="C763" s="64"/>
      <c r="D763" s="64"/>
      <c r="E763" s="64"/>
      <c r="F763" s="64"/>
      <c r="G763" s="540"/>
      <c r="H763" s="66"/>
      <c r="I763" s="64"/>
      <c r="J763" s="64"/>
      <c r="K763" s="541"/>
      <c r="L763" s="64"/>
      <c r="M763" s="67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496"/>
      <c r="AQ763" s="496"/>
    </row>
    <row r="764" spans="1:43" ht="15.75" customHeight="1">
      <c r="A764" s="64"/>
      <c r="B764" s="64"/>
      <c r="C764" s="64"/>
      <c r="D764" s="64"/>
      <c r="E764" s="64"/>
      <c r="F764" s="64"/>
      <c r="G764" s="540"/>
      <c r="H764" s="66"/>
      <c r="I764" s="64"/>
      <c r="J764" s="64"/>
      <c r="K764" s="541"/>
      <c r="L764" s="64"/>
      <c r="M764" s="67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496"/>
      <c r="AQ764" s="496"/>
    </row>
    <row r="765" spans="1:43" ht="15.75" customHeight="1">
      <c r="A765" s="64"/>
      <c r="B765" s="64"/>
      <c r="C765" s="64"/>
      <c r="D765" s="64"/>
      <c r="E765" s="64"/>
      <c r="F765" s="64"/>
      <c r="G765" s="540"/>
      <c r="H765" s="66"/>
      <c r="I765" s="64"/>
      <c r="J765" s="64"/>
      <c r="K765" s="541"/>
      <c r="L765" s="64"/>
      <c r="M765" s="67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496"/>
      <c r="AQ765" s="496"/>
    </row>
    <row r="766" spans="1:43" ht="15.75" customHeight="1">
      <c r="A766" s="64"/>
      <c r="B766" s="64"/>
      <c r="C766" s="64"/>
      <c r="D766" s="64"/>
      <c r="E766" s="64"/>
      <c r="F766" s="64"/>
      <c r="G766" s="540"/>
      <c r="H766" s="66"/>
      <c r="I766" s="64"/>
      <c r="J766" s="64"/>
      <c r="K766" s="541"/>
      <c r="L766" s="64"/>
      <c r="M766" s="67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496"/>
      <c r="AQ766" s="496"/>
    </row>
    <row r="767" spans="1:43" ht="15.75" customHeight="1">
      <c r="A767" s="64"/>
      <c r="B767" s="64"/>
      <c r="C767" s="64"/>
      <c r="D767" s="64"/>
      <c r="E767" s="64"/>
      <c r="F767" s="64"/>
      <c r="G767" s="540"/>
      <c r="H767" s="66"/>
      <c r="I767" s="64"/>
      <c r="J767" s="64"/>
      <c r="K767" s="541"/>
      <c r="L767" s="64"/>
      <c r="M767" s="67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496"/>
      <c r="AQ767" s="496"/>
    </row>
    <row r="768" spans="1:43" ht="15.75" customHeight="1">
      <c r="A768" s="64"/>
      <c r="B768" s="64"/>
      <c r="C768" s="64"/>
      <c r="D768" s="64"/>
      <c r="E768" s="64"/>
      <c r="F768" s="64"/>
      <c r="G768" s="540"/>
      <c r="H768" s="66"/>
      <c r="I768" s="64"/>
      <c r="J768" s="64"/>
      <c r="K768" s="541"/>
      <c r="L768" s="64"/>
      <c r="M768" s="67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496"/>
      <c r="AQ768" s="496"/>
    </row>
    <row r="769" spans="1:43" ht="15.75" customHeight="1">
      <c r="A769" s="64"/>
      <c r="B769" s="64"/>
      <c r="C769" s="64"/>
      <c r="D769" s="64"/>
      <c r="E769" s="64"/>
      <c r="F769" s="64"/>
      <c r="G769" s="540"/>
      <c r="H769" s="66"/>
      <c r="I769" s="64"/>
      <c r="J769" s="64"/>
      <c r="K769" s="541"/>
      <c r="L769" s="64"/>
      <c r="M769" s="67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496"/>
      <c r="AQ769" s="496"/>
    </row>
    <row r="770" spans="1:43" ht="15.75" customHeight="1">
      <c r="A770" s="64"/>
      <c r="B770" s="64"/>
      <c r="C770" s="64"/>
      <c r="D770" s="64"/>
      <c r="E770" s="64"/>
      <c r="F770" s="64"/>
      <c r="G770" s="540"/>
      <c r="H770" s="66"/>
      <c r="I770" s="64"/>
      <c r="J770" s="64"/>
      <c r="K770" s="541"/>
      <c r="L770" s="64"/>
      <c r="M770" s="67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496"/>
      <c r="AQ770" s="496"/>
    </row>
    <row r="771" spans="1:43" ht="15.75" customHeight="1">
      <c r="A771" s="64"/>
      <c r="B771" s="64"/>
      <c r="C771" s="64"/>
      <c r="D771" s="64"/>
      <c r="E771" s="64"/>
      <c r="F771" s="64"/>
      <c r="G771" s="540"/>
      <c r="H771" s="66"/>
      <c r="I771" s="64"/>
      <c r="J771" s="64"/>
      <c r="K771" s="541"/>
      <c r="L771" s="64"/>
      <c r="M771" s="67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496"/>
      <c r="AQ771" s="496"/>
    </row>
    <row r="772" spans="1:43" ht="15.75" customHeight="1">
      <c r="A772" s="64"/>
      <c r="B772" s="64"/>
      <c r="C772" s="64"/>
      <c r="D772" s="64"/>
      <c r="E772" s="64"/>
      <c r="F772" s="64"/>
      <c r="G772" s="540"/>
      <c r="H772" s="66"/>
      <c r="I772" s="64"/>
      <c r="J772" s="64"/>
      <c r="K772" s="541"/>
      <c r="L772" s="64"/>
      <c r="M772" s="67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496"/>
      <c r="AQ772" s="496"/>
    </row>
    <row r="773" spans="1:43" ht="15.75" customHeight="1">
      <c r="A773" s="64"/>
      <c r="B773" s="64"/>
      <c r="C773" s="64"/>
      <c r="D773" s="64"/>
      <c r="E773" s="64"/>
      <c r="F773" s="64"/>
      <c r="G773" s="540"/>
      <c r="H773" s="66"/>
      <c r="I773" s="64"/>
      <c r="J773" s="64"/>
      <c r="K773" s="541"/>
      <c r="L773" s="64"/>
      <c r="M773" s="67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496"/>
      <c r="AQ773" s="496"/>
    </row>
    <row r="774" spans="1:43" ht="15.75" customHeight="1">
      <c r="A774" s="64"/>
      <c r="B774" s="64"/>
      <c r="C774" s="64"/>
      <c r="D774" s="64"/>
      <c r="E774" s="64"/>
      <c r="F774" s="64"/>
      <c r="G774" s="540"/>
      <c r="H774" s="66"/>
      <c r="I774" s="64"/>
      <c r="J774" s="64"/>
      <c r="K774" s="541"/>
      <c r="L774" s="64"/>
      <c r="M774" s="67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496"/>
      <c r="AQ774" s="496"/>
    </row>
    <row r="775" spans="1:43" ht="15.75" customHeight="1">
      <c r="A775" s="64"/>
      <c r="B775" s="64"/>
      <c r="C775" s="64"/>
      <c r="D775" s="64"/>
      <c r="E775" s="64"/>
      <c r="F775" s="64"/>
      <c r="G775" s="540"/>
      <c r="H775" s="66"/>
      <c r="I775" s="64"/>
      <c r="J775" s="64"/>
      <c r="K775" s="541"/>
      <c r="L775" s="64"/>
      <c r="M775" s="67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496"/>
      <c r="AQ775" s="496"/>
    </row>
    <row r="776" spans="1:43" ht="15.75" customHeight="1">
      <c r="A776" s="64"/>
      <c r="B776" s="64"/>
      <c r="C776" s="64"/>
      <c r="D776" s="64"/>
      <c r="E776" s="64"/>
      <c r="F776" s="64"/>
      <c r="G776" s="540"/>
      <c r="H776" s="66"/>
      <c r="I776" s="64"/>
      <c r="J776" s="64"/>
      <c r="K776" s="541"/>
      <c r="L776" s="64"/>
      <c r="M776" s="67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496"/>
      <c r="AQ776" s="496"/>
    </row>
    <row r="777" spans="1:43" ht="15.75" customHeight="1">
      <c r="A777" s="64"/>
      <c r="B777" s="64"/>
      <c r="C777" s="64"/>
      <c r="D777" s="64"/>
      <c r="E777" s="64"/>
      <c r="F777" s="64"/>
      <c r="G777" s="540"/>
      <c r="H777" s="66"/>
      <c r="I777" s="64"/>
      <c r="J777" s="64"/>
      <c r="K777" s="541"/>
      <c r="L777" s="64"/>
      <c r="M777" s="67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496"/>
      <c r="AQ777" s="496"/>
    </row>
    <row r="778" spans="1:43" ht="15.75" customHeight="1">
      <c r="A778" s="64"/>
      <c r="B778" s="64"/>
      <c r="C778" s="64"/>
      <c r="D778" s="64"/>
      <c r="E778" s="64"/>
      <c r="F778" s="64"/>
      <c r="G778" s="540"/>
      <c r="H778" s="66"/>
      <c r="I778" s="64"/>
      <c r="J778" s="64"/>
      <c r="K778" s="541"/>
      <c r="L778" s="64"/>
      <c r="M778" s="67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496"/>
      <c r="AQ778" s="496"/>
    </row>
    <row r="779" spans="1:43" ht="15.75" customHeight="1">
      <c r="A779" s="64"/>
      <c r="B779" s="64"/>
      <c r="C779" s="64"/>
      <c r="D779" s="64"/>
      <c r="E779" s="64"/>
      <c r="F779" s="64"/>
      <c r="G779" s="540"/>
      <c r="H779" s="66"/>
      <c r="I779" s="64"/>
      <c r="J779" s="64"/>
      <c r="K779" s="541"/>
      <c r="L779" s="64"/>
      <c r="M779" s="67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496"/>
      <c r="AQ779" s="496"/>
    </row>
    <row r="780" spans="1:43" ht="15.75" customHeight="1">
      <c r="A780" s="64"/>
      <c r="B780" s="64"/>
      <c r="C780" s="64"/>
      <c r="D780" s="64"/>
      <c r="E780" s="64"/>
      <c r="F780" s="64"/>
      <c r="G780" s="540"/>
      <c r="H780" s="66"/>
      <c r="I780" s="64"/>
      <c r="J780" s="64"/>
      <c r="K780" s="541"/>
      <c r="L780" s="64"/>
      <c r="M780" s="67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496"/>
      <c r="AQ780" s="496"/>
    </row>
    <row r="781" spans="1:43" ht="15.75" customHeight="1">
      <c r="A781" s="64"/>
      <c r="B781" s="64"/>
      <c r="C781" s="64"/>
      <c r="D781" s="64"/>
      <c r="E781" s="64"/>
      <c r="F781" s="64"/>
      <c r="G781" s="540"/>
      <c r="H781" s="66"/>
      <c r="I781" s="64"/>
      <c r="J781" s="64"/>
      <c r="K781" s="541"/>
      <c r="L781" s="64"/>
      <c r="M781" s="67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496"/>
      <c r="AQ781" s="496"/>
    </row>
    <row r="782" spans="1:43" ht="15.75" customHeight="1">
      <c r="A782" s="64"/>
      <c r="B782" s="64"/>
      <c r="C782" s="64"/>
      <c r="D782" s="64"/>
      <c r="E782" s="64"/>
      <c r="F782" s="64"/>
      <c r="G782" s="540"/>
      <c r="H782" s="66"/>
      <c r="I782" s="64"/>
      <c r="J782" s="64"/>
      <c r="K782" s="541"/>
      <c r="L782" s="64"/>
      <c r="M782" s="67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496"/>
      <c r="AQ782" s="496"/>
    </row>
    <row r="783" spans="1:43" ht="15.75" customHeight="1">
      <c r="A783" s="64"/>
      <c r="B783" s="64"/>
      <c r="C783" s="64"/>
      <c r="D783" s="64"/>
      <c r="E783" s="64"/>
      <c r="F783" s="64"/>
      <c r="G783" s="540"/>
      <c r="H783" s="66"/>
      <c r="I783" s="64"/>
      <c r="J783" s="64"/>
      <c r="K783" s="541"/>
      <c r="L783" s="64"/>
      <c r="M783" s="67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496"/>
      <c r="AQ783" s="496"/>
    </row>
    <row r="784" spans="1:43" ht="15.75" customHeight="1">
      <c r="A784" s="64"/>
      <c r="B784" s="64"/>
      <c r="C784" s="64"/>
      <c r="D784" s="64"/>
      <c r="E784" s="64"/>
      <c r="F784" s="64"/>
      <c r="G784" s="540"/>
      <c r="H784" s="66"/>
      <c r="I784" s="64"/>
      <c r="J784" s="64"/>
      <c r="K784" s="541"/>
      <c r="L784" s="64"/>
      <c r="M784" s="67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496"/>
      <c r="AQ784" s="496"/>
    </row>
    <row r="785" spans="1:43" ht="15.75" customHeight="1">
      <c r="A785" s="64"/>
      <c r="B785" s="64"/>
      <c r="C785" s="64"/>
      <c r="D785" s="64"/>
      <c r="E785" s="64"/>
      <c r="F785" s="64"/>
      <c r="G785" s="540"/>
      <c r="H785" s="66"/>
      <c r="I785" s="64"/>
      <c r="J785" s="64"/>
      <c r="K785" s="541"/>
      <c r="L785" s="64"/>
      <c r="M785" s="67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496"/>
      <c r="AQ785" s="496"/>
    </row>
    <row r="786" spans="1:43" ht="15.75" customHeight="1">
      <c r="A786" s="64"/>
      <c r="B786" s="64"/>
      <c r="C786" s="64"/>
      <c r="D786" s="64"/>
      <c r="E786" s="64"/>
      <c r="F786" s="64"/>
      <c r="G786" s="540"/>
      <c r="H786" s="66"/>
      <c r="I786" s="64"/>
      <c r="J786" s="64"/>
      <c r="K786" s="541"/>
      <c r="L786" s="64"/>
      <c r="M786" s="67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496"/>
      <c r="AQ786" s="496"/>
    </row>
    <row r="787" spans="1:43" ht="15.75" customHeight="1">
      <c r="A787" s="64"/>
      <c r="B787" s="64"/>
      <c r="C787" s="64"/>
      <c r="D787" s="64"/>
      <c r="E787" s="64"/>
      <c r="F787" s="64"/>
      <c r="G787" s="540"/>
      <c r="H787" s="66"/>
      <c r="I787" s="64"/>
      <c r="J787" s="64"/>
      <c r="K787" s="541"/>
      <c r="L787" s="64"/>
      <c r="M787" s="67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496"/>
      <c r="AQ787" s="496"/>
    </row>
    <row r="788" spans="1:43" ht="15.75" customHeight="1">
      <c r="A788" s="64"/>
      <c r="B788" s="64"/>
      <c r="C788" s="64"/>
      <c r="D788" s="64"/>
      <c r="E788" s="64"/>
      <c r="F788" s="64"/>
      <c r="G788" s="540"/>
      <c r="H788" s="66"/>
      <c r="I788" s="64"/>
      <c r="J788" s="64"/>
      <c r="K788" s="541"/>
      <c r="L788" s="64"/>
      <c r="M788" s="67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496"/>
      <c r="AQ788" s="496"/>
    </row>
    <row r="789" spans="1:43" ht="15.75" customHeight="1">
      <c r="A789" s="64"/>
      <c r="B789" s="64"/>
      <c r="C789" s="64"/>
      <c r="D789" s="64"/>
      <c r="E789" s="64"/>
      <c r="F789" s="64"/>
      <c r="G789" s="540"/>
      <c r="H789" s="66"/>
      <c r="I789" s="64"/>
      <c r="J789" s="64"/>
      <c r="K789" s="541"/>
      <c r="L789" s="64"/>
      <c r="M789" s="67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496"/>
      <c r="AQ789" s="496"/>
    </row>
    <row r="790" spans="1:43" ht="15.75" customHeight="1">
      <c r="A790" s="64"/>
      <c r="B790" s="64"/>
      <c r="C790" s="64"/>
      <c r="D790" s="64"/>
      <c r="E790" s="64"/>
      <c r="F790" s="64"/>
      <c r="G790" s="540"/>
      <c r="H790" s="66"/>
      <c r="I790" s="64"/>
      <c r="J790" s="64"/>
      <c r="K790" s="541"/>
      <c r="L790" s="64"/>
      <c r="M790" s="67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496"/>
      <c r="AQ790" s="496"/>
    </row>
    <row r="791" spans="1:43" ht="15.75" customHeight="1">
      <c r="A791" s="64"/>
      <c r="B791" s="64"/>
      <c r="C791" s="64"/>
      <c r="D791" s="64"/>
      <c r="E791" s="64"/>
      <c r="F791" s="64"/>
      <c r="G791" s="540"/>
      <c r="H791" s="66"/>
      <c r="I791" s="64"/>
      <c r="J791" s="64"/>
      <c r="K791" s="541"/>
      <c r="L791" s="64"/>
      <c r="M791" s="67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496"/>
      <c r="AQ791" s="496"/>
    </row>
    <row r="792" spans="1:43" ht="15.75" customHeight="1">
      <c r="A792" s="64"/>
      <c r="B792" s="64"/>
      <c r="C792" s="64"/>
      <c r="D792" s="64"/>
      <c r="E792" s="64"/>
      <c r="F792" s="64"/>
      <c r="G792" s="540"/>
      <c r="H792" s="66"/>
      <c r="I792" s="64"/>
      <c r="J792" s="64"/>
      <c r="K792" s="541"/>
      <c r="L792" s="64"/>
      <c r="M792" s="67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496"/>
      <c r="AQ792" s="496"/>
    </row>
    <row r="793" spans="1:43" ht="15.75" customHeight="1">
      <c r="A793" s="64"/>
      <c r="B793" s="64"/>
      <c r="C793" s="64"/>
      <c r="D793" s="64"/>
      <c r="E793" s="64"/>
      <c r="F793" s="64"/>
      <c r="G793" s="540"/>
      <c r="H793" s="66"/>
      <c r="I793" s="64"/>
      <c r="J793" s="64"/>
      <c r="K793" s="541"/>
      <c r="L793" s="64"/>
      <c r="M793" s="67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496"/>
      <c r="AQ793" s="496"/>
    </row>
    <row r="794" spans="1:43" ht="15.75" customHeight="1">
      <c r="A794" s="64"/>
      <c r="B794" s="64"/>
      <c r="C794" s="64"/>
      <c r="D794" s="64"/>
      <c r="E794" s="64"/>
      <c r="F794" s="64"/>
      <c r="G794" s="540"/>
      <c r="H794" s="66"/>
      <c r="I794" s="64"/>
      <c r="J794" s="64"/>
      <c r="K794" s="541"/>
      <c r="L794" s="64"/>
      <c r="M794" s="67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496"/>
      <c r="AQ794" s="496"/>
    </row>
    <row r="795" spans="1:43" ht="15.75" customHeight="1">
      <c r="A795" s="64"/>
      <c r="B795" s="64"/>
      <c r="C795" s="64"/>
      <c r="D795" s="64"/>
      <c r="E795" s="64"/>
      <c r="F795" s="64"/>
      <c r="G795" s="540"/>
      <c r="H795" s="66"/>
      <c r="I795" s="64"/>
      <c r="J795" s="64"/>
      <c r="K795" s="541"/>
      <c r="L795" s="64"/>
      <c r="M795" s="67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496"/>
      <c r="AQ795" s="496"/>
    </row>
    <row r="796" spans="1:43" ht="15.75" customHeight="1">
      <c r="A796" s="64"/>
      <c r="B796" s="64"/>
      <c r="C796" s="64"/>
      <c r="D796" s="64"/>
      <c r="E796" s="64"/>
      <c r="F796" s="64"/>
      <c r="G796" s="540"/>
      <c r="H796" s="66"/>
      <c r="I796" s="64"/>
      <c r="J796" s="64"/>
      <c r="K796" s="541"/>
      <c r="L796" s="64"/>
      <c r="M796" s="67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496"/>
      <c r="AQ796" s="496"/>
    </row>
    <row r="797" spans="1:43" ht="15.75" customHeight="1">
      <c r="A797" s="64"/>
      <c r="B797" s="64"/>
      <c r="C797" s="64"/>
      <c r="D797" s="64"/>
      <c r="E797" s="64"/>
      <c r="F797" s="64"/>
      <c r="G797" s="540"/>
      <c r="H797" s="66"/>
      <c r="I797" s="64"/>
      <c r="J797" s="64"/>
      <c r="K797" s="541"/>
      <c r="L797" s="64"/>
      <c r="M797" s="67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496"/>
      <c r="AQ797" s="496"/>
    </row>
    <row r="798" spans="1:43" ht="15.75" customHeight="1">
      <c r="A798" s="64"/>
      <c r="B798" s="64"/>
      <c r="C798" s="64"/>
      <c r="D798" s="64"/>
      <c r="E798" s="64"/>
      <c r="F798" s="64"/>
      <c r="G798" s="540"/>
      <c r="H798" s="66"/>
      <c r="I798" s="64"/>
      <c r="J798" s="64"/>
      <c r="K798" s="541"/>
      <c r="L798" s="64"/>
      <c r="M798" s="67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496"/>
      <c r="AQ798" s="496"/>
    </row>
    <row r="799" spans="1:43" ht="15.75" customHeight="1">
      <c r="A799" s="64"/>
      <c r="B799" s="64"/>
      <c r="C799" s="64"/>
      <c r="D799" s="64"/>
      <c r="E799" s="64"/>
      <c r="F799" s="64"/>
      <c r="G799" s="540"/>
      <c r="H799" s="66"/>
      <c r="I799" s="64"/>
      <c r="J799" s="64"/>
      <c r="K799" s="541"/>
      <c r="L799" s="64"/>
      <c r="M799" s="67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496"/>
      <c r="AQ799" s="496"/>
    </row>
    <row r="800" spans="1:43" ht="15.75" customHeight="1">
      <c r="A800" s="64"/>
      <c r="B800" s="64"/>
      <c r="C800" s="64"/>
      <c r="D800" s="64"/>
      <c r="E800" s="64"/>
      <c r="F800" s="64"/>
      <c r="G800" s="540"/>
      <c r="H800" s="66"/>
      <c r="I800" s="64"/>
      <c r="J800" s="64"/>
      <c r="K800" s="541"/>
      <c r="L800" s="64"/>
      <c r="M800" s="67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496"/>
      <c r="AQ800" s="496"/>
    </row>
    <row r="801" spans="1:43" ht="15.75" customHeight="1">
      <c r="A801" s="64"/>
      <c r="B801" s="64"/>
      <c r="C801" s="64"/>
      <c r="D801" s="64"/>
      <c r="E801" s="64"/>
      <c r="F801" s="64"/>
      <c r="G801" s="540"/>
      <c r="H801" s="66"/>
      <c r="I801" s="64"/>
      <c r="J801" s="64"/>
      <c r="K801" s="541"/>
      <c r="L801" s="64"/>
      <c r="M801" s="67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496"/>
      <c r="AQ801" s="496"/>
    </row>
    <row r="802" spans="1:43" ht="15.75" customHeight="1">
      <c r="A802" s="64"/>
      <c r="B802" s="64"/>
      <c r="C802" s="64"/>
      <c r="D802" s="64"/>
      <c r="E802" s="64"/>
      <c r="F802" s="64"/>
      <c r="G802" s="540"/>
      <c r="H802" s="66"/>
      <c r="I802" s="64"/>
      <c r="J802" s="64"/>
      <c r="K802" s="541"/>
      <c r="L802" s="64"/>
      <c r="M802" s="67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496"/>
      <c r="AQ802" s="496"/>
    </row>
    <row r="803" spans="1:43" ht="15.75" customHeight="1">
      <c r="A803" s="64"/>
      <c r="B803" s="64"/>
      <c r="C803" s="64"/>
      <c r="D803" s="64"/>
      <c r="E803" s="64"/>
      <c r="F803" s="64"/>
      <c r="G803" s="540"/>
      <c r="H803" s="66"/>
      <c r="I803" s="64"/>
      <c r="J803" s="64"/>
      <c r="K803" s="541"/>
      <c r="L803" s="64"/>
      <c r="M803" s="67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496"/>
      <c r="AQ803" s="496"/>
    </row>
    <row r="804" spans="1:43" ht="15.75" customHeight="1">
      <c r="A804" s="64"/>
      <c r="B804" s="64"/>
      <c r="C804" s="64"/>
      <c r="D804" s="64"/>
      <c r="E804" s="64"/>
      <c r="F804" s="64"/>
      <c r="G804" s="540"/>
      <c r="H804" s="66"/>
      <c r="I804" s="64"/>
      <c r="J804" s="64"/>
      <c r="K804" s="541"/>
      <c r="L804" s="64"/>
      <c r="M804" s="67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496"/>
      <c r="AQ804" s="496"/>
    </row>
    <row r="805" spans="1:43" ht="15.75" customHeight="1">
      <c r="A805" s="64"/>
      <c r="B805" s="64"/>
      <c r="C805" s="64"/>
      <c r="D805" s="64"/>
      <c r="E805" s="64"/>
      <c r="F805" s="64"/>
      <c r="G805" s="540"/>
      <c r="H805" s="66"/>
      <c r="I805" s="64"/>
      <c r="J805" s="64"/>
      <c r="K805" s="541"/>
      <c r="L805" s="64"/>
      <c r="M805" s="67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496"/>
      <c r="AQ805" s="496"/>
    </row>
    <row r="806" spans="1:43" ht="15.75" customHeight="1">
      <c r="A806" s="64"/>
      <c r="B806" s="64"/>
      <c r="C806" s="64"/>
      <c r="D806" s="64"/>
      <c r="E806" s="64"/>
      <c r="F806" s="64"/>
      <c r="G806" s="540"/>
      <c r="H806" s="66"/>
      <c r="I806" s="64"/>
      <c r="J806" s="64"/>
      <c r="K806" s="541"/>
      <c r="L806" s="64"/>
      <c r="M806" s="67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496"/>
      <c r="AQ806" s="496"/>
    </row>
    <row r="807" spans="1:43" ht="15.75" customHeight="1">
      <c r="A807" s="64"/>
      <c r="B807" s="64"/>
      <c r="C807" s="64"/>
      <c r="D807" s="64"/>
      <c r="E807" s="64"/>
      <c r="F807" s="64"/>
      <c r="G807" s="540"/>
      <c r="H807" s="66"/>
      <c r="I807" s="64"/>
      <c r="J807" s="64"/>
      <c r="K807" s="541"/>
      <c r="L807" s="64"/>
      <c r="M807" s="67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496"/>
      <c r="AQ807" s="496"/>
    </row>
    <row r="808" spans="1:43" ht="15.75" customHeight="1">
      <c r="A808" s="64"/>
      <c r="B808" s="64"/>
      <c r="C808" s="64"/>
      <c r="D808" s="64"/>
      <c r="E808" s="64"/>
      <c r="F808" s="64"/>
      <c r="G808" s="540"/>
      <c r="H808" s="66"/>
      <c r="I808" s="64"/>
      <c r="J808" s="64"/>
      <c r="K808" s="541"/>
      <c r="L808" s="64"/>
      <c r="M808" s="67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496"/>
      <c r="AQ808" s="496"/>
    </row>
    <row r="809" spans="1:43" ht="15.75" customHeight="1">
      <c r="A809" s="64"/>
      <c r="B809" s="64"/>
      <c r="C809" s="64"/>
      <c r="D809" s="64"/>
      <c r="E809" s="64"/>
      <c r="F809" s="64"/>
      <c r="G809" s="540"/>
      <c r="H809" s="66"/>
      <c r="I809" s="64"/>
      <c r="J809" s="64"/>
      <c r="K809" s="541"/>
      <c r="L809" s="64"/>
      <c r="M809" s="67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496"/>
      <c r="AQ809" s="496"/>
    </row>
    <row r="810" spans="1:43" ht="15.75" customHeight="1">
      <c r="A810" s="64"/>
      <c r="B810" s="64"/>
      <c r="C810" s="64"/>
      <c r="D810" s="64"/>
      <c r="E810" s="64"/>
      <c r="F810" s="64"/>
      <c r="G810" s="540"/>
      <c r="H810" s="66"/>
      <c r="I810" s="64"/>
      <c r="J810" s="64"/>
      <c r="K810" s="541"/>
      <c r="L810" s="64"/>
      <c r="M810" s="67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496"/>
      <c r="AQ810" s="496"/>
    </row>
    <row r="811" spans="1:43" ht="15.75" customHeight="1">
      <c r="A811" s="64"/>
      <c r="B811" s="64"/>
      <c r="C811" s="64"/>
      <c r="D811" s="64"/>
      <c r="E811" s="64"/>
      <c r="F811" s="64"/>
      <c r="G811" s="540"/>
      <c r="H811" s="66"/>
      <c r="I811" s="64"/>
      <c r="J811" s="64"/>
      <c r="K811" s="541"/>
      <c r="L811" s="64"/>
      <c r="M811" s="67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496"/>
      <c r="AQ811" s="496"/>
    </row>
    <row r="812" spans="1:43" ht="15.75" customHeight="1">
      <c r="A812" s="64"/>
      <c r="B812" s="64"/>
      <c r="C812" s="64"/>
      <c r="D812" s="64"/>
      <c r="E812" s="64"/>
      <c r="F812" s="64"/>
      <c r="G812" s="540"/>
      <c r="H812" s="66"/>
      <c r="I812" s="64"/>
      <c r="J812" s="64"/>
      <c r="K812" s="541"/>
      <c r="L812" s="64"/>
      <c r="M812" s="67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496"/>
      <c r="AQ812" s="496"/>
    </row>
    <row r="813" spans="1:43" ht="15.75" customHeight="1">
      <c r="A813" s="64"/>
      <c r="B813" s="64"/>
      <c r="C813" s="64"/>
      <c r="D813" s="64"/>
      <c r="E813" s="64"/>
      <c r="F813" s="64"/>
      <c r="G813" s="540"/>
      <c r="H813" s="66"/>
      <c r="I813" s="64"/>
      <c r="J813" s="64"/>
      <c r="K813" s="541"/>
      <c r="L813" s="64"/>
      <c r="M813" s="67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496"/>
      <c r="AQ813" s="496"/>
    </row>
    <row r="814" spans="1:43" ht="15.75" customHeight="1">
      <c r="A814" s="64"/>
      <c r="B814" s="64"/>
      <c r="C814" s="64"/>
      <c r="D814" s="64"/>
      <c r="E814" s="64"/>
      <c r="F814" s="64"/>
      <c r="G814" s="540"/>
      <c r="H814" s="66"/>
      <c r="I814" s="64"/>
      <c r="J814" s="64"/>
      <c r="K814" s="541"/>
      <c r="L814" s="64"/>
      <c r="M814" s="67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496"/>
      <c r="AQ814" s="496"/>
    </row>
    <row r="815" spans="1:43" ht="15.75" customHeight="1">
      <c r="A815" s="64"/>
      <c r="B815" s="64"/>
      <c r="C815" s="64"/>
      <c r="D815" s="64"/>
      <c r="E815" s="64"/>
      <c r="F815" s="64"/>
      <c r="G815" s="540"/>
      <c r="H815" s="66"/>
      <c r="I815" s="64"/>
      <c r="J815" s="64"/>
      <c r="K815" s="541"/>
      <c r="L815" s="64"/>
      <c r="M815" s="67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496"/>
      <c r="AQ815" s="496"/>
    </row>
    <row r="816" spans="1:43" ht="15.75" customHeight="1">
      <c r="A816" s="64"/>
      <c r="B816" s="64"/>
      <c r="C816" s="64"/>
      <c r="D816" s="64"/>
      <c r="E816" s="64"/>
      <c r="F816" s="64"/>
      <c r="G816" s="540"/>
      <c r="H816" s="66"/>
      <c r="I816" s="64"/>
      <c r="J816" s="64"/>
      <c r="K816" s="541"/>
      <c r="L816" s="64"/>
      <c r="M816" s="67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496"/>
      <c r="AQ816" s="496"/>
    </row>
    <row r="817" spans="1:43" ht="15.75" customHeight="1">
      <c r="A817" s="64"/>
      <c r="B817" s="64"/>
      <c r="C817" s="64"/>
      <c r="D817" s="64"/>
      <c r="E817" s="64"/>
      <c r="F817" s="64"/>
      <c r="G817" s="540"/>
      <c r="H817" s="66"/>
      <c r="I817" s="64"/>
      <c r="J817" s="64"/>
      <c r="K817" s="541"/>
      <c r="L817" s="64"/>
      <c r="M817" s="67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496"/>
      <c r="AQ817" s="496"/>
    </row>
    <row r="818" spans="1:43" ht="15.75" customHeight="1">
      <c r="A818" s="64"/>
      <c r="B818" s="64"/>
      <c r="C818" s="64"/>
      <c r="D818" s="64"/>
      <c r="E818" s="64"/>
      <c r="F818" s="64"/>
      <c r="G818" s="540"/>
      <c r="H818" s="66"/>
      <c r="I818" s="64"/>
      <c r="J818" s="64"/>
      <c r="K818" s="541"/>
      <c r="L818" s="64"/>
      <c r="M818" s="67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496"/>
      <c r="AQ818" s="496"/>
    </row>
    <row r="819" spans="1:43" ht="15.75" customHeight="1">
      <c r="A819" s="64"/>
      <c r="B819" s="64"/>
      <c r="C819" s="64"/>
      <c r="D819" s="64"/>
      <c r="E819" s="64"/>
      <c r="F819" s="64"/>
      <c r="G819" s="540"/>
      <c r="H819" s="66"/>
      <c r="I819" s="64"/>
      <c r="J819" s="64"/>
      <c r="K819" s="541"/>
      <c r="L819" s="64"/>
      <c r="M819" s="67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496"/>
      <c r="AQ819" s="496"/>
    </row>
    <row r="820" spans="1:43" ht="15.75" customHeight="1">
      <c r="A820" s="64"/>
      <c r="B820" s="64"/>
      <c r="C820" s="64"/>
      <c r="D820" s="64"/>
      <c r="E820" s="64"/>
      <c r="F820" s="64"/>
      <c r="G820" s="540"/>
      <c r="H820" s="66"/>
      <c r="I820" s="64"/>
      <c r="J820" s="64"/>
      <c r="K820" s="541"/>
      <c r="L820" s="64"/>
      <c r="M820" s="67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496"/>
      <c r="AQ820" s="496"/>
    </row>
    <row r="821" spans="1:43" ht="15.75" customHeight="1">
      <c r="A821" s="64"/>
      <c r="B821" s="64"/>
      <c r="C821" s="64"/>
      <c r="D821" s="64"/>
      <c r="E821" s="64"/>
      <c r="F821" s="64"/>
      <c r="G821" s="540"/>
      <c r="H821" s="66"/>
      <c r="I821" s="64"/>
      <c r="J821" s="64"/>
      <c r="K821" s="541"/>
      <c r="L821" s="64"/>
      <c r="M821" s="67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496"/>
      <c r="AQ821" s="496"/>
    </row>
    <row r="822" spans="1:43" ht="15.75" customHeight="1">
      <c r="A822" s="64"/>
      <c r="B822" s="64"/>
      <c r="C822" s="64"/>
      <c r="D822" s="64"/>
      <c r="E822" s="64"/>
      <c r="F822" s="64"/>
      <c r="G822" s="540"/>
      <c r="H822" s="66"/>
      <c r="I822" s="64"/>
      <c r="J822" s="64"/>
      <c r="K822" s="541"/>
      <c r="L822" s="64"/>
      <c r="M822" s="67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496"/>
      <c r="AQ822" s="496"/>
    </row>
    <row r="823" spans="1:43" ht="15.75" customHeight="1">
      <c r="A823" s="64"/>
      <c r="B823" s="64"/>
      <c r="C823" s="64"/>
      <c r="D823" s="64"/>
      <c r="E823" s="64"/>
      <c r="F823" s="64"/>
      <c r="G823" s="540"/>
      <c r="H823" s="66"/>
      <c r="I823" s="64"/>
      <c r="J823" s="64"/>
      <c r="K823" s="541"/>
      <c r="L823" s="64"/>
      <c r="M823" s="67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496"/>
      <c r="AQ823" s="496"/>
    </row>
    <row r="824" spans="1:43" ht="15.75" customHeight="1">
      <c r="A824" s="64"/>
      <c r="B824" s="64"/>
      <c r="C824" s="64"/>
      <c r="D824" s="64"/>
      <c r="E824" s="64"/>
      <c r="F824" s="64"/>
      <c r="G824" s="540"/>
      <c r="H824" s="66"/>
      <c r="I824" s="64"/>
      <c r="J824" s="64"/>
      <c r="K824" s="541"/>
      <c r="L824" s="64"/>
      <c r="M824" s="67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496"/>
      <c r="AQ824" s="496"/>
    </row>
    <row r="825" spans="1:43" ht="15.75" customHeight="1">
      <c r="A825" s="64"/>
      <c r="B825" s="64"/>
      <c r="C825" s="64"/>
      <c r="D825" s="64"/>
      <c r="E825" s="64"/>
      <c r="F825" s="64"/>
      <c r="G825" s="540"/>
      <c r="H825" s="66"/>
      <c r="I825" s="64"/>
      <c r="J825" s="64"/>
      <c r="K825" s="541"/>
      <c r="L825" s="64"/>
      <c r="M825" s="67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496"/>
      <c r="AQ825" s="496"/>
    </row>
    <row r="826" spans="1:43" ht="15.75" customHeight="1">
      <c r="A826" s="64"/>
      <c r="B826" s="64"/>
      <c r="C826" s="64"/>
      <c r="D826" s="64"/>
      <c r="E826" s="64"/>
      <c r="F826" s="64"/>
      <c r="G826" s="540"/>
      <c r="H826" s="66"/>
      <c r="I826" s="64"/>
      <c r="J826" s="64"/>
      <c r="K826" s="541"/>
      <c r="L826" s="64"/>
      <c r="M826" s="67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496"/>
      <c r="AQ826" s="496"/>
    </row>
    <row r="827" spans="1:43" ht="15.75" customHeight="1">
      <c r="A827" s="64"/>
      <c r="B827" s="64"/>
      <c r="C827" s="64"/>
      <c r="D827" s="64"/>
      <c r="E827" s="64"/>
      <c r="F827" s="64"/>
      <c r="G827" s="540"/>
      <c r="H827" s="66"/>
      <c r="I827" s="64"/>
      <c r="J827" s="64"/>
      <c r="K827" s="541"/>
      <c r="L827" s="64"/>
      <c r="M827" s="67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496"/>
      <c r="AQ827" s="496"/>
    </row>
    <row r="828" spans="1:43" ht="15.75" customHeight="1">
      <c r="A828" s="64"/>
      <c r="B828" s="64"/>
      <c r="C828" s="64"/>
      <c r="D828" s="64"/>
      <c r="E828" s="64"/>
      <c r="F828" s="64"/>
      <c r="G828" s="540"/>
      <c r="H828" s="66"/>
      <c r="I828" s="64"/>
      <c r="J828" s="64"/>
      <c r="K828" s="541"/>
      <c r="L828" s="64"/>
      <c r="M828" s="67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496"/>
      <c r="AQ828" s="496"/>
    </row>
    <row r="829" spans="1:43" ht="15.75" customHeight="1">
      <c r="A829" s="64"/>
      <c r="B829" s="64"/>
      <c r="C829" s="64"/>
      <c r="D829" s="64"/>
      <c r="E829" s="64"/>
      <c r="F829" s="64"/>
      <c r="G829" s="540"/>
      <c r="H829" s="66"/>
      <c r="I829" s="64"/>
      <c r="J829" s="64"/>
      <c r="K829" s="541"/>
      <c r="L829" s="64"/>
      <c r="M829" s="67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496"/>
      <c r="AQ829" s="496"/>
    </row>
    <row r="830" spans="1:43" ht="15.75" customHeight="1">
      <c r="A830" s="64"/>
      <c r="B830" s="64"/>
      <c r="C830" s="64"/>
      <c r="D830" s="64"/>
      <c r="E830" s="64"/>
      <c r="F830" s="64"/>
      <c r="G830" s="540"/>
      <c r="H830" s="66"/>
      <c r="I830" s="64"/>
      <c r="J830" s="64"/>
      <c r="K830" s="541"/>
      <c r="L830" s="64"/>
      <c r="M830" s="67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496"/>
      <c r="AQ830" s="496"/>
    </row>
    <row r="831" spans="1:43" ht="15.75" customHeight="1">
      <c r="A831" s="64"/>
      <c r="B831" s="64"/>
      <c r="C831" s="64"/>
      <c r="D831" s="64"/>
      <c r="E831" s="64"/>
      <c r="F831" s="64"/>
      <c r="G831" s="540"/>
      <c r="H831" s="66"/>
      <c r="I831" s="64"/>
      <c r="J831" s="64"/>
      <c r="K831" s="541"/>
      <c r="L831" s="64"/>
      <c r="M831" s="67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496"/>
      <c r="AQ831" s="496"/>
    </row>
    <row r="832" spans="1:43" ht="15.75" customHeight="1">
      <c r="A832" s="64"/>
      <c r="B832" s="64"/>
      <c r="C832" s="64"/>
      <c r="D832" s="64"/>
      <c r="E832" s="64"/>
      <c r="F832" s="64"/>
      <c r="G832" s="540"/>
      <c r="H832" s="66"/>
      <c r="I832" s="64"/>
      <c r="J832" s="64"/>
      <c r="K832" s="541"/>
      <c r="L832" s="64"/>
      <c r="M832" s="67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496"/>
      <c r="AQ832" s="496"/>
    </row>
    <row r="833" spans="1:43" ht="15.75" customHeight="1">
      <c r="A833" s="64"/>
      <c r="B833" s="64"/>
      <c r="C833" s="64"/>
      <c r="D833" s="64"/>
      <c r="E833" s="64"/>
      <c r="F833" s="64"/>
      <c r="G833" s="540"/>
      <c r="H833" s="66"/>
      <c r="I833" s="64"/>
      <c r="J833" s="64"/>
      <c r="K833" s="541"/>
      <c r="L833" s="64"/>
      <c r="M833" s="67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496"/>
      <c r="AQ833" s="496"/>
    </row>
    <row r="834" spans="1:43" ht="15.75" customHeight="1">
      <c r="A834" s="64"/>
      <c r="B834" s="64"/>
      <c r="C834" s="64"/>
      <c r="D834" s="64"/>
      <c r="E834" s="64"/>
      <c r="F834" s="64"/>
      <c r="G834" s="540"/>
      <c r="H834" s="66"/>
      <c r="I834" s="64"/>
      <c r="J834" s="64"/>
      <c r="K834" s="541"/>
      <c r="L834" s="64"/>
      <c r="M834" s="67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496"/>
      <c r="AQ834" s="496"/>
    </row>
    <row r="835" spans="1:43" ht="15.75" customHeight="1">
      <c r="A835" s="64"/>
      <c r="B835" s="64"/>
      <c r="C835" s="64"/>
      <c r="D835" s="64"/>
      <c r="E835" s="64"/>
      <c r="F835" s="64"/>
      <c r="G835" s="540"/>
      <c r="H835" s="66"/>
      <c r="I835" s="64"/>
      <c r="J835" s="64"/>
      <c r="K835" s="541"/>
      <c r="L835" s="64"/>
      <c r="M835" s="67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496"/>
      <c r="AQ835" s="496"/>
    </row>
    <row r="836" spans="1:43" ht="15.75" customHeight="1">
      <c r="A836" s="64"/>
      <c r="B836" s="64"/>
      <c r="C836" s="64"/>
      <c r="D836" s="64"/>
      <c r="E836" s="64"/>
      <c r="F836" s="64"/>
      <c r="G836" s="540"/>
      <c r="H836" s="66"/>
      <c r="I836" s="64"/>
      <c r="J836" s="64"/>
      <c r="K836" s="541"/>
      <c r="L836" s="64"/>
      <c r="M836" s="67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496"/>
      <c r="AQ836" s="496"/>
    </row>
    <row r="837" spans="1:43" ht="15.75" customHeight="1">
      <c r="A837" s="64"/>
      <c r="B837" s="64"/>
      <c r="C837" s="64"/>
      <c r="D837" s="64"/>
      <c r="E837" s="64"/>
      <c r="F837" s="64"/>
      <c r="G837" s="540"/>
      <c r="H837" s="66"/>
      <c r="I837" s="64"/>
      <c r="J837" s="64"/>
      <c r="K837" s="541"/>
      <c r="L837" s="64"/>
      <c r="M837" s="67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496"/>
      <c r="AQ837" s="496"/>
    </row>
    <row r="838" spans="1:43" ht="15.75" customHeight="1">
      <c r="A838" s="64"/>
      <c r="B838" s="64"/>
      <c r="C838" s="64"/>
      <c r="D838" s="64"/>
      <c r="E838" s="64"/>
      <c r="F838" s="64"/>
      <c r="G838" s="540"/>
      <c r="H838" s="66"/>
      <c r="I838" s="64"/>
      <c r="J838" s="64"/>
      <c r="K838" s="541"/>
      <c r="L838" s="64"/>
      <c r="M838" s="67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496"/>
      <c r="AQ838" s="496"/>
    </row>
    <row r="839" spans="1:43" ht="15.75" customHeight="1">
      <c r="A839" s="64"/>
      <c r="B839" s="64"/>
      <c r="C839" s="64"/>
      <c r="D839" s="64"/>
      <c r="E839" s="64"/>
      <c r="F839" s="64"/>
      <c r="G839" s="540"/>
      <c r="H839" s="66"/>
      <c r="I839" s="64"/>
      <c r="J839" s="64"/>
      <c r="K839" s="541"/>
      <c r="L839" s="64"/>
      <c r="M839" s="67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496"/>
      <c r="AQ839" s="496"/>
    </row>
    <row r="840" spans="1:43" ht="15.75" customHeight="1">
      <c r="A840" s="64"/>
      <c r="B840" s="64"/>
      <c r="C840" s="64"/>
      <c r="D840" s="64"/>
      <c r="E840" s="64"/>
      <c r="F840" s="64"/>
      <c r="G840" s="540"/>
      <c r="H840" s="66"/>
      <c r="I840" s="64"/>
      <c r="J840" s="64"/>
      <c r="K840" s="541"/>
      <c r="L840" s="64"/>
      <c r="M840" s="67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496"/>
      <c r="AQ840" s="496"/>
    </row>
    <row r="841" spans="1:43" ht="15.75" customHeight="1">
      <c r="A841" s="64"/>
      <c r="B841" s="64"/>
      <c r="C841" s="64"/>
      <c r="D841" s="64"/>
      <c r="E841" s="64"/>
      <c r="F841" s="64"/>
      <c r="G841" s="540"/>
      <c r="H841" s="66"/>
      <c r="I841" s="64"/>
      <c r="J841" s="64"/>
      <c r="K841" s="541"/>
      <c r="L841" s="64"/>
      <c r="M841" s="67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496"/>
      <c r="AQ841" s="496"/>
    </row>
    <row r="842" spans="1:43" ht="15.75" customHeight="1">
      <c r="A842" s="64"/>
      <c r="B842" s="64"/>
      <c r="C842" s="64"/>
      <c r="D842" s="64"/>
      <c r="E842" s="64"/>
      <c r="F842" s="64"/>
      <c r="G842" s="540"/>
      <c r="H842" s="66"/>
      <c r="I842" s="64"/>
      <c r="J842" s="64"/>
      <c r="K842" s="541"/>
      <c r="L842" s="64"/>
      <c r="M842" s="67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496"/>
      <c r="AQ842" s="496"/>
    </row>
    <row r="843" spans="1:43" ht="15.75" customHeight="1">
      <c r="A843" s="64"/>
      <c r="B843" s="64"/>
      <c r="C843" s="64"/>
      <c r="D843" s="64"/>
      <c r="E843" s="64"/>
      <c r="F843" s="64"/>
      <c r="G843" s="540"/>
      <c r="H843" s="66"/>
      <c r="I843" s="64"/>
      <c r="J843" s="64"/>
      <c r="K843" s="541"/>
      <c r="L843" s="64"/>
      <c r="M843" s="67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496"/>
      <c r="AQ843" s="496"/>
    </row>
    <row r="844" spans="1:43" ht="15.75" customHeight="1">
      <c r="A844" s="64"/>
      <c r="B844" s="64"/>
      <c r="C844" s="64"/>
      <c r="D844" s="64"/>
      <c r="E844" s="64"/>
      <c r="F844" s="64"/>
      <c r="G844" s="540"/>
      <c r="H844" s="66"/>
      <c r="I844" s="64"/>
      <c r="J844" s="64"/>
      <c r="K844" s="541"/>
      <c r="L844" s="64"/>
      <c r="M844" s="67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496"/>
      <c r="AQ844" s="496"/>
    </row>
    <row r="845" spans="1:43" ht="15.75" customHeight="1">
      <c r="A845" s="64"/>
      <c r="B845" s="64"/>
      <c r="C845" s="64"/>
      <c r="D845" s="64"/>
      <c r="E845" s="64"/>
      <c r="F845" s="64"/>
      <c r="G845" s="540"/>
      <c r="H845" s="66"/>
      <c r="I845" s="64"/>
      <c r="J845" s="64"/>
      <c r="K845" s="541"/>
      <c r="L845" s="64"/>
      <c r="M845" s="67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496"/>
      <c r="AQ845" s="496"/>
    </row>
    <row r="846" spans="1:43" ht="15.75" customHeight="1">
      <c r="A846" s="64"/>
      <c r="B846" s="64"/>
      <c r="C846" s="64"/>
      <c r="D846" s="64"/>
      <c r="E846" s="64"/>
      <c r="F846" s="64"/>
      <c r="G846" s="540"/>
      <c r="H846" s="66"/>
      <c r="I846" s="64"/>
      <c r="J846" s="64"/>
      <c r="K846" s="541"/>
      <c r="L846" s="64"/>
      <c r="M846" s="67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496"/>
      <c r="AQ846" s="496"/>
    </row>
    <row r="847" spans="1:43" ht="15.75" customHeight="1">
      <c r="A847" s="64"/>
      <c r="B847" s="64"/>
      <c r="C847" s="64"/>
      <c r="D847" s="64"/>
      <c r="E847" s="64"/>
      <c r="F847" s="64"/>
      <c r="G847" s="540"/>
      <c r="H847" s="66"/>
      <c r="I847" s="64"/>
      <c r="J847" s="64"/>
      <c r="K847" s="541"/>
      <c r="L847" s="64"/>
      <c r="M847" s="67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496"/>
      <c r="AQ847" s="496"/>
    </row>
    <row r="848" spans="1:43" ht="15.75" customHeight="1">
      <c r="A848" s="64"/>
      <c r="B848" s="64"/>
      <c r="C848" s="64"/>
      <c r="D848" s="64"/>
      <c r="E848" s="64"/>
      <c r="F848" s="64"/>
      <c r="G848" s="540"/>
      <c r="H848" s="66"/>
      <c r="I848" s="64"/>
      <c r="J848" s="64"/>
      <c r="K848" s="541"/>
      <c r="L848" s="64"/>
      <c r="M848" s="67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496"/>
      <c r="AQ848" s="496"/>
    </row>
    <row r="849" spans="1:43" ht="15.75" customHeight="1">
      <c r="A849" s="64"/>
      <c r="B849" s="64"/>
      <c r="C849" s="64"/>
      <c r="D849" s="64"/>
      <c r="E849" s="64"/>
      <c r="F849" s="64"/>
      <c r="G849" s="540"/>
      <c r="H849" s="66"/>
      <c r="I849" s="64"/>
      <c r="J849" s="64"/>
      <c r="K849" s="541"/>
      <c r="L849" s="64"/>
      <c r="M849" s="67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496"/>
      <c r="AQ849" s="496"/>
    </row>
    <row r="850" spans="1:43" ht="15.75" customHeight="1">
      <c r="A850" s="64"/>
      <c r="B850" s="64"/>
      <c r="C850" s="64"/>
      <c r="D850" s="64"/>
      <c r="E850" s="64"/>
      <c r="F850" s="64"/>
      <c r="G850" s="540"/>
      <c r="H850" s="66"/>
      <c r="I850" s="64"/>
      <c r="J850" s="64"/>
      <c r="K850" s="541"/>
      <c r="L850" s="64"/>
      <c r="M850" s="67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496"/>
      <c r="AQ850" s="496"/>
    </row>
    <row r="851" spans="1:43" ht="15.75" customHeight="1">
      <c r="A851" s="64"/>
      <c r="B851" s="64"/>
      <c r="C851" s="64"/>
      <c r="D851" s="64"/>
      <c r="E851" s="64"/>
      <c r="F851" s="64"/>
      <c r="G851" s="540"/>
      <c r="H851" s="66"/>
      <c r="I851" s="64"/>
      <c r="J851" s="64"/>
      <c r="K851" s="541"/>
      <c r="L851" s="64"/>
      <c r="M851" s="67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496"/>
      <c r="AQ851" s="496"/>
    </row>
    <row r="852" spans="1:43" ht="15.75" customHeight="1">
      <c r="A852" s="64"/>
      <c r="B852" s="64"/>
      <c r="C852" s="64"/>
      <c r="D852" s="64"/>
      <c r="E852" s="64"/>
      <c r="F852" s="64"/>
      <c r="G852" s="540"/>
      <c r="H852" s="66"/>
      <c r="I852" s="64"/>
      <c r="J852" s="64"/>
      <c r="K852" s="541"/>
      <c r="L852" s="64"/>
      <c r="M852" s="67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496"/>
      <c r="AQ852" s="496"/>
    </row>
    <row r="853" spans="1:43" ht="15.75" customHeight="1">
      <c r="A853" s="64"/>
      <c r="B853" s="64"/>
      <c r="C853" s="64"/>
      <c r="D853" s="64"/>
      <c r="E853" s="64"/>
      <c r="F853" s="64"/>
      <c r="G853" s="540"/>
      <c r="H853" s="66"/>
      <c r="I853" s="64"/>
      <c r="J853" s="64"/>
      <c r="K853" s="541"/>
      <c r="L853" s="64"/>
      <c r="M853" s="67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496"/>
      <c r="AQ853" s="496"/>
    </row>
    <row r="854" spans="1:43" ht="15.75" customHeight="1">
      <c r="A854" s="64"/>
      <c r="B854" s="64"/>
      <c r="C854" s="64"/>
      <c r="D854" s="64"/>
      <c r="E854" s="64"/>
      <c r="F854" s="64"/>
      <c r="G854" s="540"/>
      <c r="H854" s="66"/>
      <c r="I854" s="64"/>
      <c r="J854" s="64"/>
      <c r="K854" s="541"/>
      <c r="L854" s="64"/>
      <c r="M854" s="67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496"/>
      <c r="AQ854" s="496"/>
    </row>
    <row r="855" spans="1:43" ht="15.75" customHeight="1">
      <c r="A855" s="64"/>
      <c r="B855" s="64"/>
      <c r="C855" s="64"/>
      <c r="D855" s="64"/>
      <c r="E855" s="64"/>
      <c r="F855" s="64"/>
      <c r="G855" s="540"/>
      <c r="H855" s="66"/>
      <c r="I855" s="64"/>
      <c r="J855" s="64"/>
      <c r="K855" s="541"/>
      <c r="L855" s="64"/>
      <c r="M855" s="67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496"/>
      <c r="AQ855" s="496"/>
    </row>
    <row r="856" spans="1:43" ht="15.75" customHeight="1">
      <c r="A856" s="64"/>
      <c r="B856" s="64"/>
      <c r="C856" s="64"/>
      <c r="D856" s="64"/>
      <c r="E856" s="64"/>
      <c r="F856" s="64"/>
      <c r="G856" s="540"/>
      <c r="H856" s="66"/>
      <c r="I856" s="64"/>
      <c r="J856" s="64"/>
      <c r="K856" s="541"/>
      <c r="L856" s="64"/>
      <c r="M856" s="67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496"/>
      <c r="AQ856" s="496"/>
    </row>
    <row r="857" spans="1:43" ht="15.75" customHeight="1">
      <c r="A857" s="64"/>
      <c r="B857" s="64"/>
      <c r="C857" s="64"/>
      <c r="D857" s="64"/>
      <c r="E857" s="64"/>
      <c r="F857" s="64"/>
      <c r="G857" s="540"/>
      <c r="H857" s="66"/>
      <c r="I857" s="64"/>
      <c r="J857" s="64"/>
      <c r="K857" s="541"/>
      <c r="L857" s="64"/>
      <c r="M857" s="67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496"/>
      <c r="AQ857" s="496"/>
    </row>
    <row r="858" spans="1:43" ht="15.75" customHeight="1">
      <c r="A858" s="64"/>
      <c r="B858" s="64"/>
      <c r="C858" s="64"/>
      <c r="D858" s="64"/>
      <c r="E858" s="64"/>
      <c r="F858" s="64"/>
      <c r="G858" s="540"/>
      <c r="H858" s="66"/>
      <c r="I858" s="64"/>
      <c r="J858" s="64"/>
      <c r="K858" s="541"/>
      <c r="L858" s="64"/>
      <c r="M858" s="67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496"/>
      <c r="AQ858" s="496"/>
    </row>
    <row r="859" spans="1:43" ht="15.75" customHeight="1">
      <c r="A859" s="64"/>
      <c r="B859" s="64"/>
      <c r="C859" s="64"/>
      <c r="D859" s="64"/>
      <c r="E859" s="64"/>
      <c r="F859" s="64"/>
      <c r="G859" s="540"/>
      <c r="H859" s="66"/>
      <c r="I859" s="64"/>
      <c r="J859" s="64"/>
      <c r="K859" s="541"/>
      <c r="L859" s="64"/>
      <c r="M859" s="67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496"/>
      <c r="AQ859" s="496"/>
    </row>
    <row r="860" spans="1:43" ht="15.75" customHeight="1">
      <c r="A860" s="64"/>
      <c r="B860" s="64"/>
      <c r="C860" s="64"/>
      <c r="D860" s="64"/>
      <c r="E860" s="64"/>
      <c r="F860" s="64"/>
      <c r="G860" s="540"/>
      <c r="H860" s="66"/>
      <c r="I860" s="64"/>
      <c r="J860" s="64"/>
      <c r="K860" s="541"/>
      <c r="L860" s="64"/>
      <c r="M860" s="67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496"/>
      <c r="AQ860" s="496"/>
    </row>
    <row r="861" spans="1:43" ht="15.75" customHeight="1">
      <c r="A861" s="64"/>
      <c r="B861" s="64"/>
      <c r="C861" s="64"/>
      <c r="D861" s="64"/>
      <c r="E861" s="64"/>
      <c r="F861" s="64"/>
      <c r="G861" s="540"/>
      <c r="H861" s="66"/>
      <c r="I861" s="64"/>
      <c r="J861" s="64"/>
      <c r="K861" s="541"/>
      <c r="L861" s="64"/>
      <c r="M861" s="67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496"/>
      <c r="AQ861" s="496"/>
    </row>
    <row r="862" spans="1:43" ht="15.75" customHeight="1">
      <c r="A862" s="64"/>
      <c r="B862" s="64"/>
      <c r="C862" s="64"/>
      <c r="D862" s="64"/>
      <c r="E862" s="64"/>
      <c r="F862" s="64"/>
      <c r="G862" s="540"/>
      <c r="H862" s="66"/>
      <c r="I862" s="64"/>
      <c r="J862" s="64"/>
      <c r="K862" s="541"/>
      <c r="L862" s="64"/>
      <c r="M862" s="67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496"/>
      <c r="AQ862" s="496"/>
    </row>
    <row r="863" spans="1:43" ht="15.75" customHeight="1">
      <c r="A863" s="64"/>
      <c r="B863" s="64"/>
      <c r="C863" s="64"/>
      <c r="D863" s="64"/>
      <c r="E863" s="64"/>
      <c r="F863" s="64"/>
      <c r="G863" s="540"/>
      <c r="H863" s="66"/>
      <c r="I863" s="64"/>
      <c r="J863" s="64"/>
      <c r="K863" s="541"/>
      <c r="L863" s="64"/>
      <c r="M863" s="67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496"/>
      <c r="AQ863" s="496"/>
    </row>
    <row r="864" spans="1:43" ht="15.75" customHeight="1">
      <c r="A864" s="64"/>
      <c r="B864" s="64"/>
      <c r="C864" s="64"/>
      <c r="D864" s="64"/>
      <c r="E864" s="64"/>
      <c r="F864" s="64"/>
      <c r="G864" s="540"/>
      <c r="H864" s="66"/>
      <c r="I864" s="64"/>
      <c r="J864" s="64"/>
      <c r="K864" s="541"/>
      <c r="L864" s="64"/>
      <c r="M864" s="67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496"/>
      <c r="AQ864" s="496"/>
    </row>
    <row r="865" spans="1:43" ht="15.75" customHeight="1">
      <c r="A865" s="64"/>
      <c r="B865" s="64"/>
      <c r="C865" s="64"/>
      <c r="D865" s="64"/>
      <c r="E865" s="64"/>
      <c r="F865" s="64"/>
      <c r="G865" s="540"/>
      <c r="H865" s="66"/>
      <c r="I865" s="64"/>
      <c r="J865" s="64"/>
      <c r="K865" s="541"/>
      <c r="L865" s="64"/>
      <c r="M865" s="67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496"/>
      <c r="AQ865" s="496"/>
    </row>
    <row r="866" spans="1:43" ht="15.75" customHeight="1">
      <c r="A866" s="64"/>
      <c r="B866" s="64"/>
      <c r="C866" s="64"/>
      <c r="D866" s="64"/>
      <c r="E866" s="64"/>
      <c r="F866" s="64"/>
      <c r="G866" s="540"/>
      <c r="H866" s="66"/>
      <c r="I866" s="64"/>
      <c r="J866" s="64"/>
      <c r="K866" s="541"/>
      <c r="L866" s="64"/>
      <c r="M866" s="67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496"/>
      <c r="AQ866" s="496"/>
    </row>
    <row r="867" spans="1:43" ht="15.75" customHeight="1">
      <c r="A867" s="64"/>
      <c r="B867" s="64"/>
      <c r="C867" s="64"/>
      <c r="D867" s="64"/>
      <c r="E867" s="64"/>
      <c r="F867" s="64"/>
      <c r="G867" s="540"/>
      <c r="H867" s="66"/>
      <c r="I867" s="64"/>
      <c r="J867" s="64"/>
      <c r="K867" s="541"/>
      <c r="L867" s="64"/>
      <c r="M867" s="67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496"/>
      <c r="AQ867" s="496"/>
    </row>
    <row r="868" spans="1:43" ht="15.75" customHeight="1">
      <c r="A868" s="64"/>
      <c r="B868" s="64"/>
      <c r="C868" s="64"/>
      <c r="D868" s="64"/>
      <c r="E868" s="64"/>
      <c r="F868" s="64"/>
      <c r="G868" s="540"/>
      <c r="H868" s="66"/>
      <c r="I868" s="64"/>
      <c r="J868" s="64"/>
      <c r="K868" s="541"/>
      <c r="L868" s="64"/>
      <c r="M868" s="67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496"/>
      <c r="AQ868" s="496"/>
    </row>
    <row r="869" spans="1:43" ht="15.75" customHeight="1">
      <c r="A869" s="64"/>
      <c r="B869" s="64"/>
      <c r="C869" s="64"/>
      <c r="D869" s="64"/>
      <c r="E869" s="64"/>
      <c r="F869" s="64"/>
      <c r="G869" s="540"/>
      <c r="H869" s="66"/>
      <c r="I869" s="64"/>
      <c r="J869" s="64"/>
      <c r="K869" s="541"/>
      <c r="L869" s="64"/>
      <c r="M869" s="67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496"/>
      <c r="AQ869" s="496"/>
    </row>
    <row r="870" spans="1:43" ht="15.75" customHeight="1">
      <c r="A870" s="64"/>
      <c r="B870" s="64"/>
      <c r="C870" s="64"/>
      <c r="D870" s="64"/>
      <c r="E870" s="64"/>
      <c r="F870" s="64"/>
      <c r="G870" s="540"/>
      <c r="H870" s="66"/>
      <c r="I870" s="64"/>
      <c r="J870" s="64"/>
      <c r="K870" s="541"/>
      <c r="L870" s="64"/>
      <c r="M870" s="67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496"/>
      <c r="AQ870" s="496"/>
    </row>
    <row r="871" spans="1:43" ht="15.75" customHeight="1">
      <c r="A871" s="64"/>
      <c r="B871" s="64"/>
      <c r="C871" s="64"/>
      <c r="D871" s="64"/>
      <c r="E871" s="64"/>
      <c r="F871" s="64"/>
      <c r="G871" s="540"/>
      <c r="H871" s="66"/>
      <c r="I871" s="64"/>
      <c r="J871" s="64"/>
      <c r="K871" s="541"/>
      <c r="L871" s="64"/>
      <c r="M871" s="67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496"/>
      <c r="AQ871" s="496"/>
    </row>
    <row r="872" spans="1:43" ht="15.75" customHeight="1">
      <c r="A872" s="64"/>
      <c r="B872" s="64"/>
      <c r="C872" s="64"/>
      <c r="D872" s="64"/>
      <c r="E872" s="64"/>
      <c r="F872" s="64"/>
      <c r="G872" s="540"/>
      <c r="H872" s="66"/>
      <c r="I872" s="64"/>
      <c r="J872" s="64"/>
      <c r="K872" s="541"/>
      <c r="L872" s="64"/>
      <c r="M872" s="67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496"/>
      <c r="AQ872" s="496"/>
    </row>
    <row r="873" spans="1:43" ht="15.75" customHeight="1">
      <c r="A873" s="64"/>
      <c r="B873" s="64"/>
      <c r="C873" s="64"/>
      <c r="D873" s="64"/>
      <c r="E873" s="64"/>
      <c r="F873" s="64"/>
      <c r="G873" s="540"/>
      <c r="H873" s="66"/>
      <c r="I873" s="64"/>
      <c r="J873" s="64"/>
      <c r="K873" s="541"/>
      <c r="L873" s="64"/>
      <c r="M873" s="67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496"/>
      <c r="AQ873" s="496"/>
    </row>
    <row r="874" spans="1:43" ht="15.75" customHeight="1">
      <c r="A874" s="64"/>
      <c r="B874" s="64"/>
      <c r="C874" s="64"/>
      <c r="D874" s="64"/>
      <c r="E874" s="64"/>
      <c r="F874" s="64"/>
      <c r="G874" s="540"/>
      <c r="H874" s="66"/>
      <c r="I874" s="64"/>
      <c r="J874" s="64"/>
      <c r="K874" s="541"/>
      <c r="L874" s="64"/>
      <c r="M874" s="67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496"/>
      <c r="AQ874" s="496"/>
    </row>
    <row r="875" spans="1:43" ht="15.75" customHeight="1">
      <c r="A875" s="64"/>
      <c r="B875" s="64"/>
      <c r="C875" s="64"/>
      <c r="D875" s="64"/>
      <c r="E875" s="64"/>
      <c r="F875" s="64"/>
      <c r="G875" s="540"/>
      <c r="H875" s="66"/>
      <c r="I875" s="64"/>
      <c r="J875" s="64"/>
      <c r="K875" s="541"/>
      <c r="L875" s="64"/>
      <c r="M875" s="67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496"/>
      <c r="AQ875" s="496"/>
    </row>
    <row r="876" spans="1:43" ht="15.75" customHeight="1">
      <c r="A876" s="64"/>
      <c r="B876" s="64"/>
      <c r="C876" s="64"/>
      <c r="D876" s="64"/>
      <c r="E876" s="64"/>
      <c r="F876" s="64"/>
      <c r="G876" s="540"/>
      <c r="H876" s="66"/>
      <c r="I876" s="64"/>
      <c r="J876" s="64"/>
      <c r="K876" s="541"/>
      <c r="L876" s="64"/>
      <c r="M876" s="67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496"/>
      <c r="AQ876" s="496"/>
    </row>
    <row r="877" spans="1:43" ht="15.75" customHeight="1">
      <c r="A877" s="64"/>
      <c r="B877" s="64"/>
      <c r="C877" s="64"/>
      <c r="D877" s="64"/>
      <c r="E877" s="64"/>
      <c r="F877" s="64"/>
      <c r="G877" s="540"/>
      <c r="H877" s="66"/>
      <c r="I877" s="64"/>
      <c r="J877" s="64"/>
      <c r="K877" s="541"/>
      <c r="L877" s="64"/>
      <c r="M877" s="67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496"/>
      <c r="AQ877" s="496"/>
    </row>
    <row r="878" spans="1:43" ht="15.75" customHeight="1">
      <c r="A878" s="64"/>
      <c r="B878" s="64"/>
      <c r="C878" s="64"/>
      <c r="D878" s="64"/>
      <c r="E878" s="64"/>
      <c r="F878" s="64"/>
      <c r="G878" s="540"/>
      <c r="H878" s="66"/>
      <c r="I878" s="64"/>
      <c r="J878" s="64"/>
      <c r="K878" s="541"/>
      <c r="L878" s="64"/>
      <c r="M878" s="67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496"/>
      <c r="AQ878" s="496"/>
    </row>
    <row r="879" spans="1:43" ht="15.75" customHeight="1">
      <c r="A879" s="64"/>
      <c r="B879" s="64"/>
      <c r="C879" s="64"/>
      <c r="D879" s="64"/>
      <c r="E879" s="64"/>
      <c r="F879" s="64"/>
      <c r="G879" s="540"/>
      <c r="H879" s="66"/>
      <c r="I879" s="64"/>
      <c r="J879" s="64"/>
      <c r="K879" s="541"/>
      <c r="L879" s="64"/>
      <c r="M879" s="67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496"/>
      <c r="AQ879" s="496"/>
    </row>
    <row r="880" spans="1:43" ht="15.75" customHeight="1">
      <c r="A880" s="64"/>
      <c r="B880" s="64"/>
      <c r="C880" s="64"/>
      <c r="D880" s="64"/>
      <c r="E880" s="64"/>
      <c r="F880" s="64"/>
      <c r="G880" s="540"/>
      <c r="H880" s="66"/>
      <c r="I880" s="64"/>
      <c r="J880" s="64"/>
      <c r="K880" s="541"/>
      <c r="L880" s="64"/>
      <c r="M880" s="67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496"/>
      <c r="AQ880" s="496"/>
    </row>
    <row r="881" spans="1:43" ht="15.75" customHeight="1">
      <c r="A881" s="64"/>
      <c r="B881" s="64"/>
      <c r="C881" s="64"/>
      <c r="D881" s="64"/>
      <c r="E881" s="64"/>
      <c r="F881" s="64"/>
      <c r="G881" s="540"/>
      <c r="H881" s="66"/>
      <c r="I881" s="64"/>
      <c r="J881" s="64"/>
      <c r="K881" s="541"/>
      <c r="L881" s="64"/>
      <c r="M881" s="67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496"/>
      <c r="AQ881" s="496"/>
    </row>
    <row r="882" spans="1:43" ht="15.75" customHeight="1">
      <c r="A882" s="64"/>
      <c r="B882" s="64"/>
      <c r="C882" s="64"/>
      <c r="D882" s="64"/>
      <c r="E882" s="64"/>
      <c r="F882" s="64"/>
      <c r="G882" s="540"/>
      <c r="H882" s="66"/>
      <c r="I882" s="64"/>
      <c r="J882" s="64"/>
      <c r="K882" s="541"/>
      <c r="L882" s="64"/>
      <c r="M882" s="67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496"/>
      <c r="AQ882" s="496"/>
    </row>
    <row r="883" spans="1:43" ht="15.75" customHeight="1">
      <c r="A883" s="64"/>
      <c r="B883" s="64"/>
      <c r="C883" s="64"/>
      <c r="D883" s="64"/>
      <c r="E883" s="64"/>
      <c r="F883" s="64"/>
      <c r="G883" s="540"/>
      <c r="H883" s="66"/>
      <c r="I883" s="64"/>
      <c r="J883" s="64"/>
      <c r="K883" s="541"/>
      <c r="L883" s="64"/>
      <c r="M883" s="67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496"/>
      <c r="AQ883" s="496"/>
    </row>
    <row r="884" spans="1:43" ht="15.75" customHeight="1">
      <c r="A884" s="64"/>
      <c r="B884" s="64"/>
      <c r="C884" s="64"/>
      <c r="D884" s="64"/>
      <c r="E884" s="64"/>
      <c r="F884" s="64"/>
      <c r="G884" s="540"/>
      <c r="H884" s="66"/>
      <c r="I884" s="64"/>
      <c r="J884" s="64"/>
      <c r="K884" s="541"/>
      <c r="L884" s="64"/>
      <c r="M884" s="67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496"/>
      <c r="AQ884" s="496"/>
    </row>
    <row r="885" spans="1:43" ht="15.75" customHeight="1">
      <c r="A885" s="64"/>
      <c r="B885" s="64"/>
      <c r="C885" s="64"/>
      <c r="D885" s="64"/>
      <c r="E885" s="64"/>
      <c r="F885" s="64"/>
      <c r="G885" s="540"/>
      <c r="H885" s="66"/>
      <c r="I885" s="64"/>
      <c r="J885" s="64"/>
      <c r="K885" s="541"/>
      <c r="L885" s="64"/>
      <c r="M885" s="67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496"/>
      <c r="AQ885" s="496"/>
    </row>
    <row r="886" spans="1:43" ht="15.75" customHeight="1">
      <c r="A886" s="64"/>
      <c r="B886" s="64"/>
      <c r="C886" s="64"/>
      <c r="D886" s="64"/>
      <c r="E886" s="64"/>
      <c r="F886" s="64"/>
      <c r="G886" s="540"/>
      <c r="H886" s="66"/>
      <c r="I886" s="64"/>
      <c r="J886" s="64"/>
      <c r="K886" s="541"/>
      <c r="L886" s="64"/>
      <c r="M886" s="67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496"/>
      <c r="AQ886" s="496"/>
    </row>
    <row r="887" spans="1:43" ht="15.75" customHeight="1">
      <c r="A887" s="64"/>
      <c r="B887" s="64"/>
      <c r="C887" s="64"/>
      <c r="D887" s="64"/>
      <c r="E887" s="64"/>
      <c r="F887" s="64"/>
      <c r="G887" s="540"/>
      <c r="H887" s="66"/>
      <c r="I887" s="64"/>
      <c r="J887" s="64"/>
      <c r="K887" s="541"/>
      <c r="L887" s="64"/>
      <c r="M887" s="67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496"/>
      <c r="AQ887" s="496"/>
    </row>
    <row r="888" spans="1:43" ht="15.75" customHeight="1">
      <c r="A888" s="64"/>
      <c r="B888" s="64"/>
      <c r="C888" s="64"/>
      <c r="D888" s="64"/>
      <c r="E888" s="64"/>
      <c r="F888" s="64"/>
      <c r="G888" s="540"/>
      <c r="H888" s="66"/>
      <c r="I888" s="64"/>
      <c r="J888" s="64"/>
      <c r="K888" s="541"/>
      <c r="L888" s="64"/>
      <c r="M888" s="67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496"/>
      <c r="AQ888" s="496"/>
    </row>
    <row r="889" spans="1:43" ht="15.75" customHeight="1">
      <c r="A889" s="64"/>
      <c r="B889" s="64"/>
      <c r="C889" s="64"/>
      <c r="D889" s="64"/>
      <c r="E889" s="64"/>
      <c r="F889" s="64"/>
      <c r="G889" s="540"/>
      <c r="H889" s="66"/>
      <c r="I889" s="64"/>
      <c r="J889" s="64"/>
      <c r="K889" s="541"/>
      <c r="L889" s="64"/>
      <c r="M889" s="67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496"/>
      <c r="AQ889" s="496"/>
    </row>
    <row r="890" spans="1:43" ht="15.75" customHeight="1">
      <c r="A890" s="64"/>
      <c r="B890" s="64"/>
      <c r="C890" s="64"/>
      <c r="D890" s="64"/>
      <c r="E890" s="64"/>
      <c r="F890" s="64"/>
      <c r="G890" s="540"/>
      <c r="H890" s="66"/>
      <c r="I890" s="64"/>
      <c r="J890" s="64"/>
      <c r="K890" s="541"/>
      <c r="L890" s="64"/>
      <c r="M890" s="67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496"/>
      <c r="AQ890" s="496"/>
    </row>
    <row r="891" spans="1:43" ht="15.75" customHeight="1">
      <c r="A891" s="64"/>
      <c r="B891" s="64"/>
      <c r="C891" s="64"/>
      <c r="D891" s="64"/>
      <c r="E891" s="64"/>
      <c r="F891" s="64"/>
      <c r="G891" s="540"/>
      <c r="H891" s="66"/>
      <c r="I891" s="64"/>
      <c r="J891" s="64"/>
      <c r="K891" s="541"/>
      <c r="L891" s="64"/>
      <c r="M891" s="67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496"/>
      <c r="AQ891" s="496"/>
    </row>
    <row r="892" spans="1:43" ht="15.75" customHeight="1">
      <c r="A892" s="64"/>
      <c r="B892" s="64"/>
      <c r="C892" s="64"/>
      <c r="D892" s="64"/>
      <c r="E892" s="64"/>
      <c r="F892" s="64"/>
      <c r="G892" s="540"/>
      <c r="H892" s="66"/>
      <c r="I892" s="64"/>
      <c r="J892" s="64"/>
      <c r="K892" s="541"/>
      <c r="L892" s="64"/>
      <c r="M892" s="67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496"/>
      <c r="AQ892" s="496"/>
    </row>
    <row r="893" spans="1:43" ht="15.75" customHeight="1">
      <c r="A893" s="64"/>
      <c r="B893" s="64"/>
      <c r="C893" s="64"/>
      <c r="D893" s="64"/>
      <c r="E893" s="64"/>
      <c r="F893" s="64"/>
      <c r="G893" s="540"/>
      <c r="H893" s="66"/>
      <c r="I893" s="64"/>
      <c r="J893" s="64"/>
      <c r="K893" s="541"/>
      <c r="L893" s="64"/>
      <c r="M893" s="67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496"/>
      <c r="AQ893" s="496"/>
    </row>
    <row r="894" spans="1:43" ht="15.75" customHeight="1">
      <c r="A894" s="64"/>
      <c r="B894" s="64"/>
      <c r="C894" s="64"/>
      <c r="D894" s="64"/>
      <c r="E894" s="64"/>
      <c r="F894" s="64"/>
      <c r="G894" s="540"/>
      <c r="H894" s="66"/>
      <c r="I894" s="64"/>
      <c r="J894" s="64"/>
      <c r="K894" s="541"/>
      <c r="L894" s="64"/>
      <c r="M894" s="67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496"/>
      <c r="AQ894" s="496"/>
    </row>
    <row r="895" spans="1:43" ht="15.75" customHeight="1">
      <c r="A895" s="64"/>
      <c r="B895" s="64"/>
      <c r="C895" s="64"/>
      <c r="D895" s="64"/>
      <c r="E895" s="64"/>
      <c r="F895" s="64"/>
      <c r="G895" s="540"/>
      <c r="H895" s="66"/>
      <c r="I895" s="64"/>
      <c r="J895" s="64"/>
      <c r="K895" s="541"/>
      <c r="L895" s="64"/>
      <c r="M895" s="67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496"/>
      <c r="AQ895" s="496"/>
    </row>
    <row r="896" spans="1:43" ht="15.75" customHeight="1">
      <c r="A896" s="64"/>
      <c r="B896" s="64"/>
      <c r="C896" s="64"/>
      <c r="D896" s="64"/>
      <c r="E896" s="64"/>
      <c r="F896" s="64"/>
      <c r="G896" s="540"/>
      <c r="H896" s="66"/>
      <c r="I896" s="64"/>
      <c r="J896" s="64"/>
      <c r="K896" s="541"/>
      <c r="L896" s="64"/>
      <c r="M896" s="67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496"/>
      <c r="AQ896" s="496"/>
    </row>
    <row r="897" spans="1:43" ht="15.75" customHeight="1">
      <c r="A897" s="64"/>
      <c r="B897" s="64"/>
      <c r="C897" s="64"/>
      <c r="D897" s="64"/>
      <c r="E897" s="64"/>
      <c r="F897" s="64"/>
      <c r="G897" s="540"/>
      <c r="H897" s="66"/>
      <c r="I897" s="64"/>
      <c r="J897" s="64"/>
      <c r="K897" s="541"/>
      <c r="L897" s="64"/>
      <c r="M897" s="67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496"/>
      <c r="AQ897" s="496"/>
    </row>
    <row r="898" spans="1:43" ht="15.75" customHeight="1">
      <c r="A898" s="64"/>
      <c r="B898" s="64"/>
      <c r="C898" s="64"/>
      <c r="D898" s="64"/>
      <c r="E898" s="64"/>
      <c r="F898" s="64"/>
      <c r="G898" s="540"/>
      <c r="H898" s="66"/>
      <c r="I898" s="64"/>
      <c r="J898" s="64"/>
      <c r="K898" s="541"/>
      <c r="L898" s="64"/>
      <c r="M898" s="67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496"/>
      <c r="AQ898" s="496"/>
    </row>
    <row r="899" spans="1:43" ht="15.75" customHeight="1">
      <c r="A899" s="64"/>
      <c r="B899" s="64"/>
      <c r="C899" s="64"/>
      <c r="D899" s="64"/>
      <c r="E899" s="64"/>
      <c r="F899" s="64"/>
      <c r="G899" s="540"/>
      <c r="H899" s="66"/>
      <c r="I899" s="64"/>
      <c r="J899" s="64"/>
      <c r="K899" s="541"/>
      <c r="L899" s="64"/>
      <c r="M899" s="67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496"/>
      <c r="AQ899" s="496"/>
    </row>
    <row r="900" spans="1:43" ht="15.75" customHeight="1">
      <c r="A900" s="64"/>
      <c r="B900" s="64"/>
      <c r="C900" s="64"/>
      <c r="D900" s="64"/>
      <c r="E900" s="64"/>
      <c r="F900" s="64"/>
      <c r="G900" s="540"/>
      <c r="H900" s="66"/>
      <c r="I900" s="64"/>
      <c r="J900" s="64"/>
      <c r="K900" s="541"/>
      <c r="L900" s="64"/>
      <c r="M900" s="67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496"/>
      <c r="AQ900" s="496"/>
    </row>
    <row r="901" spans="1:43" ht="15.75" customHeight="1">
      <c r="A901" s="64"/>
      <c r="B901" s="64"/>
      <c r="C901" s="64"/>
      <c r="D901" s="64"/>
      <c r="E901" s="64"/>
      <c r="F901" s="64"/>
      <c r="G901" s="540"/>
      <c r="H901" s="66"/>
      <c r="I901" s="64"/>
      <c r="J901" s="64"/>
      <c r="K901" s="541"/>
      <c r="L901" s="64"/>
      <c r="M901" s="67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496"/>
      <c r="AQ901" s="496"/>
    </row>
    <row r="902" spans="1:43" ht="15.75" customHeight="1">
      <c r="A902" s="64"/>
      <c r="B902" s="64"/>
      <c r="C902" s="64"/>
      <c r="D902" s="64"/>
      <c r="E902" s="64"/>
      <c r="F902" s="64"/>
      <c r="G902" s="540"/>
      <c r="H902" s="66"/>
      <c r="I902" s="64"/>
      <c r="J902" s="64"/>
      <c r="K902" s="541"/>
      <c r="L902" s="64"/>
      <c r="M902" s="67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496"/>
      <c r="AQ902" s="496"/>
    </row>
    <row r="903" spans="1:43" ht="15.75" customHeight="1">
      <c r="A903" s="64"/>
      <c r="B903" s="64"/>
      <c r="C903" s="64"/>
      <c r="D903" s="64"/>
      <c r="E903" s="64"/>
      <c r="F903" s="64"/>
      <c r="G903" s="540"/>
      <c r="H903" s="66"/>
      <c r="I903" s="64"/>
      <c r="J903" s="64"/>
      <c r="K903" s="541"/>
      <c r="L903" s="64"/>
      <c r="M903" s="67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496"/>
      <c r="AQ903" s="496"/>
    </row>
    <row r="904" spans="1:43" ht="15.75" customHeight="1">
      <c r="A904" s="64"/>
      <c r="B904" s="64"/>
      <c r="C904" s="64"/>
      <c r="D904" s="64"/>
      <c r="E904" s="64"/>
      <c r="F904" s="64"/>
      <c r="G904" s="540"/>
      <c r="H904" s="66"/>
      <c r="I904" s="64"/>
      <c r="J904" s="64"/>
      <c r="K904" s="541"/>
      <c r="L904" s="64"/>
      <c r="M904" s="67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496"/>
      <c r="AQ904" s="496"/>
    </row>
    <row r="905" spans="1:43" ht="15.75" customHeight="1">
      <c r="A905" s="64"/>
      <c r="B905" s="64"/>
      <c r="C905" s="64"/>
      <c r="D905" s="64"/>
      <c r="E905" s="64"/>
      <c r="F905" s="64"/>
      <c r="G905" s="540"/>
      <c r="H905" s="66"/>
      <c r="I905" s="64"/>
      <c r="J905" s="64"/>
      <c r="K905" s="541"/>
      <c r="L905" s="64"/>
      <c r="M905" s="67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496"/>
      <c r="AQ905" s="496"/>
    </row>
    <row r="906" spans="1:43" ht="15.75" customHeight="1">
      <c r="A906" s="64"/>
      <c r="B906" s="64"/>
      <c r="C906" s="64"/>
      <c r="D906" s="64"/>
      <c r="E906" s="64"/>
      <c r="F906" s="64"/>
      <c r="G906" s="540"/>
      <c r="H906" s="66"/>
      <c r="I906" s="64"/>
      <c r="J906" s="64"/>
      <c r="K906" s="541"/>
      <c r="L906" s="64"/>
      <c r="M906" s="67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496"/>
      <c r="AQ906" s="496"/>
    </row>
    <row r="907" spans="1:43" ht="15.75" customHeight="1">
      <c r="A907" s="64"/>
      <c r="B907" s="64"/>
      <c r="C907" s="64"/>
      <c r="D907" s="64"/>
      <c r="E907" s="64"/>
      <c r="F907" s="64"/>
      <c r="G907" s="540"/>
      <c r="H907" s="66"/>
      <c r="I907" s="64"/>
      <c r="J907" s="64"/>
      <c r="K907" s="541"/>
      <c r="L907" s="64"/>
      <c r="M907" s="67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496"/>
      <c r="AQ907" s="496"/>
    </row>
    <row r="908" spans="1:43" ht="15.75" customHeight="1">
      <c r="A908" s="64"/>
      <c r="B908" s="64"/>
      <c r="C908" s="64"/>
      <c r="D908" s="64"/>
      <c r="E908" s="64"/>
      <c r="F908" s="64"/>
      <c r="G908" s="540"/>
      <c r="H908" s="66"/>
      <c r="I908" s="64"/>
      <c r="J908" s="64"/>
      <c r="K908" s="541"/>
      <c r="L908" s="64"/>
      <c r="M908" s="67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496"/>
      <c r="AQ908" s="496"/>
    </row>
    <row r="909" spans="1:43" ht="15.75" customHeight="1">
      <c r="A909" s="64"/>
      <c r="B909" s="64"/>
      <c r="C909" s="64"/>
      <c r="D909" s="64"/>
      <c r="E909" s="64"/>
      <c r="F909" s="64"/>
      <c r="G909" s="540"/>
      <c r="H909" s="66"/>
      <c r="I909" s="64"/>
      <c r="J909" s="64"/>
      <c r="K909" s="541"/>
      <c r="L909" s="64"/>
      <c r="M909" s="67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496"/>
      <c r="AQ909" s="496"/>
    </row>
    <row r="910" spans="1:43" ht="15.75" customHeight="1">
      <c r="A910" s="64"/>
      <c r="B910" s="64"/>
      <c r="C910" s="64"/>
      <c r="D910" s="64"/>
      <c r="E910" s="64"/>
      <c r="F910" s="64"/>
      <c r="G910" s="540"/>
      <c r="H910" s="66"/>
      <c r="I910" s="64"/>
      <c r="J910" s="64"/>
      <c r="K910" s="541"/>
      <c r="L910" s="64"/>
      <c r="M910" s="67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496"/>
      <c r="AQ910" s="496"/>
    </row>
    <row r="911" spans="1:43" ht="15.75" customHeight="1">
      <c r="A911" s="64"/>
      <c r="B911" s="64"/>
      <c r="C911" s="64"/>
      <c r="D911" s="64"/>
      <c r="E911" s="64"/>
      <c r="F911" s="64"/>
      <c r="G911" s="540"/>
      <c r="H911" s="66"/>
      <c r="I911" s="64"/>
      <c r="J911" s="64"/>
      <c r="K911" s="541"/>
      <c r="L911" s="64"/>
      <c r="M911" s="67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496"/>
      <c r="AQ911" s="496"/>
    </row>
    <row r="912" spans="1:43" ht="15.75" customHeight="1">
      <c r="A912" s="64"/>
      <c r="B912" s="64"/>
      <c r="C912" s="64"/>
      <c r="D912" s="64"/>
      <c r="E912" s="64"/>
      <c r="F912" s="64"/>
      <c r="G912" s="540"/>
      <c r="H912" s="66"/>
      <c r="I912" s="64"/>
      <c r="J912" s="64"/>
      <c r="K912" s="541"/>
      <c r="L912" s="64"/>
      <c r="M912" s="67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496"/>
      <c r="AQ912" s="496"/>
    </row>
    <row r="913" spans="1:43" ht="15.75" customHeight="1">
      <c r="A913" s="64"/>
      <c r="B913" s="64"/>
      <c r="C913" s="64"/>
      <c r="D913" s="64"/>
      <c r="E913" s="64"/>
      <c r="F913" s="64"/>
      <c r="G913" s="540"/>
      <c r="H913" s="66"/>
      <c r="I913" s="64"/>
      <c r="J913" s="64"/>
      <c r="K913" s="541"/>
      <c r="L913" s="64"/>
      <c r="M913" s="67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496"/>
      <c r="AQ913" s="496"/>
    </row>
    <row r="914" spans="1:43" ht="15.75" customHeight="1">
      <c r="A914" s="64"/>
      <c r="B914" s="64"/>
      <c r="C914" s="64"/>
      <c r="D914" s="64"/>
      <c r="E914" s="64"/>
      <c r="F914" s="64"/>
      <c r="G914" s="540"/>
      <c r="H914" s="66"/>
      <c r="I914" s="64"/>
      <c r="J914" s="64"/>
      <c r="K914" s="541"/>
      <c r="L914" s="64"/>
      <c r="M914" s="67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496"/>
      <c r="AQ914" s="496"/>
    </row>
    <row r="915" spans="1:43" ht="15.75" customHeight="1">
      <c r="A915" s="64"/>
      <c r="B915" s="64"/>
      <c r="C915" s="64"/>
      <c r="D915" s="64"/>
      <c r="E915" s="64"/>
      <c r="F915" s="64"/>
      <c r="G915" s="540"/>
      <c r="H915" s="66"/>
      <c r="I915" s="64"/>
      <c r="J915" s="64"/>
      <c r="K915" s="541"/>
      <c r="L915" s="64"/>
      <c r="M915" s="67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496"/>
      <c r="AQ915" s="496"/>
    </row>
    <row r="916" spans="1:43" ht="15.75" customHeight="1">
      <c r="A916" s="64"/>
      <c r="B916" s="64"/>
      <c r="C916" s="64"/>
      <c r="D916" s="64"/>
      <c r="E916" s="64"/>
      <c r="F916" s="64"/>
      <c r="G916" s="540"/>
      <c r="H916" s="66"/>
      <c r="I916" s="64"/>
      <c r="J916" s="64"/>
      <c r="K916" s="541"/>
      <c r="L916" s="64"/>
      <c r="M916" s="67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496"/>
      <c r="AQ916" s="496"/>
    </row>
    <row r="917" spans="1:43" ht="15.75" customHeight="1">
      <c r="A917" s="64"/>
      <c r="B917" s="64"/>
      <c r="C917" s="64"/>
      <c r="D917" s="64"/>
      <c r="E917" s="64"/>
      <c r="F917" s="64"/>
      <c r="G917" s="540"/>
      <c r="H917" s="66"/>
      <c r="I917" s="64"/>
      <c r="J917" s="64"/>
      <c r="K917" s="541"/>
      <c r="L917" s="64"/>
      <c r="M917" s="67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496"/>
      <c r="AQ917" s="496"/>
    </row>
    <row r="918" spans="1:43" ht="15.75" customHeight="1">
      <c r="A918" s="64"/>
      <c r="B918" s="64"/>
      <c r="C918" s="64"/>
      <c r="D918" s="64"/>
      <c r="E918" s="64"/>
      <c r="F918" s="64"/>
      <c r="G918" s="540"/>
      <c r="H918" s="66"/>
      <c r="I918" s="64"/>
      <c r="J918" s="64"/>
      <c r="K918" s="541"/>
      <c r="L918" s="64"/>
      <c r="M918" s="67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496"/>
      <c r="AQ918" s="496"/>
    </row>
    <row r="919" spans="1:43" ht="15.75" customHeight="1">
      <c r="A919" s="64"/>
      <c r="B919" s="64"/>
      <c r="C919" s="64"/>
      <c r="D919" s="64"/>
      <c r="E919" s="64"/>
      <c r="F919" s="64"/>
      <c r="G919" s="540"/>
      <c r="H919" s="66"/>
      <c r="I919" s="64"/>
      <c r="J919" s="64"/>
      <c r="K919" s="541"/>
      <c r="L919" s="64"/>
      <c r="M919" s="67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496"/>
      <c r="AQ919" s="496"/>
    </row>
    <row r="920" spans="1:43" ht="15.75" customHeight="1">
      <c r="A920" s="64"/>
      <c r="B920" s="64"/>
      <c r="C920" s="64"/>
      <c r="D920" s="64"/>
      <c r="E920" s="64"/>
      <c r="F920" s="64"/>
      <c r="G920" s="540"/>
      <c r="H920" s="66"/>
      <c r="I920" s="64"/>
      <c r="J920" s="64"/>
      <c r="K920" s="541"/>
      <c r="L920" s="64"/>
      <c r="M920" s="67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496"/>
      <c r="AQ920" s="496"/>
    </row>
    <row r="921" spans="1:43" ht="15.75" customHeight="1">
      <c r="A921" s="64"/>
      <c r="B921" s="64"/>
      <c r="C921" s="64"/>
      <c r="D921" s="64"/>
      <c r="E921" s="64"/>
      <c r="F921" s="64"/>
      <c r="G921" s="540"/>
      <c r="H921" s="66"/>
      <c r="I921" s="64"/>
      <c r="J921" s="64"/>
      <c r="K921" s="541"/>
      <c r="L921" s="64"/>
      <c r="M921" s="67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496"/>
      <c r="AQ921" s="496"/>
    </row>
    <row r="922" spans="1:43" ht="15.75" customHeight="1">
      <c r="A922" s="64"/>
      <c r="B922" s="64"/>
      <c r="C922" s="64"/>
      <c r="D922" s="64"/>
      <c r="E922" s="64"/>
      <c r="F922" s="64"/>
      <c r="G922" s="540"/>
      <c r="H922" s="66"/>
      <c r="I922" s="64"/>
      <c r="J922" s="64"/>
      <c r="K922" s="541"/>
      <c r="L922" s="64"/>
      <c r="M922" s="67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496"/>
      <c r="AQ922" s="496"/>
    </row>
    <row r="923" spans="1:43" ht="15.75" customHeight="1">
      <c r="A923" s="64"/>
      <c r="B923" s="64"/>
      <c r="C923" s="64"/>
      <c r="D923" s="64"/>
      <c r="E923" s="64"/>
      <c r="F923" s="64"/>
      <c r="G923" s="540"/>
      <c r="H923" s="66"/>
      <c r="I923" s="64"/>
      <c r="J923" s="64"/>
      <c r="K923" s="541"/>
      <c r="L923" s="64"/>
      <c r="M923" s="67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496"/>
      <c r="AQ923" s="496"/>
    </row>
    <row r="924" spans="1:43" ht="15.75" customHeight="1">
      <c r="A924" s="64"/>
      <c r="B924" s="64"/>
      <c r="C924" s="64"/>
      <c r="D924" s="64"/>
      <c r="E924" s="64"/>
      <c r="F924" s="64"/>
      <c r="G924" s="540"/>
      <c r="H924" s="66"/>
      <c r="I924" s="64"/>
      <c r="J924" s="64"/>
      <c r="K924" s="541"/>
      <c r="L924" s="64"/>
      <c r="M924" s="67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496"/>
      <c r="AQ924" s="496"/>
    </row>
    <row r="925" spans="1:43" ht="15.75" customHeight="1">
      <c r="A925" s="64"/>
      <c r="B925" s="64"/>
      <c r="C925" s="64"/>
      <c r="D925" s="64"/>
      <c r="E925" s="64"/>
      <c r="F925" s="64"/>
      <c r="G925" s="540"/>
      <c r="H925" s="66"/>
      <c r="I925" s="64"/>
      <c r="J925" s="64"/>
      <c r="K925" s="541"/>
      <c r="L925" s="64"/>
      <c r="M925" s="67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496"/>
      <c r="AQ925" s="496"/>
    </row>
    <row r="926" spans="1:43" ht="15.75" customHeight="1">
      <c r="A926" s="64"/>
      <c r="B926" s="64"/>
      <c r="C926" s="64"/>
      <c r="D926" s="64"/>
      <c r="E926" s="64"/>
      <c r="F926" s="64"/>
      <c r="G926" s="540"/>
      <c r="H926" s="66"/>
      <c r="I926" s="64"/>
      <c r="J926" s="64"/>
      <c r="K926" s="541"/>
      <c r="L926" s="64"/>
      <c r="M926" s="67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496"/>
      <c r="AQ926" s="496"/>
    </row>
    <row r="927" spans="1:43" ht="15.75" customHeight="1">
      <c r="A927" s="64"/>
      <c r="B927" s="64"/>
      <c r="C927" s="64"/>
      <c r="D927" s="64"/>
      <c r="E927" s="64"/>
      <c r="F927" s="64"/>
      <c r="G927" s="540"/>
      <c r="H927" s="66"/>
      <c r="I927" s="64"/>
      <c r="J927" s="64"/>
      <c r="K927" s="541"/>
      <c r="L927" s="64"/>
      <c r="M927" s="67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496"/>
      <c r="AQ927" s="496"/>
    </row>
    <row r="928" spans="1:43" ht="15.75" customHeight="1">
      <c r="A928" s="64"/>
      <c r="B928" s="64"/>
      <c r="C928" s="64"/>
      <c r="D928" s="64"/>
      <c r="E928" s="64"/>
      <c r="F928" s="64"/>
      <c r="G928" s="540"/>
      <c r="H928" s="66"/>
      <c r="I928" s="64"/>
      <c r="J928" s="64"/>
      <c r="K928" s="541"/>
      <c r="L928" s="64"/>
      <c r="M928" s="67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496"/>
      <c r="AQ928" s="496"/>
    </row>
    <row r="929" spans="1:43" ht="15.75" customHeight="1">
      <c r="A929" s="64"/>
      <c r="B929" s="64"/>
      <c r="C929" s="64"/>
      <c r="D929" s="64"/>
      <c r="E929" s="64"/>
      <c r="F929" s="64"/>
      <c r="G929" s="540"/>
      <c r="H929" s="66"/>
      <c r="I929" s="64"/>
      <c r="J929" s="64"/>
      <c r="K929" s="541"/>
      <c r="L929" s="64"/>
      <c r="M929" s="67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496"/>
      <c r="AQ929" s="496"/>
    </row>
    <row r="930" spans="1:43" ht="15.75" customHeight="1">
      <c r="A930" s="64"/>
      <c r="B930" s="64"/>
      <c r="C930" s="64"/>
      <c r="D930" s="64"/>
      <c r="E930" s="64"/>
      <c r="F930" s="64"/>
      <c r="G930" s="540"/>
      <c r="H930" s="66"/>
      <c r="I930" s="64"/>
      <c r="J930" s="64"/>
      <c r="K930" s="541"/>
      <c r="L930" s="64"/>
      <c r="M930" s="67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496"/>
      <c r="AQ930" s="496"/>
    </row>
    <row r="931" spans="1:43" ht="15.75" customHeight="1">
      <c r="A931" s="64"/>
      <c r="B931" s="64"/>
      <c r="C931" s="64"/>
      <c r="D931" s="64"/>
      <c r="E931" s="64"/>
      <c r="F931" s="64"/>
      <c r="G931" s="540"/>
      <c r="H931" s="66"/>
      <c r="I931" s="64"/>
      <c r="J931" s="64"/>
      <c r="K931" s="541"/>
      <c r="L931" s="64"/>
      <c r="M931" s="67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496"/>
      <c r="AQ931" s="496"/>
    </row>
    <row r="932" spans="1:43" ht="15.75" customHeight="1">
      <c r="A932" s="64"/>
      <c r="B932" s="64"/>
      <c r="C932" s="64"/>
      <c r="D932" s="64"/>
      <c r="E932" s="64"/>
      <c r="F932" s="64"/>
      <c r="G932" s="540"/>
      <c r="H932" s="66"/>
      <c r="I932" s="64"/>
      <c r="J932" s="64"/>
      <c r="K932" s="541"/>
      <c r="L932" s="64"/>
      <c r="M932" s="67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496"/>
      <c r="AQ932" s="496"/>
    </row>
    <row r="933" spans="1:43" ht="15.75" customHeight="1">
      <c r="A933" s="64"/>
      <c r="B933" s="64"/>
      <c r="C933" s="64"/>
      <c r="D933" s="64"/>
      <c r="E933" s="64"/>
      <c r="F933" s="64"/>
      <c r="G933" s="540"/>
      <c r="H933" s="66"/>
      <c r="I933" s="64"/>
      <c r="J933" s="64"/>
      <c r="K933" s="541"/>
      <c r="L933" s="64"/>
      <c r="M933" s="67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496"/>
      <c r="AQ933" s="496"/>
    </row>
    <row r="934" spans="1:43" ht="15.75" customHeight="1">
      <c r="A934" s="64"/>
      <c r="B934" s="64"/>
      <c r="C934" s="64"/>
      <c r="D934" s="64"/>
      <c r="E934" s="64"/>
      <c r="F934" s="64"/>
      <c r="G934" s="540"/>
      <c r="H934" s="66"/>
      <c r="I934" s="64"/>
      <c r="J934" s="64"/>
      <c r="K934" s="541"/>
      <c r="L934" s="64"/>
      <c r="M934" s="67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496"/>
      <c r="AQ934" s="496"/>
    </row>
    <row r="935" spans="1:43" ht="15.75" customHeight="1">
      <c r="A935" s="64"/>
      <c r="B935" s="64"/>
      <c r="C935" s="64"/>
      <c r="D935" s="64"/>
      <c r="E935" s="64"/>
      <c r="F935" s="64"/>
      <c r="G935" s="540"/>
      <c r="H935" s="66"/>
      <c r="I935" s="64"/>
      <c r="J935" s="64"/>
      <c r="K935" s="541"/>
      <c r="L935" s="64"/>
      <c r="M935" s="67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496"/>
      <c r="AQ935" s="496"/>
    </row>
    <row r="936" spans="1:43" ht="15.75" customHeight="1">
      <c r="A936" s="64"/>
      <c r="B936" s="64"/>
      <c r="C936" s="64"/>
      <c r="D936" s="64"/>
      <c r="E936" s="64"/>
      <c r="F936" s="64"/>
      <c r="G936" s="540"/>
      <c r="H936" s="66"/>
      <c r="I936" s="64"/>
      <c r="J936" s="64"/>
      <c r="K936" s="541"/>
      <c r="L936" s="64"/>
      <c r="M936" s="67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496"/>
      <c r="AQ936" s="496"/>
    </row>
    <row r="937" spans="1:43" ht="15.75" customHeight="1">
      <c r="A937" s="64"/>
      <c r="B937" s="64"/>
      <c r="C937" s="64"/>
      <c r="D937" s="64"/>
      <c r="E937" s="64"/>
      <c r="F937" s="64"/>
      <c r="G937" s="540"/>
      <c r="H937" s="66"/>
      <c r="I937" s="64"/>
      <c r="J937" s="64"/>
      <c r="K937" s="541"/>
      <c r="L937" s="64"/>
      <c r="M937" s="67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496"/>
      <c r="AQ937" s="496"/>
    </row>
    <row r="938" spans="1:43" ht="15.75" customHeight="1">
      <c r="A938" s="64"/>
      <c r="B938" s="64"/>
      <c r="C938" s="64"/>
      <c r="D938" s="64"/>
      <c r="E938" s="64"/>
      <c r="F938" s="64"/>
      <c r="G938" s="540"/>
      <c r="H938" s="66"/>
      <c r="I938" s="64"/>
      <c r="J938" s="64"/>
      <c r="K938" s="541"/>
      <c r="L938" s="64"/>
      <c r="M938" s="67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496"/>
      <c r="AQ938" s="496"/>
    </row>
    <row r="939" spans="1:43" ht="15.75" customHeight="1">
      <c r="A939" s="64"/>
      <c r="B939" s="64"/>
      <c r="C939" s="64"/>
      <c r="D939" s="64"/>
      <c r="E939" s="64"/>
      <c r="F939" s="64"/>
      <c r="G939" s="540"/>
      <c r="H939" s="66"/>
      <c r="I939" s="64"/>
      <c r="J939" s="64"/>
      <c r="K939" s="541"/>
      <c r="L939" s="64"/>
      <c r="M939" s="67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496"/>
      <c r="AQ939" s="496"/>
    </row>
    <row r="940" spans="1:43" ht="15.75" customHeight="1">
      <c r="A940" s="64"/>
      <c r="B940" s="64"/>
      <c r="C940" s="64"/>
      <c r="D940" s="64"/>
      <c r="E940" s="64"/>
      <c r="F940" s="64"/>
      <c r="G940" s="540"/>
      <c r="H940" s="66"/>
      <c r="I940" s="64"/>
      <c r="J940" s="64"/>
      <c r="K940" s="541"/>
      <c r="L940" s="64"/>
      <c r="M940" s="67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496"/>
      <c r="AQ940" s="496"/>
    </row>
    <row r="941" spans="1:43" ht="15.75" customHeight="1">
      <c r="A941" s="64"/>
      <c r="B941" s="64"/>
      <c r="C941" s="64"/>
      <c r="D941" s="64"/>
      <c r="E941" s="64"/>
      <c r="F941" s="64"/>
      <c r="G941" s="540"/>
      <c r="H941" s="66"/>
      <c r="I941" s="64"/>
      <c r="J941" s="64"/>
      <c r="K941" s="541"/>
      <c r="L941" s="64"/>
      <c r="M941" s="67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496"/>
      <c r="AQ941" s="496"/>
    </row>
    <row r="942" spans="1:43" ht="15.75" customHeight="1">
      <c r="A942" s="64"/>
      <c r="B942" s="64"/>
      <c r="C942" s="64"/>
      <c r="D942" s="64"/>
      <c r="E942" s="64"/>
      <c r="F942" s="64"/>
      <c r="G942" s="540"/>
      <c r="H942" s="66"/>
      <c r="I942" s="64"/>
      <c r="J942" s="64"/>
      <c r="K942" s="541"/>
      <c r="L942" s="64"/>
      <c r="M942" s="67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496"/>
      <c r="AQ942" s="496"/>
    </row>
    <row r="943" spans="1:43" ht="15.75" customHeight="1">
      <c r="A943" s="64"/>
      <c r="B943" s="64"/>
      <c r="C943" s="64"/>
      <c r="D943" s="64"/>
      <c r="E943" s="64"/>
      <c r="F943" s="64"/>
      <c r="G943" s="540"/>
      <c r="H943" s="66"/>
      <c r="I943" s="64"/>
      <c r="J943" s="64"/>
      <c r="K943" s="541"/>
      <c r="L943" s="64"/>
      <c r="M943" s="67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496"/>
      <c r="AQ943" s="496"/>
    </row>
    <row r="944" spans="1:43" ht="15.75" customHeight="1">
      <c r="A944" s="64"/>
      <c r="B944" s="64"/>
      <c r="C944" s="64"/>
      <c r="D944" s="64"/>
      <c r="E944" s="64"/>
      <c r="F944" s="64"/>
      <c r="G944" s="540"/>
      <c r="H944" s="66"/>
      <c r="I944" s="64"/>
      <c r="J944" s="64"/>
      <c r="K944" s="541"/>
      <c r="L944" s="64"/>
      <c r="M944" s="67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496"/>
      <c r="AQ944" s="496"/>
    </row>
    <row r="945" spans="1:43" ht="15.75" customHeight="1">
      <c r="A945" s="64"/>
      <c r="B945" s="64"/>
      <c r="C945" s="64"/>
      <c r="D945" s="64"/>
      <c r="E945" s="64"/>
      <c r="F945" s="64"/>
      <c r="G945" s="540"/>
      <c r="H945" s="66"/>
      <c r="I945" s="64"/>
      <c r="J945" s="64"/>
      <c r="K945" s="541"/>
      <c r="L945" s="64"/>
      <c r="M945" s="67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496"/>
      <c r="AQ945" s="496"/>
    </row>
    <row r="946" spans="1:43" ht="15.75" customHeight="1">
      <c r="A946" s="64"/>
      <c r="B946" s="64"/>
      <c r="C946" s="64"/>
      <c r="D946" s="64"/>
      <c r="E946" s="64"/>
      <c r="F946" s="64"/>
      <c r="G946" s="540"/>
      <c r="H946" s="66"/>
      <c r="I946" s="64"/>
      <c r="J946" s="64"/>
      <c r="K946" s="541"/>
      <c r="L946" s="64"/>
      <c r="M946" s="67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496"/>
      <c r="AQ946" s="496"/>
    </row>
    <row r="947" spans="1:43" ht="15.75" customHeight="1">
      <c r="A947" s="64"/>
      <c r="B947" s="64"/>
      <c r="C947" s="64"/>
      <c r="D947" s="64"/>
      <c r="E947" s="64"/>
      <c r="F947" s="64"/>
      <c r="G947" s="540"/>
      <c r="H947" s="66"/>
      <c r="I947" s="64"/>
      <c r="J947" s="64"/>
      <c r="K947" s="541"/>
      <c r="L947" s="64"/>
      <c r="M947" s="67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496"/>
      <c r="AQ947" s="496"/>
    </row>
    <row r="948" spans="1:43" ht="15.75" customHeight="1">
      <c r="A948" s="64"/>
      <c r="B948" s="64"/>
      <c r="C948" s="64"/>
      <c r="D948" s="64"/>
      <c r="E948" s="64"/>
      <c r="F948" s="64"/>
      <c r="G948" s="540"/>
      <c r="H948" s="66"/>
      <c r="I948" s="64"/>
      <c r="J948" s="64"/>
      <c r="K948" s="541"/>
      <c r="L948" s="64"/>
      <c r="M948" s="67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496"/>
      <c r="AQ948" s="496"/>
    </row>
    <row r="949" spans="1:43" ht="15.75" customHeight="1">
      <c r="A949" s="64"/>
      <c r="B949" s="64"/>
      <c r="C949" s="64"/>
      <c r="D949" s="64"/>
      <c r="E949" s="64"/>
      <c r="F949" s="64"/>
      <c r="G949" s="540"/>
      <c r="H949" s="66"/>
      <c r="I949" s="64"/>
      <c r="J949" s="64"/>
      <c r="K949" s="541"/>
      <c r="L949" s="64"/>
      <c r="M949" s="67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496"/>
      <c r="AQ949" s="496"/>
    </row>
    <row r="950" spans="1:43" ht="15.75" customHeight="1">
      <c r="A950" s="64"/>
      <c r="B950" s="64"/>
      <c r="C950" s="64"/>
      <c r="D950" s="64"/>
      <c r="E950" s="64"/>
      <c r="F950" s="64"/>
      <c r="G950" s="540"/>
      <c r="H950" s="66"/>
      <c r="I950" s="64"/>
      <c r="J950" s="64"/>
      <c r="K950" s="541"/>
      <c r="L950" s="64"/>
      <c r="M950" s="67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496"/>
      <c r="AQ950" s="496"/>
    </row>
    <row r="951" spans="1:43" ht="15.75" customHeight="1">
      <c r="A951" s="64"/>
      <c r="B951" s="64"/>
      <c r="C951" s="64"/>
      <c r="D951" s="64"/>
      <c r="E951" s="64"/>
      <c r="F951" s="64"/>
      <c r="G951" s="540"/>
      <c r="H951" s="66"/>
      <c r="I951" s="64"/>
      <c r="J951" s="64"/>
      <c r="K951" s="541"/>
      <c r="L951" s="64"/>
      <c r="M951" s="67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496"/>
      <c r="AQ951" s="496"/>
    </row>
    <row r="952" spans="1:43" ht="15.75" customHeight="1">
      <c r="A952" s="64"/>
      <c r="B952" s="64"/>
      <c r="C952" s="64"/>
      <c r="D952" s="64"/>
      <c r="E952" s="64"/>
      <c r="F952" s="64"/>
      <c r="G952" s="540"/>
      <c r="H952" s="66"/>
      <c r="I952" s="64"/>
      <c r="J952" s="64"/>
      <c r="K952" s="541"/>
      <c r="L952" s="64"/>
      <c r="M952" s="67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496"/>
      <c r="AQ952" s="496"/>
    </row>
    <row r="953" spans="1:43" ht="15.75" customHeight="1">
      <c r="A953" s="64"/>
      <c r="B953" s="64"/>
      <c r="C953" s="64"/>
      <c r="D953" s="64"/>
      <c r="E953" s="64"/>
      <c r="F953" s="64"/>
      <c r="G953" s="540"/>
      <c r="H953" s="66"/>
      <c r="I953" s="64"/>
      <c r="J953" s="64"/>
      <c r="K953" s="541"/>
      <c r="L953" s="64"/>
      <c r="M953" s="67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496"/>
      <c r="AQ953" s="496"/>
    </row>
    <row r="954" spans="1:43" ht="15.75" customHeight="1">
      <c r="A954" s="64"/>
      <c r="B954" s="64"/>
      <c r="C954" s="64"/>
      <c r="D954" s="64"/>
      <c r="E954" s="64"/>
      <c r="F954" s="64"/>
      <c r="G954" s="540"/>
      <c r="H954" s="66"/>
      <c r="I954" s="64"/>
      <c r="J954" s="64"/>
      <c r="K954" s="541"/>
      <c r="L954" s="64"/>
      <c r="M954" s="67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496"/>
      <c r="AQ954" s="496"/>
    </row>
    <row r="955" spans="1:43" ht="15.75" customHeight="1">
      <c r="A955" s="64"/>
      <c r="B955" s="64"/>
      <c r="C955" s="64"/>
      <c r="D955" s="64"/>
      <c r="E955" s="64"/>
      <c r="F955" s="64"/>
      <c r="G955" s="540"/>
      <c r="H955" s="66"/>
      <c r="I955" s="64"/>
      <c r="J955" s="64"/>
      <c r="K955" s="541"/>
      <c r="L955" s="64"/>
      <c r="M955" s="67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496"/>
      <c r="AQ955" s="496"/>
    </row>
    <row r="956" spans="1:43" ht="15.75" customHeight="1">
      <c r="A956" s="64"/>
      <c r="B956" s="64"/>
      <c r="C956" s="64"/>
      <c r="D956" s="64"/>
      <c r="E956" s="64"/>
      <c r="F956" s="64"/>
      <c r="G956" s="540"/>
      <c r="H956" s="66"/>
      <c r="I956" s="64"/>
      <c r="J956" s="64"/>
      <c r="K956" s="541"/>
      <c r="L956" s="64"/>
      <c r="M956" s="67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496"/>
      <c r="AQ956" s="496"/>
    </row>
    <row r="957" spans="1:43" ht="15.75" customHeight="1">
      <c r="A957" s="64"/>
      <c r="B957" s="64"/>
      <c r="C957" s="64"/>
      <c r="D957" s="64"/>
      <c r="E957" s="64"/>
      <c r="F957" s="64"/>
      <c r="G957" s="540"/>
      <c r="H957" s="66"/>
      <c r="I957" s="64"/>
      <c r="J957" s="64"/>
      <c r="K957" s="541"/>
      <c r="L957" s="64"/>
      <c r="M957" s="67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496"/>
      <c r="AQ957" s="496"/>
    </row>
    <row r="958" spans="1:43" ht="15.75" customHeight="1">
      <c r="A958" s="64"/>
      <c r="B958" s="64"/>
      <c r="C958" s="64"/>
      <c r="D958" s="64"/>
      <c r="E958" s="64"/>
      <c r="F958" s="64"/>
      <c r="G958" s="540"/>
      <c r="H958" s="66"/>
      <c r="I958" s="64"/>
      <c r="J958" s="64"/>
      <c r="K958" s="541"/>
      <c r="L958" s="64"/>
      <c r="M958" s="67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496"/>
      <c r="AQ958" s="496"/>
    </row>
    <row r="959" spans="1:43" ht="15.75" customHeight="1">
      <c r="A959" s="64"/>
      <c r="B959" s="64"/>
      <c r="C959" s="64"/>
      <c r="D959" s="64"/>
      <c r="E959" s="64"/>
      <c r="F959" s="64"/>
      <c r="G959" s="540"/>
      <c r="H959" s="66"/>
      <c r="I959" s="64"/>
      <c r="J959" s="64"/>
      <c r="K959" s="541"/>
      <c r="L959" s="64"/>
      <c r="M959" s="67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496"/>
      <c r="AQ959" s="496"/>
    </row>
    <row r="960" spans="1:43" ht="15.75" customHeight="1">
      <c r="A960" s="64"/>
      <c r="B960" s="64"/>
      <c r="C960" s="64"/>
      <c r="D960" s="64"/>
      <c r="E960" s="64"/>
      <c r="F960" s="64"/>
      <c r="G960" s="540"/>
      <c r="H960" s="66"/>
      <c r="I960" s="64"/>
      <c r="J960" s="64"/>
      <c r="K960" s="541"/>
      <c r="L960" s="64"/>
      <c r="M960" s="67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496"/>
      <c r="AQ960" s="496"/>
    </row>
    <row r="961" spans="1:43" ht="15.75" customHeight="1">
      <c r="A961" s="64"/>
      <c r="B961" s="64"/>
      <c r="C961" s="64"/>
      <c r="D961" s="64"/>
      <c r="E961" s="64"/>
      <c r="F961" s="64"/>
      <c r="G961" s="540"/>
      <c r="H961" s="66"/>
      <c r="I961" s="64"/>
      <c r="J961" s="64"/>
      <c r="K961" s="541"/>
      <c r="L961" s="64"/>
      <c r="M961" s="67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496"/>
      <c r="AQ961" s="496"/>
    </row>
    <row r="962" spans="1:43" ht="15.75" customHeight="1">
      <c r="A962" s="64"/>
      <c r="B962" s="64"/>
      <c r="C962" s="64"/>
      <c r="D962" s="64"/>
      <c r="E962" s="64"/>
      <c r="F962" s="64"/>
      <c r="G962" s="540"/>
      <c r="H962" s="66"/>
      <c r="I962" s="64"/>
      <c r="J962" s="64"/>
      <c r="K962" s="541"/>
      <c r="L962" s="64"/>
      <c r="M962" s="67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496"/>
      <c r="AQ962" s="496"/>
    </row>
    <row r="963" spans="1:43" ht="15.75" customHeight="1">
      <c r="A963" s="64"/>
      <c r="B963" s="64"/>
      <c r="C963" s="64"/>
      <c r="D963" s="64"/>
      <c r="E963" s="64"/>
      <c r="F963" s="64"/>
      <c r="G963" s="540"/>
      <c r="H963" s="66"/>
      <c r="I963" s="64"/>
      <c r="J963" s="64"/>
      <c r="K963" s="541"/>
      <c r="L963" s="64"/>
      <c r="M963" s="67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496"/>
      <c r="AQ963" s="496"/>
    </row>
    <row r="964" spans="1:43" ht="15.75" customHeight="1">
      <c r="A964" s="64"/>
      <c r="B964" s="64"/>
      <c r="C964" s="64"/>
      <c r="D964" s="64"/>
      <c r="E964" s="64"/>
      <c r="F964" s="64"/>
      <c r="G964" s="540"/>
      <c r="H964" s="66"/>
      <c r="I964" s="64"/>
      <c r="J964" s="64"/>
      <c r="K964" s="541"/>
      <c r="L964" s="64"/>
      <c r="M964" s="67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496"/>
      <c r="AQ964" s="496"/>
    </row>
    <row r="965" spans="1:43" ht="15.75" customHeight="1">
      <c r="A965" s="64"/>
      <c r="B965" s="64"/>
      <c r="C965" s="64"/>
      <c r="D965" s="64"/>
      <c r="E965" s="64"/>
      <c r="F965" s="64"/>
      <c r="G965" s="540"/>
      <c r="H965" s="66"/>
      <c r="I965" s="64"/>
      <c r="J965" s="64"/>
      <c r="K965" s="541"/>
      <c r="L965" s="64"/>
      <c r="M965" s="67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496"/>
      <c r="AQ965" s="496"/>
    </row>
    <row r="966" spans="1:43" ht="15.75" customHeight="1">
      <c r="A966" s="64"/>
      <c r="B966" s="64"/>
      <c r="C966" s="64"/>
      <c r="D966" s="64"/>
      <c r="E966" s="64"/>
      <c r="F966" s="64"/>
      <c r="G966" s="540"/>
      <c r="H966" s="66"/>
      <c r="I966" s="64"/>
      <c r="J966" s="64"/>
      <c r="K966" s="541"/>
      <c r="L966" s="64"/>
      <c r="M966" s="67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496"/>
      <c r="AQ966" s="496"/>
    </row>
    <row r="967" spans="1:43" ht="15.75" customHeight="1">
      <c r="A967" s="64"/>
      <c r="B967" s="64"/>
      <c r="C967" s="64"/>
      <c r="D967" s="64"/>
      <c r="E967" s="64"/>
      <c r="F967" s="64"/>
      <c r="G967" s="540"/>
      <c r="H967" s="66"/>
      <c r="I967" s="64"/>
      <c r="J967" s="64"/>
      <c r="K967" s="541"/>
      <c r="L967" s="64"/>
      <c r="M967" s="67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496"/>
      <c r="AQ967" s="496"/>
    </row>
    <row r="968" spans="1:43" ht="15.75" customHeight="1">
      <c r="A968" s="64"/>
      <c r="B968" s="64"/>
      <c r="C968" s="64"/>
      <c r="D968" s="64"/>
      <c r="E968" s="64"/>
      <c r="F968" s="64"/>
      <c r="G968" s="540"/>
      <c r="H968" s="66"/>
      <c r="I968" s="64"/>
      <c r="J968" s="64"/>
      <c r="K968" s="541"/>
      <c r="L968" s="64"/>
      <c r="M968" s="67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496"/>
      <c r="AQ968" s="496"/>
    </row>
    <row r="969" spans="1:43" ht="15.75" customHeight="1">
      <c r="A969" s="64"/>
      <c r="B969" s="64"/>
      <c r="C969" s="64"/>
      <c r="D969" s="64"/>
      <c r="E969" s="64"/>
      <c r="F969" s="64"/>
      <c r="G969" s="540"/>
      <c r="H969" s="66"/>
      <c r="I969" s="64"/>
      <c r="J969" s="64"/>
      <c r="K969" s="541"/>
      <c r="L969" s="64"/>
      <c r="M969" s="67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496"/>
      <c r="AQ969" s="496"/>
    </row>
    <row r="970" spans="1:43" ht="15.75" customHeight="1">
      <c r="A970" s="64"/>
      <c r="B970" s="64"/>
      <c r="C970" s="64"/>
      <c r="D970" s="64"/>
      <c r="E970" s="64"/>
      <c r="F970" s="64"/>
      <c r="G970" s="540"/>
      <c r="H970" s="66"/>
      <c r="I970" s="64"/>
      <c r="J970" s="64"/>
      <c r="K970" s="541"/>
      <c r="L970" s="64"/>
      <c r="M970" s="67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496"/>
      <c r="AQ970" s="496"/>
    </row>
    <row r="971" spans="1:43" ht="15.75" customHeight="1">
      <c r="A971" s="64"/>
      <c r="B971" s="64"/>
      <c r="C971" s="64"/>
      <c r="D971" s="64"/>
      <c r="E971" s="64"/>
      <c r="F971" s="64"/>
      <c r="G971" s="540"/>
      <c r="H971" s="66"/>
      <c r="I971" s="64"/>
      <c r="J971" s="64"/>
      <c r="K971" s="541"/>
      <c r="L971" s="64"/>
      <c r="M971" s="67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496"/>
      <c r="AQ971" s="496"/>
    </row>
    <row r="972" spans="1:43" ht="15.75" customHeight="1">
      <c r="A972" s="64"/>
      <c r="B972" s="64"/>
      <c r="C972" s="64"/>
      <c r="D972" s="64"/>
      <c r="E972" s="64"/>
      <c r="F972" s="64"/>
      <c r="G972" s="540"/>
      <c r="H972" s="66"/>
      <c r="I972" s="64"/>
      <c r="J972" s="64"/>
      <c r="K972" s="541"/>
      <c r="L972" s="64"/>
      <c r="M972" s="67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496"/>
      <c r="AQ972" s="496"/>
    </row>
    <row r="973" spans="1:43" ht="15.75" customHeight="1">
      <c r="A973" s="64"/>
      <c r="B973" s="64"/>
      <c r="C973" s="64"/>
      <c r="D973" s="64"/>
      <c r="E973" s="64"/>
      <c r="F973" s="64"/>
      <c r="G973" s="540"/>
      <c r="H973" s="66"/>
      <c r="I973" s="64"/>
      <c r="J973" s="64"/>
      <c r="K973" s="541"/>
      <c r="L973" s="64"/>
      <c r="M973" s="67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496"/>
      <c r="AQ973" s="496"/>
    </row>
    <row r="974" spans="1:43" ht="15.75" customHeight="1">
      <c r="A974" s="64"/>
      <c r="B974" s="64"/>
      <c r="C974" s="64"/>
      <c r="D974" s="64"/>
      <c r="E974" s="64"/>
      <c r="F974" s="64"/>
      <c r="G974" s="540"/>
      <c r="H974" s="66"/>
      <c r="I974" s="64"/>
      <c r="J974" s="64"/>
      <c r="K974" s="541"/>
      <c r="L974" s="64"/>
      <c r="M974" s="67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496"/>
      <c r="AQ974" s="496"/>
    </row>
    <row r="975" spans="1:43" ht="15.75" customHeight="1">
      <c r="A975" s="64"/>
      <c r="B975" s="64"/>
      <c r="C975" s="64"/>
      <c r="D975" s="64"/>
      <c r="E975" s="64"/>
      <c r="F975" s="64"/>
      <c r="G975" s="540"/>
      <c r="H975" s="66"/>
      <c r="I975" s="64"/>
      <c r="J975" s="64"/>
      <c r="K975" s="541"/>
      <c r="L975" s="64"/>
      <c r="M975" s="67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496"/>
      <c r="AQ975" s="496"/>
    </row>
    <row r="976" spans="1:43" ht="15.75" customHeight="1">
      <c r="A976" s="64"/>
      <c r="B976" s="64"/>
      <c r="C976" s="64"/>
      <c r="D976" s="64"/>
      <c r="E976" s="64"/>
      <c r="F976" s="64"/>
      <c r="G976" s="540"/>
      <c r="H976" s="66"/>
      <c r="I976" s="64"/>
      <c r="J976" s="64"/>
      <c r="K976" s="541"/>
      <c r="L976" s="64"/>
      <c r="M976" s="67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496"/>
      <c r="AQ976" s="496"/>
    </row>
    <row r="977" spans="1:43" ht="15.75" customHeight="1">
      <c r="A977" s="64"/>
      <c r="B977" s="64"/>
      <c r="C977" s="64"/>
      <c r="D977" s="64"/>
      <c r="E977" s="64"/>
      <c r="F977" s="64"/>
      <c r="G977" s="540"/>
      <c r="H977" s="66"/>
      <c r="I977" s="64"/>
      <c r="J977" s="64"/>
      <c r="K977" s="541"/>
      <c r="L977" s="64"/>
      <c r="M977" s="67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496"/>
      <c r="AQ977" s="496"/>
    </row>
    <row r="978" spans="1:43" ht="15.75" customHeight="1">
      <c r="A978" s="64"/>
      <c r="B978" s="64"/>
      <c r="C978" s="64"/>
      <c r="D978" s="64"/>
      <c r="E978" s="64"/>
      <c r="F978" s="64"/>
      <c r="G978" s="540"/>
      <c r="H978" s="66"/>
      <c r="I978" s="64"/>
      <c r="J978" s="64"/>
      <c r="K978" s="541"/>
      <c r="L978" s="64"/>
      <c r="M978" s="67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496"/>
      <c r="AQ978" s="496"/>
    </row>
    <row r="979" spans="1:43" ht="15.75" customHeight="1">
      <c r="A979" s="64"/>
      <c r="B979" s="64"/>
      <c r="C979" s="64"/>
      <c r="D979" s="64"/>
      <c r="E979" s="64"/>
      <c r="F979" s="64"/>
      <c r="G979" s="540"/>
      <c r="H979" s="66"/>
      <c r="I979" s="64"/>
      <c r="J979" s="64"/>
      <c r="K979" s="541"/>
      <c r="L979" s="64"/>
      <c r="M979" s="67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496"/>
      <c r="AQ979" s="496"/>
    </row>
    <row r="980" spans="1:43" ht="15.75" customHeight="1">
      <c r="A980" s="64"/>
      <c r="B980" s="64"/>
      <c r="C980" s="64"/>
      <c r="D980" s="64"/>
      <c r="E980" s="64"/>
      <c r="F980" s="64"/>
      <c r="G980" s="540"/>
      <c r="H980" s="66"/>
      <c r="I980" s="64"/>
      <c r="J980" s="64"/>
      <c r="K980" s="541"/>
      <c r="L980" s="64"/>
      <c r="M980" s="67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496"/>
      <c r="AQ980" s="496"/>
    </row>
    <row r="981" spans="1:43" ht="15.75" customHeight="1">
      <c r="A981" s="64"/>
      <c r="B981" s="64"/>
      <c r="C981" s="64"/>
      <c r="D981" s="64"/>
      <c r="E981" s="64"/>
      <c r="F981" s="64"/>
      <c r="G981" s="540"/>
      <c r="H981" s="66"/>
      <c r="I981" s="64"/>
      <c r="J981" s="64"/>
      <c r="K981" s="541"/>
      <c r="L981" s="64"/>
      <c r="M981" s="67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496"/>
      <c r="AQ981" s="496"/>
    </row>
    <row r="982" spans="1:43" ht="15.75" customHeight="1">
      <c r="A982" s="64"/>
      <c r="B982" s="64"/>
      <c r="C982" s="64"/>
      <c r="D982" s="64"/>
      <c r="E982" s="64"/>
      <c r="F982" s="64"/>
      <c r="G982" s="540"/>
      <c r="H982" s="66"/>
      <c r="I982" s="64"/>
      <c r="J982" s="64"/>
      <c r="K982" s="541"/>
      <c r="L982" s="64"/>
      <c r="M982" s="67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496"/>
      <c r="AQ982" s="496"/>
    </row>
    <row r="983" spans="1:43" ht="15.75" customHeight="1">
      <c r="A983" s="64"/>
      <c r="B983" s="64"/>
      <c r="C983" s="64"/>
      <c r="D983" s="64"/>
      <c r="E983" s="64"/>
      <c r="F983" s="64"/>
      <c r="G983" s="540"/>
      <c r="H983" s="66"/>
      <c r="I983" s="64"/>
      <c r="J983" s="64"/>
      <c r="K983" s="541"/>
      <c r="L983" s="64"/>
      <c r="M983" s="67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496"/>
      <c r="AQ983" s="496"/>
    </row>
    <row r="984" spans="1:43" ht="15.75" customHeight="1">
      <c r="A984" s="64"/>
      <c r="B984" s="64"/>
      <c r="C984" s="64"/>
      <c r="D984" s="64"/>
      <c r="E984" s="64"/>
      <c r="F984" s="64"/>
      <c r="G984" s="540"/>
      <c r="H984" s="66"/>
      <c r="I984" s="64"/>
      <c r="J984" s="64"/>
      <c r="K984" s="541"/>
      <c r="L984" s="64"/>
      <c r="M984" s="67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496"/>
      <c r="AQ984" s="496"/>
    </row>
    <row r="985" spans="1:43" ht="15.75" customHeight="1">
      <c r="A985" s="64"/>
      <c r="B985" s="64"/>
      <c r="C985" s="64"/>
      <c r="D985" s="64"/>
      <c r="E985" s="64"/>
      <c r="F985" s="64"/>
      <c r="G985" s="540"/>
      <c r="H985" s="66"/>
      <c r="I985" s="64"/>
      <c r="J985" s="64"/>
      <c r="K985" s="541"/>
      <c r="L985" s="64"/>
      <c r="M985" s="67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496"/>
      <c r="AQ985" s="496"/>
    </row>
    <row r="986" spans="1:43" ht="15.75" customHeight="1">
      <c r="A986" s="64"/>
      <c r="B986" s="64"/>
      <c r="C986" s="64"/>
      <c r="D986" s="64"/>
      <c r="E986" s="64"/>
      <c r="F986" s="64"/>
      <c r="G986" s="540"/>
      <c r="H986" s="66"/>
      <c r="I986" s="64"/>
      <c r="J986" s="64"/>
      <c r="K986" s="541"/>
      <c r="L986" s="64"/>
      <c r="M986" s="67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496"/>
      <c r="AQ986" s="496"/>
    </row>
    <row r="987" spans="1:43" ht="15.75" customHeight="1">
      <c r="A987" s="64"/>
      <c r="B987" s="64"/>
      <c r="C987" s="64"/>
      <c r="D987" s="64"/>
      <c r="E987" s="64"/>
      <c r="F987" s="64"/>
      <c r="G987" s="540"/>
      <c r="H987" s="66"/>
      <c r="I987" s="64"/>
      <c r="J987" s="64"/>
      <c r="K987" s="541"/>
      <c r="L987" s="64"/>
      <c r="M987" s="67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496"/>
      <c r="AQ987" s="496"/>
    </row>
    <row r="988" spans="1:43" ht="15.75" customHeight="1">
      <c r="A988" s="64"/>
      <c r="B988" s="64"/>
      <c r="C988" s="64"/>
      <c r="D988" s="64"/>
      <c r="E988" s="64"/>
      <c r="F988" s="64"/>
      <c r="G988" s="540"/>
      <c r="H988" s="66"/>
      <c r="I988" s="64"/>
      <c r="J988" s="64"/>
      <c r="K988" s="541"/>
      <c r="L988" s="64"/>
      <c r="M988" s="67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496"/>
      <c r="AQ988" s="496"/>
    </row>
    <row r="989" spans="1:43" ht="15.75" customHeight="1">
      <c r="A989" s="64"/>
      <c r="B989" s="64"/>
      <c r="C989" s="64"/>
      <c r="D989" s="64"/>
      <c r="E989" s="64"/>
      <c r="F989" s="64"/>
      <c r="G989" s="540"/>
      <c r="H989" s="66"/>
      <c r="I989" s="64"/>
      <c r="J989" s="64"/>
      <c r="K989" s="541"/>
      <c r="L989" s="64"/>
      <c r="M989" s="67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496"/>
      <c r="AQ989" s="496"/>
    </row>
    <row r="990" spans="1:43" ht="15.75" customHeight="1">
      <c r="A990" s="64"/>
      <c r="B990" s="64"/>
      <c r="C990" s="64"/>
      <c r="D990" s="64"/>
      <c r="E990" s="64"/>
      <c r="F990" s="64"/>
      <c r="G990" s="540"/>
      <c r="H990" s="66"/>
      <c r="I990" s="64"/>
      <c r="J990" s="64"/>
      <c r="K990" s="541"/>
      <c r="L990" s="64"/>
      <c r="M990" s="67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496"/>
      <c r="AQ990" s="496"/>
    </row>
    <row r="991" spans="1:43" ht="15.75" customHeight="1">
      <c r="A991" s="64"/>
      <c r="B991" s="64"/>
      <c r="C991" s="64"/>
      <c r="D991" s="64"/>
      <c r="E991" s="64"/>
      <c r="F991" s="64"/>
      <c r="G991" s="540"/>
      <c r="H991" s="66"/>
      <c r="I991" s="64"/>
      <c r="J991" s="64"/>
      <c r="K991" s="541"/>
      <c r="L991" s="64"/>
      <c r="M991" s="67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496"/>
      <c r="AQ991" s="496"/>
    </row>
    <row r="992" spans="1:43" ht="15.75" customHeight="1">
      <c r="A992" s="64"/>
      <c r="B992" s="64"/>
      <c r="C992" s="64"/>
      <c r="D992" s="64"/>
      <c r="E992" s="64"/>
      <c r="F992" s="64"/>
      <c r="G992" s="540"/>
      <c r="H992" s="66"/>
      <c r="I992" s="64"/>
      <c r="J992" s="64"/>
      <c r="K992" s="541"/>
      <c r="L992" s="64"/>
      <c r="M992" s="67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496"/>
      <c r="AQ992" s="496"/>
    </row>
    <row r="993" spans="1:43" ht="15.75" customHeight="1">
      <c r="A993" s="64"/>
      <c r="B993" s="64"/>
      <c r="C993" s="64"/>
      <c r="D993" s="64"/>
      <c r="E993" s="64"/>
      <c r="F993" s="64"/>
      <c r="G993" s="540"/>
      <c r="H993" s="66"/>
      <c r="I993" s="64"/>
      <c r="J993" s="64"/>
      <c r="K993" s="541"/>
      <c r="L993" s="64"/>
      <c r="M993" s="67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496"/>
      <c r="AQ993" s="496"/>
    </row>
    <row r="994" spans="1:43" ht="15.75" customHeight="1">
      <c r="A994" s="64"/>
      <c r="B994" s="64"/>
      <c r="C994" s="64"/>
      <c r="D994" s="64"/>
      <c r="E994" s="64"/>
      <c r="F994" s="64"/>
      <c r="G994" s="540"/>
      <c r="H994" s="66"/>
      <c r="I994" s="64"/>
      <c r="J994" s="64"/>
      <c r="K994" s="541"/>
      <c r="L994" s="64"/>
      <c r="M994" s="67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496"/>
      <c r="AQ994" s="496"/>
    </row>
    <row r="995" spans="1:43" ht="15.75" customHeight="1">
      <c r="A995" s="64"/>
      <c r="B995" s="64"/>
      <c r="C995" s="64"/>
      <c r="D995" s="64"/>
      <c r="E995" s="64"/>
      <c r="F995" s="64"/>
      <c r="G995" s="540"/>
      <c r="H995" s="66"/>
      <c r="I995" s="64"/>
      <c r="J995" s="64"/>
      <c r="K995" s="541"/>
      <c r="L995" s="64"/>
      <c r="M995" s="67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496"/>
      <c r="AQ995" s="496"/>
    </row>
    <row r="996" spans="1:43" ht="15.75" customHeight="1">
      <c r="A996" s="64"/>
      <c r="B996" s="64"/>
      <c r="C996" s="64"/>
      <c r="D996" s="64"/>
      <c r="E996" s="64"/>
      <c r="F996" s="64"/>
      <c r="G996" s="540"/>
      <c r="H996" s="66"/>
      <c r="I996" s="64"/>
      <c r="J996" s="64"/>
      <c r="K996" s="541"/>
      <c r="L996" s="64"/>
      <c r="M996" s="67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496"/>
      <c r="AQ996" s="496"/>
    </row>
    <row r="997" spans="1:43" ht="15.75" customHeight="1">
      <c r="A997" s="64"/>
      <c r="B997" s="64"/>
      <c r="C997" s="64"/>
      <c r="D997" s="64"/>
      <c r="E997" s="64"/>
      <c r="F997" s="64"/>
      <c r="G997" s="540"/>
      <c r="H997" s="66"/>
      <c r="I997" s="64"/>
      <c r="J997" s="64"/>
      <c r="K997" s="541"/>
      <c r="L997" s="64"/>
      <c r="M997" s="67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496"/>
      <c r="AQ997" s="496"/>
    </row>
    <row r="998" spans="1:43" ht="15.75" customHeight="1">
      <c r="A998" s="64"/>
      <c r="B998" s="64"/>
      <c r="C998" s="64"/>
      <c r="D998" s="64"/>
      <c r="E998" s="64"/>
      <c r="F998" s="64"/>
      <c r="G998" s="540"/>
      <c r="H998" s="66"/>
      <c r="I998" s="64"/>
      <c r="J998" s="64"/>
      <c r="K998" s="541"/>
      <c r="L998" s="64"/>
      <c r="M998" s="67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496"/>
      <c r="AQ998" s="496"/>
    </row>
    <row r="999" spans="1:43" ht="15.75" customHeight="1">
      <c r="A999" s="64"/>
      <c r="B999" s="64"/>
      <c r="C999" s="64"/>
      <c r="D999" s="64"/>
      <c r="E999" s="64"/>
      <c r="F999" s="64"/>
      <c r="G999" s="540"/>
      <c r="H999" s="66"/>
      <c r="I999" s="64"/>
      <c r="J999" s="64"/>
      <c r="K999" s="541"/>
      <c r="L999" s="64"/>
      <c r="M999" s="67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496"/>
      <c r="AQ999" s="496"/>
    </row>
    <row r="1000" spans="1:43" ht="15.75" customHeight="1">
      <c r="A1000" s="64"/>
      <c r="B1000" s="64"/>
      <c r="C1000" s="64"/>
      <c r="D1000" s="64"/>
      <c r="E1000" s="64"/>
      <c r="F1000" s="64"/>
      <c r="G1000" s="540"/>
      <c r="H1000" s="66"/>
      <c r="I1000" s="64"/>
      <c r="J1000" s="64"/>
      <c r="K1000" s="541"/>
      <c r="L1000" s="64"/>
      <c r="M1000" s="67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496"/>
      <c r="AQ1000" s="496"/>
    </row>
    <row r="1001" spans="1:43" ht="15.75" customHeight="1">
      <c r="A1001" s="64"/>
      <c r="B1001" s="64"/>
      <c r="C1001" s="64"/>
      <c r="D1001" s="64"/>
      <c r="E1001" s="64"/>
      <c r="F1001" s="64"/>
      <c r="G1001" s="540"/>
      <c r="H1001" s="66"/>
      <c r="I1001" s="64"/>
      <c r="J1001" s="64"/>
      <c r="K1001" s="541"/>
      <c r="L1001" s="64"/>
      <c r="M1001" s="67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496"/>
      <c r="AQ1001" s="496"/>
    </row>
    <row r="1002" spans="1:43" ht="15.75" customHeight="1">
      <c r="A1002" s="496"/>
      <c r="B1002" s="496"/>
      <c r="C1002" s="496"/>
      <c r="D1002" s="496"/>
      <c r="E1002" s="496"/>
      <c r="F1002" s="496"/>
      <c r="G1002" s="542"/>
      <c r="H1002" s="206"/>
      <c r="I1002" s="496"/>
      <c r="J1002" s="496"/>
      <c r="K1002" s="543"/>
      <c r="L1002" s="496"/>
      <c r="M1002" s="205"/>
      <c r="N1002" s="496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496"/>
      <c r="AD1002" s="496"/>
      <c r="AE1002" s="496"/>
      <c r="AF1002" s="496"/>
      <c r="AG1002" s="496"/>
      <c r="AH1002" s="496"/>
      <c r="AI1002" s="496"/>
      <c r="AJ1002" s="496"/>
      <c r="AK1002" s="496"/>
      <c r="AL1002" s="496"/>
      <c r="AM1002" s="496"/>
      <c r="AN1002" s="496"/>
      <c r="AO1002" s="496"/>
      <c r="AP1002" s="496"/>
      <c r="AQ1002" s="496"/>
    </row>
    <row r="1003" spans="1:43" ht="15.75" customHeight="1">
      <c r="A1003" s="496"/>
      <c r="B1003" s="496"/>
      <c r="C1003" s="496"/>
      <c r="D1003" s="496"/>
      <c r="E1003" s="496"/>
      <c r="F1003" s="496"/>
      <c r="G1003" s="542"/>
      <c r="H1003" s="206"/>
      <c r="I1003" s="496"/>
      <c r="J1003" s="496"/>
      <c r="K1003" s="543"/>
      <c r="L1003" s="496"/>
      <c r="M1003" s="205"/>
      <c r="N1003" s="496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496"/>
      <c r="AB1003" s="496"/>
      <c r="AC1003" s="496"/>
      <c r="AD1003" s="496"/>
      <c r="AE1003" s="496"/>
      <c r="AF1003" s="496"/>
      <c r="AG1003" s="496"/>
      <c r="AH1003" s="496"/>
      <c r="AI1003" s="496"/>
      <c r="AJ1003" s="496"/>
      <c r="AK1003" s="496"/>
      <c r="AL1003" s="496"/>
      <c r="AM1003" s="496"/>
      <c r="AN1003" s="496"/>
      <c r="AO1003" s="496"/>
      <c r="AP1003" s="496"/>
      <c r="AQ1003" s="496"/>
    </row>
    <row r="1004" spans="1:43" ht="15.75" customHeight="1">
      <c r="A1004" s="496"/>
      <c r="B1004" s="496"/>
      <c r="C1004" s="496"/>
      <c r="D1004" s="496"/>
      <c r="E1004" s="496"/>
      <c r="F1004" s="496"/>
      <c r="G1004" s="542"/>
      <c r="H1004" s="206"/>
      <c r="I1004" s="496"/>
      <c r="J1004" s="496"/>
      <c r="K1004" s="543"/>
      <c r="L1004" s="496"/>
      <c r="M1004" s="205"/>
      <c r="N1004" s="496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496"/>
      <c r="AA1004" s="496"/>
      <c r="AB1004" s="496"/>
      <c r="AC1004" s="496"/>
      <c r="AD1004" s="496"/>
      <c r="AE1004" s="496"/>
      <c r="AF1004" s="496"/>
      <c r="AG1004" s="496"/>
      <c r="AH1004" s="496"/>
      <c r="AI1004" s="496"/>
      <c r="AJ1004" s="496"/>
      <c r="AK1004" s="496"/>
      <c r="AL1004" s="496"/>
      <c r="AM1004" s="496"/>
      <c r="AN1004" s="496"/>
      <c r="AO1004" s="496"/>
      <c r="AP1004" s="496"/>
      <c r="AQ1004" s="496"/>
    </row>
  </sheetData>
  <mergeCells count="1">
    <mergeCell ref="O1:Y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SATURDAY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JENKINS</dc:creator>
  <cp:lastModifiedBy>MCL Eric B</cp:lastModifiedBy>
  <dcterms:created xsi:type="dcterms:W3CDTF">2023-06-12T03:58:54Z</dcterms:created>
  <dcterms:modified xsi:type="dcterms:W3CDTF">2024-02-19T05:28:51Z</dcterms:modified>
</cp:coreProperties>
</file>