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" sheetId="2" r:id="rId5"/>
  </sheets>
  <definedNames>
    <definedName hidden="1" localSheetId="1" name="Z_1782CA83_FFD4_4EE1_A38C_1F5894F922AE_.wvu.FilterData">DATA!$A$1:$AA$1004</definedName>
    <definedName hidden="1" localSheetId="1" name="Z_F576F320_72AF_4FB8_B92A_67608BCD1586_.wvu.FilterData">DATA!$L$1:$L$1004</definedName>
    <definedName hidden="1" localSheetId="1" name="Z_9AB84B35_BE02_4313_9952_0CBC4F2BE60F_.wvu.FilterData">DATA!$O$1:$O$1004</definedName>
    <definedName hidden="1" localSheetId="1" name="Z_C87F89EE_B800_41D5_BCE1_50E4FF02CBB5_.wvu.FilterData">DATA!$A$1:$N$262</definedName>
    <definedName hidden="1" localSheetId="1" name="Z_0F66302A_D75C_4B39_BF48_D183057DF11F_.wvu.FilterData">DATA!$L$1:$L$1004</definedName>
  </definedNames>
  <calcPr/>
  <customWorkbookViews>
    <customWorkbookView activeSheetId="0" maximized="1" windowHeight="0" windowWidth="0" guid="{9AB84B35-BE02-4313-9952-0CBC4F2BE60F}" name="Filter 4"/>
    <customWorkbookView activeSheetId="0" maximized="1" windowHeight="0" windowWidth="0" guid="{1782CA83-FFD4-4EE1-A38C-1F5894F922AE}" name="Filter 5"/>
    <customWorkbookView activeSheetId="0" maximized="1" windowHeight="0" windowWidth="0" guid="{0F66302A-D75C-4B39-BF48-D183057DF11F}" name="Filter 2"/>
    <customWorkbookView activeSheetId="0" maximized="1" windowHeight="0" windowWidth="0" guid="{F576F320-72AF-4FB8-B92A-67608BCD1586}" name="Filter 3"/>
    <customWorkbookView activeSheetId="0" maximized="1" windowHeight="0" windowWidth="0" guid="{C87F89EE-B800-41D5-BCE1-50E4FF02CBB5}" name="Filter 1"/>
  </customWorkbookViews>
  <extLst>
    <ext uri="GoogleSheetsCustomDataVersion2">
      <go:sheetsCustomData xmlns:go="http://customooxmlschemas.google.com/" r:id="rId6" roundtripDataChecksum="DfXDKEbXHgzHgxHHpYPCFupNy0mpFc0ix+qojaeNqR0="/>
    </ext>
  </extLst>
</workbook>
</file>

<file path=xl/sharedStrings.xml><?xml version="1.0" encoding="utf-8"?>
<sst xmlns="http://schemas.openxmlformats.org/spreadsheetml/2006/main" count="1896" uniqueCount="854">
  <si>
    <t>PENDING REPOSSESION SUMMARY</t>
  </si>
  <si>
    <t>Branch Name</t>
  </si>
  <si>
    <t>PENDING REPOSSESION</t>
  </si>
  <si>
    <t>ARREARS</t>
  </si>
  <si>
    <t>0-30 Days</t>
  </si>
  <si>
    <t>31-60 Days</t>
  </si>
  <si>
    <t>61-90 Days</t>
  </si>
  <si>
    <t>90+ Days</t>
  </si>
  <si>
    <t>PENSION</t>
  </si>
  <si>
    <t>THIKA</t>
  </si>
  <si>
    <t>MOMBASA</t>
  </si>
  <si>
    <t>KITENGELA</t>
  </si>
  <si>
    <t>NAKURU</t>
  </si>
  <si>
    <t>ELDORET</t>
  </si>
  <si>
    <t>TRADE CENTRE</t>
  </si>
  <si>
    <t>ECOBANK</t>
  </si>
  <si>
    <t>HOMABAY</t>
  </si>
  <si>
    <t>VOI</t>
  </si>
  <si>
    <t>KISUMU</t>
  </si>
  <si>
    <t>MACHAKOS</t>
  </si>
  <si>
    <t>KITUI</t>
  </si>
  <si>
    <t>Total</t>
  </si>
  <si>
    <t>Agent Name</t>
  </si>
  <si>
    <t>Accounts</t>
  </si>
  <si>
    <t>Arrears</t>
  </si>
  <si>
    <t>Wilson Mutava</t>
  </si>
  <si>
    <t>Beatrice Okeyo</t>
  </si>
  <si>
    <t>Samuel Cheloti</t>
  </si>
  <si>
    <t>maxwel odhiambo</t>
  </si>
  <si>
    <t>Hamisi Nzomo</t>
  </si>
  <si>
    <t>Alderius Magero</t>
  </si>
  <si>
    <t>Allan Nzaka</t>
  </si>
  <si>
    <t>Enock Juma</t>
  </si>
  <si>
    <t>Jane Rose Wanjala</t>
  </si>
  <si>
    <t>Paul Mutiso</t>
  </si>
  <si>
    <t>Sandra Mumbua</t>
  </si>
  <si>
    <t>Stephen Mulei</t>
  </si>
  <si>
    <t>Victor Okombo</t>
  </si>
  <si>
    <t>Grand Total</t>
  </si>
  <si>
    <t>CFID</t>
  </si>
  <si>
    <t>LOAN ID</t>
  </si>
  <si>
    <t>DEBTOR NAME</t>
  </si>
  <si>
    <t>REGISTRATION</t>
  </si>
  <si>
    <t>COORDINATES</t>
  </si>
  <si>
    <t>LOAN AMOUNT</t>
  </si>
  <si>
    <t>BALANCE</t>
  </si>
  <si>
    <t>PRODUCT</t>
  </si>
  <si>
    <t>DPD</t>
  </si>
  <si>
    <t>DURATION</t>
  </si>
  <si>
    <t>HELD BY</t>
  </si>
  <si>
    <t>ALLOCATED TO SMART COLLECT</t>
  </si>
  <si>
    <t>BRANCH</t>
  </si>
  <si>
    <t>STATUS</t>
  </si>
  <si>
    <t>CCIN000911-41000-001</t>
  </si>
  <si>
    <t>Dennis Oduor Okidi</t>
  </si>
  <si>
    <t>KCG 551A</t>
  </si>
  <si>
    <t>Logbook</t>
  </si>
  <si>
    <t>CCIN000911-44000-001</t>
  </si>
  <si>
    <t>KBB 702F</t>
  </si>
  <si>
    <t>CCIN001532-1000-001</t>
  </si>
  <si>
    <t>Wilfred Moriasi Ombui</t>
  </si>
  <si>
    <t>KBB 972G</t>
  </si>
  <si>
    <t>CCIN002233-3000-001</t>
  </si>
  <si>
    <t>Thomas Mitwe Kariuki</t>
  </si>
  <si>
    <t>KCX 112R</t>
  </si>
  <si>
    <t>CCIN000090-1000-005</t>
  </si>
  <si>
    <t>KCU 444X</t>
  </si>
  <si>
    <t>CCIN002735-1000-001</t>
  </si>
  <si>
    <t>Alice Nkoroi Ikamati</t>
  </si>
  <si>
    <t>KBY 750D</t>
  </si>
  <si>
    <t>L27223</t>
  </si>
  <si>
    <t>kennedy mwigusi</t>
  </si>
  <si>
    <t>KCE 568U</t>
  </si>
  <si>
    <t>Repossessed</t>
  </si>
  <si>
    <t>L25648</t>
  </si>
  <si>
    <t>JUSTUS MESA</t>
  </si>
  <si>
    <t>KDA 701V</t>
  </si>
  <si>
    <t>CCIN001641-1000-002</t>
  </si>
  <si>
    <t>Stephen Mburu Gitere</t>
  </si>
  <si>
    <t>KCH 234A</t>
  </si>
  <si>
    <t>19713</t>
  </si>
  <si>
    <t>L26817</t>
  </si>
  <si>
    <t>FRANCIS KAMAU KINGORI</t>
  </si>
  <si>
    <t>KAY 771L</t>
  </si>
  <si>
    <t>Normalised</t>
  </si>
  <si>
    <t>CCIN000831-1000-002</t>
  </si>
  <si>
    <t>Emelda Onyango Itegi/Samuel Njeru Itegi Itegi</t>
  </si>
  <si>
    <t>KCP 444P</t>
  </si>
  <si>
    <t>Jacob Wafula</t>
  </si>
  <si>
    <t>CCIN001253-16000-002</t>
  </si>
  <si>
    <t>Tom Gitau Ngethe</t>
  </si>
  <si>
    <t>KBE 669Y</t>
  </si>
  <si>
    <t>CCIN002975-1000-001</t>
  </si>
  <si>
    <t>Lilianne Mwikali Kavuvi</t>
  </si>
  <si>
    <t>KCU 271K</t>
  </si>
  <si>
    <t>CCIN002327-2000-001</t>
  </si>
  <si>
    <t>Muthama Lee Kithinji Martin</t>
  </si>
  <si>
    <t>KAN 605C</t>
  </si>
  <si>
    <t>CCIN000155-2000-007</t>
  </si>
  <si>
    <t>Nicholas Irungu Maina</t>
  </si>
  <si>
    <t>KCE 375S</t>
  </si>
  <si>
    <t>CCIN000285-3000-005</t>
  </si>
  <si>
    <t>KAX 571L</t>
  </si>
  <si>
    <t>CCIN001422-1000-001</t>
  </si>
  <si>
    <t>Martin Rhesa Mwendia</t>
  </si>
  <si>
    <t>KBR 963B</t>
  </si>
  <si>
    <t>CCIN000766-1000-003</t>
  </si>
  <si>
    <t>Peter Kebaso Onkangi % Land Force Security Limited</t>
  </si>
  <si>
    <t>KAU 372J/KBX 365Y</t>
  </si>
  <si>
    <t>L31636</t>
  </si>
  <si>
    <t>Mohamed Soud Machele</t>
  </si>
  <si>
    <t>KDK 500Z</t>
  </si>
  <si>
    <t>L30711</t>
  </si>
  <si>
    <t>Benson Njenga Kinyanjui</t>
  </si>
  <si>
    <t>KBT 820X</t>
  </si>
  <si>
    <t>CCIN001732-1000-002</t>
  </si>
  <si>
    <t>Evans Odongo Otieno</t>
  </si>
  <si>
    <t>KBU 554B</t>
  </si>
  <si>
    <t>L35331</t>
  </si>
  <si>
    <t>MWANIKI NJUGUNA</t>
  </si>
  <si>
    <t>KDC 319E</t>
  </si>
  <si>
    <t>L32063</t>
  </si>
  <si>
    <t>Hezron Otieno Mc Obewa</t>
  </si>
  <si>
    <t>KDA 808H</t>
  </si>
  <si>
    <t> 5,444,708.00</t>
  </si>
  <si>
    <t>L33506</t>
  </si>
  <si>
    <t>Cheruiyot Beki Peter</t>
  </si>
  <si>
    <t>KBW 852K</t>
  </si>
  <si>
    <t>Weekend</t>
  </si>
  <si>
    <t>CCIN003103-7000-001</t>
  </si>
  <si>
    <t>Mary Gathoni Ndungu</t>
  </si>
  <si>
    <t>KBS 956T</t>
  </si>
  <si>
    <t>CCIN000998-3000-005</t>
  </si>
  <si>
    <t>Mercy Wanjiku Wanjohi</t>
  </si>
  <si>
    <t>KBD 297P</t>
  </si>
  <si>
    <t>CCIN000038-5000-005</t>
  </si>
  <si>
    <t>Patrick Mwangi Kabaiya</t>
  </si>
  <si>
    <t>KBL 195K</t>
  </si>
  <si>
    <t>L08595</t>
  </si>
  <si>
    <t>Alex Jumba Chadeka</t>
  </si>
  <si>
    <t>KBS 587G</t>
  </si>
  <si>
    <t>CCIN000088-4000-008</t>
  </si>
  <si>
    <t>Fredrick Otieno Onyango</t>
  </si>
  <si>
    <t>KBP 021N</t>
  </si>
  <si>
    <t>CCIN000433-1000-008</t>
  </si>
  <si>
    <t>Gilbert Asilenje Okonji</t>
  </si>
  <si>
    <t>KCA 740Y</t>
  </si>
  <si>
    <t>L31657</t>
  </si>
  <si>
    <t>Gilbert Kipkosgei Chepkok</t>
  </si>
  <si>
    <t>KCP 765H</t>
  </si>
  <si>
    <t>CCIN000007-1000-008</t>
  </si>
  <si>
    <t>Hyebin Han Orlando</t>
  </si>
  <si>
    <t>KCG 621U</t>
  </si>
  <si>
    <t>21646</t>
  </si>
  <si>
    <t>L28978</t>
  </si>
  <si>
    <t>John Osine Okoth</t>
  </si>
  <si>
    <t>KCA 489S</t>
  </si>
  <si>
    <t>CCIN000414-1000-008</t>
  </si>
  <si>
    <t>Meshack Oreu Tankoi</t>
  </si>
  <si>
    <t>KHMA 253F</t>
  </si>
  <si>
    <t>George Manyara</t>
  </si>
  <si>
    <t>L29973</t>
  </si>
  <si>
    <t>Moses Odhiambo Ondoroh</t>
  </si>
  <si>
    <t>KDK 125N</t>
  </si>
  <si>
    <t>L08887</t>
  </si>
  <si>
    <t>Willis Onyango Ochola</t>
  </si>
  <si>
    <t>KCX 522Z</t>
  </si>
  <si>
    <t>L30017</t>
  </si>
  <si>
    <t>KCY 815D</t>
  </si>
  <si>
    <t>L32335</t>
  </si>
  <si>
    <t>Susan Atieno Okiro</t>
  </si>
  <si>
    <t>KCP 698L</t>
  </si>
  <si>
    <t>L36342</t>
  </si>
  <si>
    <t>Johanes Odhiambo Onyango</t>
  </si>
  <si>
    <t>KBS 821W</t>
  </si>
  <si>
    <t>CCIN000068-8000-001</t>
  </si>
  <si>
    <t>David O. Mayienga</t>
  </si>
  <si>
    <t>KBG 325M</t>
  </si>
  <si>
    <t>Benard Kiprotich</t>
  </si>
  <si>
    <t>25929</t>
  </si>
  <si>
    <t>L35097</t>
  </si>
  <si>
    <t>John Wambua Kauna</t>
  </si>
  <si>
    <t>CCIN002050-2000-001</t>
  </si>
  <si>
    <t>John Kabugo Magu</t>
  </si>
  <si>
    <t>KBY 904H</t>
  </si>
  <si>
    <t>CCIN003022-1000-001</t>
  </si>
  <si>
    <t>Daughlas Sobera Omoganda</t>
  </si>
  <si>
    <t>KCX 834R</t>
  </si>
  <si>
    <t>CCIN000672-6000-002</t>
  </si>
  <si>
    <t>Titus Gethi Ndegwa</t>
  </si>
  <si>
    <t>KCK 169X / KCD 465L</t>
  </si>
  <si>
    <t>CCIN001892-2000-001</t>
  </si>
  <si>
    <t>Alex Otuke Ondimu</t>
  </si>
  <si>
    <t>KCG 422G</t>
  </si>
  <si>
    <t>CCIN001629-1000-001</t>
  </si>
  <si>
    <t>Robert Gicheru Njuguna</t>
  </si>
  <si>
    <t>KCG 359B</t>
  </si>
  <si>
    <t>CCIN003106-1000-001</t>
  </si>
  <si>
    <t>Nicholas Ouko Onyango</t>
  </si>
  <si>
    <t>KCR 214C</t>
  </si>
  <si>
    <t>L25295</t>
  </si>
  <si>
    <t>Florence Njeri Nyanjui/ Gabriel Nyanjui Mbugua</t>
  </si>
  <si>
    <t>KBY 046F</t>
  </si>
  <si>
    <t>CCIN002270-2000-001</t>
  </si>
  <si>
    <t>Wilfred Ouma Ojiambo</t>
  </si>
  <si>
    <t>KBH 493U</t>
  </si>
  <si>
    <t>CCIN002560-1000-001</t>
  </si>
  <si>
    <t>Bernard Kibor Kitur</t>
  </si>
  <si>
    <t>KBQ 353V</t>
  </si>
  <si>
    <t>CCIN000929-2000-002</t>
  </si>
  <si>
    <t>Geoffrey Kinyanjui Karanja</t>
  </si>
  <si>
    <t>KBX 880U</t>
  </si>
  <si>
    <t>CCIN000763-2000-005</t>
  </si>
  <si>
    <t>Titus Kipruto Kendagor</t>
  </si>
  <si>
    <t>KCG 689F</t>
  </si>
  <si>
    <t>CCIN001449-4000-002</t>
  </si>
  <si>
    <t>Catherine Wanjiru Njoroge</t>
  </si>
  <si>
    <t>KCQ 751 T</t>
  </si>
  <si>
    <t>CCIN001194-1000-002</t>
  </si>
  <si>
    <t>George Kamau Kimani</t>
  </si>
  <si>
    <t>KCS 625H</t>
  </si>
  <si>
    <t>CCIN000545-3000-002</t>
  </si>
  <si>
    <t>Anthony Njenga Muna</t>
  </si>
  <si>
    <t>KAX 359U</t>
  </si>
  <si>
    <t>L22532</t>
  </si>
  <si>
    <t>James Maina Ndegwa</t>
  </si>
  <si>
    <t>KCS 305C</t>
  </si>
  <si>
    <t>L07819</t>
  </si>
  <si>
    <t>Abdallah Mgala Jego</t>
  </si>
  <si>
    <t>KMFK 362K</t>
  </si>
  <si>
    <t>Boda Boda Financing</t>
  </si>
  <si>
    <t>L08339</t>
  </si>
  <si>
    <t>Amani Pato Sanga</t>
  </si>
  <si>
    <t>KMFS 236V</t>
  </si>
  <si>
    <t>L08904</t>
  </si>
  <si>
    <t>Athman Hassan Menza</t>
  </si>
  <si>
    <t>KCN 232D</t>
  </si>
  <si>
    <t>L08873</t>
  </si>
  <si>
    <t>Bakari Abdalla Chabweka</t>
  </si>
  <si>
    <t>KMFU 472G</t>
  </si>
  <si>
    <t>L22344</t>
  </si>
  <si>
    <t>Brian Thogo Maina</t>
  </si>
  <si>
    <t>KDB 866V</t>
  </si>
  <si>
    <t>L03311</t>
  </si>
  <si>
    <t>Delphina Sanguli Mtoli</t>
  </si>
  <si>
    <t>KMFK 972F</t>
  </si>
  <si>
    <t>L01816</t>
  </si>
  <si>
    <t>Emmanuel Wafula Kitui</t>
  </si>
  <si>
    <t>KMFH 663P</t>
  </si>
  <si>
    <t>CCIN000142-2000-006</t>
  </si>
  <si>
    <t>Emmanuel Kabindo Mshenga</t>
  </si>
  <si>
    <t>KCX 597R</t>
  </si>
  <si>
    <t>L09046</t>
  </si>
  <si>
    <t>Erick Odhiambo Anyango</t>
  </si>
  <si>
    <t>KMFV 772Q</t>
  </si>
  <si>
    <t>L08668</t>
  </si>
  <si>
    <t>Evans Kiptoo Chespar</t>
  </si>
  <si>
    <t>KMFT 559E</t>
  </si>
  <si>
    <t>L09248</t>
  </si>
  <si>
    <t>Fidelis Peter Kasiano</t>
  </si>
  <si>
    <t>KMFV 841Q</t>
  </si>
  <si>
    <t>L08399</t>
  </si>
  <si>
    <t>Hussein Salim Joto</t>
  </si>
  <si>
    <t>KMFS 192F</t>
  </si>
  <si>
    <t>24907</t>
  </si>
  <si>
    <t>L33517</t>
  </si>
  <si>
    <t>Lillian Namulanda Nalianya</t>
  </si>
  <si>
    <t>KCE 672A</t>
  </si>
  <si>
    <t>L08401</t>
  </si>
  <si>
    <t>James Kipkopus K</t>
  </si>
  <si>
    <t>KMFS 625B</t>
  </si>
  <si>
    <t>L01415</t>
  </si>
  <si>
    <t>Javan Peti Ndunge</t>
  </si>
  <si>
    <t>KMFH 197F</t>
  </si>
  <si>
    <t>L25822</t>
  </si>
  <si>
    <t>Jeremiah Munyori Maina</t>
  </si>
  <si>
    <t>KCT 679K</t>
  </si>
  <si>
    <t>L08780</t>
  </si>
  <si>
    <t>Kamel Kaputi Kaputi</t>
  </si>
  <si>
    <t>KMFT 792E</t>
  </si>
  <si>
    <t>L06738</t>
  </si>
  <si>
    <t>Karisa Kazungu Kathengi</t>
  </si>
  <si>
    <t>KMFL 684C</t>
  </si>
  <si>
    <t>L04413</t>
  </si>
  <si>
    <t>Kevin Omondi Awendo</t>
  </si>
  <si>
    <t>KMFL 904D</t>
  </si>
  <si>
    <t>L08779</t>
  </si>
  <si>
    <t>Lokipet Makal Makal</t>
  </si>
  <si>
    <t>KMFU 779H</t>
  </si>
  <si>
    <t>L09169</t>
  </si>
  <si>
    <t>Manyeso Mwamure Charo</t>
  </si>
  <si>
    <t>KMFV 805P</t>
  </si>
  <si>
    <t>L04725</t>
  </si>
  <si>
    <t>Mariam Jangaa Mwendar</t>
  </si>
  <si>
    <t>KMFN 538F</t>
  </si>
  <si>
    <t>L08964</t>
  </si>
  <si>
    <t>Mwingo Bora Ngovi</t>
  </si>
  <si>
    <t>KMFV 748P</t>
  </si>
  <si>
    <t>L08547</t>
  </si>
  <si>
    <t>Nelson Pkopus Lomuna</t>
  </si>
  <si>
    <t>KMFS 779G</t>
  </si>
  <si>
    <t>L07730</t>
  </si>
  <si>
    <t>Ngowa Ndoro Chidunga</t>
  </si>
  <si>
    <t>KMFU 726E</t>
  </si>
  <si>
    <t>L01255</t>
  </si>
  <si>
    <t>Ngudo Ruwa Nyamawi</t>
  </si>
  <si>
    <t>KMFG 670Y</t>
  </si>
  <si>
    <t>L00453</t>
  </si>
  <si>
    <t>Nichodemus Charo Ndege</t>
  </si>
  <si>
    <t>KMFB 143U</t>
  </si>
  <si>
    <t>10479</t>
  </si>
  <si>
    <t>CCIN000158-1000-006</t>
  </si>
  <si>
    <t>Odhiambo Cavine Jamari</t>
  </si>
  <si>
    <t>KCE 705Z</t>
  </si>
  <si>
    <t>L00504</t>
  </si>
  <si>
    <t>Said Ali Salim</t>
  </si>
  <si>
    <t>KMFE 586N</t>
  </si>
  <si>
    <t>L34595</t>
  </si>
  <si>
    <t>Salvince Atieno Andere</t>
  </si>
  <si>
    <t>KCS672R</t>
  </si>
  <si>
    <t>16388</t>
  </si>
  <si>
    <t>L22223</t>
  </si>
  <si>
    <t>Dorothy Wonge Mwairo</t>
  </si>
  <si>
    <t>KCX611G</t>
  </si>
  <si>
    <t>Maxwell Odhiambo</t>
  </si>
  <si>
    <t>CCIN001581-3000-001</t>
  </si>
  <si>
    <t>Henry Angir Raballah</t>
  </si>
  <si>
    <t>KAY 833R</t>
  </si>
  <si>
    <t>CCIN001831-1000-005</t>
  </si>
  <si>
    <t>Stephen Mwabili</t>
  </si>
  <si>
    <t>KAV 434T</t>
  </si>
  <si>
    <t>CCIN002419-6000-001</t>
  </si>
  <si>
    <t>Roman Kithinji Mtuamwari</t>
  </si>
  <si>
    <t>KCK 029Z</t>
  </si>
  <si>
    <t>CCIN002097-1000-001</t>
  </si>
  <si>
    <t>Joy Adhiambo Gwendo</t>
  </si>
  <si>
    <t>KBN 929B/KBY 092B</t>
  </si>
  <si>
    <t>CCIN002356-1000-001</t>
  </si>
  <si>
    <t>Brendah Mueni Nzioki</t>
  </si>
  <si>
    <t>KCE 252P</t>
  </si>
  <si>
    <t>CCIN002438-2000-001</t>
  </si>
  <si>
    <t>Joel Muhinja Mathenge</t>
  </si>
  <si>
    <t>KCK 964M</t>
  </si>
  <si>
    <t>CCIN002185-3000-001</t>
  </si>
  <si>
    <t>Julius Oyugi Otucha</t>
  </si>
  <si>
    <t>KBN 016U</t>
  </si>
  <si>
    <t>CCIN000093-7000-001</t>
  </si>
  <si>
    <t>Godfrey Hedga Odinga</t>
  </si>
  <si>
    <t>KAU 192E</t>
  </si>
  <si>
    <t>23474</t>
  </si>
  <si>
    <t>L31477</t>
  </si>
  <si>
    <t>ANDREW KAMAU MUHIU</t>
  </si>
  <si>
    <t>KCQ160A</t>
  </si>
  <si>
    <t>CCIN001419-1000-002</t>
  </si>
  <si>
    <t>John Nderitu Gichuki</t>
  </si>
  <si>
    <t>KCB 707Z</t>
  </si>
  <si>
    <t>CCIN000191-5000-002</t>
  </si>
  <si>
    <t>Joseph G Riechi</t>
  </si>
  <si>
    <t>KBS 495C</t>
  </si>
  <si>
    <t>CCIN001635-3000-005</t>
  </si>
  <si>
    <t>Phoebe Wangui Maina</t>
  </si>
  <si>
    <t>KCT 643P</t>
  </si>
  <si>
    <t>L24592</t>
  </si>
  <si>
    <t>Samuel Murigi Waigwa C/O Sampesa Group Ltd</t>
  </si>
  <si>
    <t>KCH 600A</t>
  </si>
  <si>
    <t>25640</t>
  </si>
  <si>
    <t>L35132</t>
  </si>
  <si>
    <t>Ebrahim Okoth Mapesa</t>
  </si>
  <si>
    <t>KBY 877E</t>
  </si>
  <si>
    <t>L28863</t>
  </si>
  <si>
    <t>Susan Wambui Kihara</t>
  </si>
  <si>
    <t>KCL 001W</t>
  </si>
  <si>
    <t>18499</t>
  </si>
  <si>
    <t>L25253</t>
  </si>
  <si>
    <t>Renee Royal Coaches Limite Limited</t>
  </si>
  <si>
    <t>KCQ 104A</t>
  </si>
  <si>
    <t>L08902</t>
  </si>
  <si>
    <t>Suleman Mbega Mngaro</t>
  </si>
  <si>
    <t>KMFV 466G</t>
  </si>
  <si>
    <t>L08592</t>
  </si>
  <si>
    <t>Tesio Losute Losute</t>
  </si>
  <si>
    <t>KMFS 721M</t>
  </si>
  <si>
    <t>L09095</t>
  </si>
  <si>
    <t>Tungwa Katana Chaka</t>
  </si>
  <si>
    <t>KMFT 512Z</t>
  </si>
  <si>
    <t>14764</t>
  </si>
  <si>
    <t>L03309</t>
  </si>
  <si>
    <t>Aarif Abdulaziz Ibrahim</t>
  </si>
  <si>
    <t>KMFE 137Z</t>
  </si>
  <si>
    <t>L01817</t>
  </si>
  <si>
    <t>Antony Gikunda Bundi</t>
  </si>
  <si>
    <t>KMFH 697P</t>
  </si>
  <si>
    <t>L07691</t>
  </si>
  <si>
    <t>Dominic Kioko Nzikali</t>
  </si>
  <si>
    <t>KMFU 430E</t>
  </si>
  <si>
    <t>L03209</t>
  </si>
  <si>
    <t>Elisha George Kea</t>
  </si>
  <si>
    <t>KMFK 296K</t>
  </si>
  <si>
    <t>L08823</t>
  </si>
  <si>
    <t>Erick Tobiko Huho</t>
  </si>
  <si>
    <t>KMFH 756Z</t>
  </si>
  <si>
    <t>L08978</t>
  </si>
  <si>
    <t>Eugin Mwendwa Nzuki</t>
  </si>
  <si>
    <t>KMFV 406G</t>
  </si>
  <si>
    <t>L26862</t>
  </si>
  <si>
    <t>Fikiri Tsafi Jefwa</t>
  </si>
  <si>
    <t>KMFW 988G</t>
  </si>
  <si>
    <t>L09094</t>
  </si>
  <si>
    <t>Francis Juma Tangai</t>
  </si>
  <si>
    <t>KMFU 900Z</t>
  </si>
  <si>
    <t>L00480</t>
  </si>
  <si>
    <t>Furaha Mumba Chome</t>
  </si>
  <si>
    <t>KMFD 808V</t>
  </si>
  <si>
    <t>L09459</t>
  </si>
  <si>
    <t>Godfrey Onyondo Amunga</t>
  </si>
  <si>
    <t>KMFS 927A</t>
  </si>
  <si>
    <t>L06801</t>
  </si>
  <si>
    <t>Hamisi Ndago Munga</t>
  </si>
  <si>
    <t>KMFQ 202L</t>
  </si>
  <si>
    <t>L25037</t>
  </si>
  <si>
    <t>Hassan Kazungu Birya</t>
  </si>
  <si>
    <t>KMFV 978P</t>
  </si>
  <si>
    <t>L08537</t>
  </si>
  <si>
    <t>Hilali Gofa Mazera</t>
  </si>
  <si>
    <t>KMFP 523X</t>
  </si>
  <si>
    <t>L08870</t>
  </si>
  <si>
    <t>Joseph Chifwete Jilani</t>
  </si>
  <si>
    <t>KMFU 959Z</t>
  </si>
  <si>
    <t>L04409</t>
  </si>
  <si>
    <t>Julius Jefwa Yaa</t>
  </si>
  <si>
    <t>KMFN 985D</t>
  </si>
  <si>
    <t>L08932</t>
  </si>
  <si>
    <t>Juma Omar Salim</t>
  </si>
  <si>
    <t>KMFV 055V</t>
  </si>
  <si>
    <t>L08357</t>
  </si>
  <si>
    <t>Kelvin Woiwoi Lodengo</t>
  </si>
  <si>
    <t>KMFU 250P</t>
  </si>
  <si>
    <t>CCIN000219-1000-006</t>
  </si>
  <si>
    <t>Linet Indimuli</t>
  </si>
  <si>
    <t>KCU 798Z</t>
  </si>
  <si>
    <t>L08903</t>
  </si>
  <si>
    <t>Mwanaisha Salim Tunduwa</t>
  </si>
  <si>
    <t>KMFU 926A</t>
  </si>
  <si>
    <t>CCIN000100-1000-006</t>
  </si>
  <si>
    <t>Osman Abdulaziz Esmail</t>
  </si>
  <si>
    <t>KBT 240U</t>
  </si>
  <si>
    <t>L06732</t>
  </si>
  <si>
    <t>Ramadhani Ndoro Nyawa</t>
  </si>
  <si>
    <t>KMFL 236D</t>
  </si>
  <si>
    <t>L07240</t>
  </si>
  <si>
    <t>Raphael Mwadomu Mwandairo</t>
  </si>
  <si>
    <t>KMFN 622F</t>
  </si>
  <si>
    <t>L09093</t>
  </si>
  <si>
    <t>Robinson Willis Obonyo</t>
  </si>
  <si>
    <t>KMFU 058D</t>
  </si>
  <si>
    <t>L08826</t>
  </si>
  <si>
    <t>Rotich Pkopus P</t>
  </si>
  <si>
    <t>KMFR 803M</t>
  </si>
  <si>
    <t>L08872</t>
  </si>
  <si>
    <t>Sammy Mwadime Mghanga</t>
  </si>
  <si>
    <t>KMFU 896Z</t>
  </si>
  <si>
    <t>L01256</t>
  </si>
  <si>
    <t>Shehi Nyawa Shehi</t>
  </si>
  <si>
    <t>KMFH 122C</t>
  </si>
  <si>
    <t>L08937</t>
  </si>
  <si>
    <t>Shuhuli Mbithi Tonga</t>
  </si>
  <si>
    <t>KMFV 757P</t>
  </si>
  <si>
    <t>L08538</t>
  </si>
  <si>
    <t>Stephen Hinzano Karisa</t>
  </si>
  <si>
    <t>KMFT 752T</t>
  </si>
  <si>
    <t>CCIN003229-1000-001</t>
  </si>
  <si>
    <t>Nyamori Walter Philip</t>
  </si>
  <si>
    <t>KCK 305T</t>
  </si>
  <si>
    <t>CCIN001924-5000-001</t>
  </si>
  <si>
    <t>Elijah Mwaniki Mwangi</t>
  </si>
  <si>
    <t>KCK 267M</t>
  </si>
  <si>
    <t>CCIN002179-2000-001</t>
  </si>
  <si>
    <t>Gababa Galgallo Sora Wako</t>
  </si>
  <si>
    <t>KBN 787A</t>
  </si>
  <si>
    <t>CCIN002145-13000-001</t>
  </si>
  <si>
    <t>Jane Wanjiru Macharia Macharia</t>
  </si>
  <si>
    <t>KBX 726M</t>
  </si>
  <si>
    <t>CCIN001043-3000-001</t>
  </si>
  <si>
    <t>Mekonen Andenet Teferi</t>
  </si>
  <si>
    <t>KBJ 028W</t>
  </si>
  <si>
    <t>CCIN000419-1000-005</t>
  </si>
  <si>
    <t>Jane Wairimu Ngugi</t>
  </si>
  <si>
    <t>KCE 155S</t>
  </si>
  <si>
    <t>CCIN001147-3000-001</t>
  </si>
  <si>
    <t>Kennedy Jairo Kipnusu</t>
  </si>
  <si>
    <t>KBY 037E</t>
  </si>
  <si>
    <t>CCIN001221-2000-001</t>
  </si>
  <si>
    <t>Reuben Wanjau Mbuthia</t>
  </si>
  <si>
    <t>KAV 339X</t>
  </si>
  <si>
    <t>CCIN000313-2000-004</t>
  </si>
  <si>
    <t>Noah Okech Ndeda</t>
  </si>
  <si>
    <t>KAV 248V</t>
  </si>
  <si>
    <t>CCIN001442-1000-002</t>
  </si>
  <si>
    <t>David Wafula Namunyu</t>
  </si>
  <si>
    <t>KCT 034T</t>
  </si>
  <si>
    <t>L24401</t>
  </si>
  <si>
    <t>Limiri Joshua Muthuiru</t>
  </si>
  <si>
    <t>KBY 237K</t>
  </si>
  <si>
    <t>CCIN000429-5000-002</t>
  </si>
  <si>
    <t>Andrew J. Otieno</t>
  </si>
  <si>
    <t>KBT 525L</t>
  </si>
  <si>
    <t>L21711</t>
  </si>
  <si>
    <t>Mustafa Maalim Ibrahim</t>
  </si>
  <si>
    <t>KHMA 656Q</t>
  </si>
  <si>
    <t>L28626</t>
  </si>
  <si>
    <t>Sammy Kiplagat Kemboi</t>
  </si>
  <si>
    <t>KCY 222A</t>
  </si>
  <si>
    <t>Cidella Akech</t>
  </si>
  <si>
    <t>L21422</t>
  </si>
  <si>
    <t>Shemila Yusuf Khamisi</t>
  </si>
  <si>
    <t>KCY 974K</t>
  </si>
  <si>
    <t>L21845</t>
  </si>
  <si>
    <t>Mwangi Boro Zephaniah</t>
  </si>
  <si>
    <t>KBV 880U</t>
  </si>
  <si>
    <t>L28581</t>
  </si>
  <si>
    <t>Daniel Dennies Wabwire</t>
  </si>
  <si>
    <t>KCZ 101N</t>
  </si>
  <si>
    <t>CCIN000340-4000-004</t>
  </si>
  <si>
    <t>Daniel Shisia Abuao</t>
  </si>
  <si>
    <t>KHMA 579G</t>
  </si>
  <si>
    <t>CCIN000255-1000-004</t>
  </si>
  <si>
    <t>David Elpa Logel</t>
  </si>
  <si>
    <t>KCP 451X</t>
  </si>
  <si>
    <t>CCIN000391-1000-004</t>
  </si>
  <si>
    <t>Edward Kipyego Kitur</t>
  </si>
  <si>
    <t>KTCB 553T</t>
  </si>
  <si>
    <t>CCIN000391-4000-004</t>
  </si>
  <si>
    <t>KCH 348B</t>
  </si>
  <si>
    <t>CCIN000499-1000-004</t>
  </si>
  <si>
    <t>Elkana Kiprotich Kasitani</t>
  </si>
  <si>
    <t>KTCB 676M</t>
  </si>
  <si>
    <t>CCIN000399-1000-004</t>
  </si>
  <si>
    <t>Evans Avunga Lugadiru</t>
  </si>
  <si>
    <t>KBT 148B</t>
  </si>
  <si>
    <t>CCIN000505-5000-004</t>
  </si>
  <si>
    <t>Godwin Kibet Lelan</t>
  </si>
  <si>
    <t>KCA 401L</t>
  </si>
  <si>
    <t>CCIN000282-4000-004</t>
  </si>
  <si>
    <t>Henry Kibet Barno</t>
  </si>
  <si>
    <t>KBU 639K</t>
  </si>
  <si>
    <t>CCIN000522-1000-004</t>
  </si>
  <si>
    <t>Jackson Omari Matagaro</t>
  </si>
  <si>
    <t>KBY 017R</t>
  </si>
  <si>
    <t>CCIN000140-1000-004</t>
  </si>
  <si>
    <t>Jairus Mundia Opunde</t>
  </si>
  <si>
    <t>KBC 049J</t>
  </si>
  <si>
    <t>L22891</t>
  </si>
  <si>
    <t>John Kipruto Cheruiyot</t>
  </si>
  <si>
    <t>KCG 176G</t>
  </si>
  <si>
    <t>L09367</t>
  </si>
  <si>
    <t>Josephat Kimutai Lagat</t>
  </si>
  <si>
    <t>KBN 162Y</t>
  </si>
  <si>
    <t>CCIN000220-1000-004</t>
  </si>
  <si>
    <t>Kennedy Wafula Simiyu</t>
  </si>
  <si>
    <t>KBM 567B</t>
  </si>
  <si>
    <t>CCIN000329-2000-004</t>
  </si>
  <si>
    <t>Koech Kipkemei Chepkwony Tarus</t>
  </si>
  <si>
    <t>KCG 104H</t>
  </si>
  <si>
    <t>CCIN000472-1000-004</t>
  </si>
  <si>
    <t>Lokwawi Akai Nelvine</t>
  </si>
  <si>
    <t>KBT 723Z</t>
  </si>
  <si>
    <t>CCIN000526-1000-004</t>
  </si>
  <si>
    <t>Meshack Luchendo Libasia</t>
  </si>
  <si>
    <t>KCM 549Y</t>
  </si>
  <si>
    <t>CCIN000401-1000-004</t>
  </si>
  <si>
    <t>Michael Ndungu Munene</t>
  </si>
  <si>
    <t>KBY 511W</t>
  </si>
  <si>
    <t>CCIN000114-1000-004</t>
  </si>
  <si>
    <t>Moses Masili Mwanzia</t>
  </si>
  <si>
    <t>KCD 235X</t>
  </si>
  <si>
    <t>CCIN000334-1000-004</t>
  </si>
  <si>
    <t>Moses Adagala Wandambuzi</t>
  </si>
  <si>
    <t>KBB 331X</t>
  </si>
  <si>
    <t>CCIN000373-1000-004</t>
  </si>
  <si>
    <t>Nelly Mkamburi Mzera</t>
  </si>
  <si>
    <t>KAZ 486E</t>
  </si>
  <si>
    <t>CCIN000169-2000-004</t>
  </si>
  <si>
    <t>Patrick Munyakho Musee</t>
  </si>
  <si>
    <t>KCS 361R</t>
  </si>
  <si>
    <t>CCIN000485-1000-004</t>
  </si>
  <si>
    <t>Paul Kiprotich Kimeli</t>
  </si>
  <si>
    <t>KBJ 558K</t>
  </si>
  <si>
    <t>CCIN000241-1000-004</t>
  </si>
  <si>
    <t>Paul Livingstone Wakabia</t>
  </si>
  <si>
    <t>KCQ 416Q</t>
  </si>
  <si>
    <t>CCIN000253-2000-004</t>
  </si>
  <si>
    <t>Richard Mahinda Nganga</t>
  </si>
  <si>
    <t>KHMA 346E/KBJ 420W</t>
  </si>
  <si>
    <t>CCIN000305-1000-004</t>
  </si>
  <si>
    <t>Ruth Chemombo Chemining</t>
  </si>
  <si>
    <t>KAU 495C</t>
  </si>
  <si>
    <t>CCIN000222-1000-004</t>
  </si>
  <si>
    <t>Sammy Cheruiyot Chemweno</t>
  </si>
  <si>
    <t>KAW 150 U</t>
  </si>
  <si>
    <t>CCIN000504-5000-004</t>
  </si>
  <si>
    <t>Samuel Irura Nderitu</t>
  </si>
  <si>
    <t>KCE 157B</t>
  </si>
  <si>
    <t>CCIN000237-1000-004</t>
  </si>
  <si>
    <t>Samuel Robert Mburu Mwangi</t>
  </si>
  <si>
    <t>KCQ 344D</t>
  </si>
  <si>
    <t>CCIN000349-1000-004</t>
  </si>
  <si>
    <t>Simon Kabage Kamau</t>
  </si>
  <si>
    <t>KBJ 668V</t>
  </si>
  <si>
    <t>CCIN000436-1000-004</t>
  </si>
  <si>
    <t>Tracy Akoth Otieno</t>
  </si>
  <si>
    <t>KCL 732H</t>
  </si>
  <si>
    <t>CCIN000149-1000-004</t>
  </si>
  <si>
    <t>Victor Tirop</t>
  </si>
  <si>
    <t>KBC 465S</t>
  </si>
  <si>
    <t>CCIN000182-1000-004</t>
  </si>
  <si>
    <t>William Kibiwot Togon</t>
  </si>
  <si>
    <t>KBK 092U</t>
  </si>
  <si>
    <t>CCIN000352-1000-004</t>
  </si>
  <si>
    <t>Wycliffe Fundi Njeru Ireri</t>
  </si>
  <si>
    <t>KCQ 155T</t>
  </si>
  <si>
    <t>CCIN000553-7000-004</t>
  </si>
  <si>
    <t>Zeblon Kiptanui Yego</t>
  </si>
  <si>
    <t>KCA 831P</t>
  </si>
  <si>
    <t>L33874</t>
  </si>
  <si>
    <t>Moses Mwangi Ndichu</t>
  </si>
  <si>
    <t>KCR 274F</t>
  </si>
  <si>
    <t>11307</t>
  </si>
  <si>
    <t>CCIN000450-1000-004</t>
  </si>
  <si>
    <t>Catherine Jerotich Komen</t>
  </si>
  <si>
    <t>KCU 465S</t>
  </si>
  <si>
    <t>L27382</t>
  </si>
  <si>
    <t>Bernard Liseche Mukabwa</t>
  </si>
  <si>
    <t>KCW433C</t>
  </si>
  <si>
    <t> 190,000.00</t>
  </si>
  <si>
    <t>CCIN000687-9000-001</t>
  </si>
  <si>
    <t>Geoffrey Kiama</t>
  </si>
  <si>
    <t>KAE 868B</t>
  </si>
  <si>
    <t>CCIN001921-1000-001</t>
  </si>
  <si>
    <t>David Ndungu Wambugu</t>
  </si>
  <si>
    <t>KCG 633X</t>
  </si>
  <si>
    <t>CCIN002229-1000-001</t>
  </si>
  <si>
    <t>Njogu Nick Ngechu</t>
  </si>
  <si>
    <t>KHMA 524J</t>
  </si>
  <si>
    <t>CCIN001307-2000-002</t>
  </si>
  <si>
    <t>Concellia Aoko Omuga</t>
  </si>
  <si>
    <t>KBY 001U</t>
  </si>
  <si>
    <t>L33611</t>
  </si>
  <si>
    <t>Pauline Wangari Nguyai</t>
  </si>
  <si>
    <t>KDN 900C</t>
  </si>
  <si>
    <t>CCIN001307-13000-002</t>
  </si>
  <si>
    <t>KBY 011U / KBJ 426Z</t>
  </si>
  <si>
    <t>CCIN000813-1000-002</t>
  </si>
  <si>
    <t>Kevin Okoth Oyoo</t>
  </si>
  <si>
    <t>KCA 293W</t>
  </si>
  <si>
    <t>CCIN001455-1000-002</t>
  </si>
  <si>
    <t>Stellah Mueke Maundu</t>
  </si>
  <si>
    <t>WBAVL92070VL60624</t>
  </si>
  <si>
    <t>20518</t>
  </si>
  <si>
    <t>CCIN001184-1000-002</t>
  </si>
  <si>
    <t>Daniel Murigi Mwaura</t>
  </si>
  <si>
    <t>KBQ 854H</t>
  </si>
  <si>
    <t>L26949</t>
  </si>
  <si>
    <t>Divinah Gesore Magembe</t>
  </si>
  <si>
    <t>KDC 914B</t>
  </si>
  <si>
    <t>Assest Finance</t>
  </si>
  <si>
    <t>Saleh Jackline</t>
  </si>
  <si>
    <t>CCIN001745-1000-005</t>
  </si>
  <si>
    <t>Christine Mwikali Nzau</t>
  </si>
  <si>
    <t>KBK 283Q</t>
  </si>
  <si>
    <t>CCIN000778-3000-003</t>
  </si>
  <si>
    <t>James Maingi Kimani</t>
  </si>
  <si>
    <t>KBE 900V</t>
  </si>
  <si>
    <t>CCIN001510-1000-005</t>
  </si>
  <si>
    <t>Maxwell Kahuho Marite</t>
  </si>
  <si>
    <t>KBG 082E</t>
  </si>
  <si>
    <t>CCIN001203-2000-005</t>
  </si>
  <si>
    <t>Isaack Onyango Ogunde</t>
  </si>
  <si>
    <t>KCF 780R</t>
  </si>
  <si>
    <t>CCIN000998-1000-005</t>
  </si>
  <si>
    <t>KDB 297P</t>
  </si>
  <si>
    <t>CCIN001050-1000-005</t>
  </si>
  <si>
    <t>Richard Mwai Gichero</t>
  </si>
  <si>
    <t>KCU 073B</t>
  </si>
  <si>
    <t>CCIN000768-3000-005</t>
  </si>
  <si>
    <t>Fidelis Kibiro Kamau</t>
  </si>
  <si>
    <t>KAX 204Z</t>
  </si>
  <si>
    <t>L32625</t>
  </si>
  <si>
    <t>Abdi kani Omar</t>
  </si>
  <si>
    <t>KCK 720Z AND ZDG 0153</t>
  </si>
  <si>
    <t>CCIN000979-14000-001</t>
  </si>
  <si>
    <t>Harrison Mkoji Josai</t>
  </si>
  <si>
    <t>KBE 712M</t>
  </si>
  <si>
    <t>CCIN001536-1000-001</t>
  </si>
  <si>
    <t>Motari Steve Robert</t>
  </si>
  <si>
    <t>KBN 179D</t>
  </si>
  <si>
    <t>CCIN001278-17000-001</t>
  </si>
  <si>
    <t>Alex Mutuku Mbelenzi</t>
  </si>
  <si>
    <t>KHMA 757G</t>
  </si>
  <si>
    <t>CCIN002482-1000-001</t>
  </si>
  <si>
    <t>Fredrick Mutwiri</t>
  </si>
  <si>
    <t>KCN 142A</t>
  </si>
  <si>
    <t>CCIN002469-1000-001</t>
  </si>
  <si>
    <t>Vincent Mwendwa Mathuva</t>
  </si>
  <si>
    <t>KBR 872C</t>
  </si>
  <si>
    <t>CCIN001268-1000-001</t>
  </si>
  <si>
    <t>William Odhiambo</t>
  </si>
  <si>
    <t>KBP 923N</t>
  </si>
  <si>
    <t>CCIN002049-1000-002</t>
  </si>
  <si>
    <t>Antony Njoroge Thiongo</t>
  </si>
  <si>
    <t>KCC 781E</t>
  </si>
  <si>
    <t>CCIN001124-1000-002</t>
  </si>
  <si>
    <t>Joseph Nyanchoka Makokha/Carl Wambasi Makokha Makokha</t>
  </si>
  <si>
    <t>KCS 555Z</t>
  </si>
  <si>
    <t>CCIN002289-1000-002</t>
  </si>
  <si>
    <t>Miruka Jack Ochola</t>
  </si>
  <si>
    <t>KDC 520F</t>
  </si>
  <si>
    <t>CCIN000001-3000-002</t>
  </si>
  <si>
    <t>Salina Transporters/Beyene Haile Wolde</t>
  </si>
  <si>
    <t>KBK 667S</t>
  </si>
  <si>
    <t>CCIN001753-1000-002</t>
  </si>
  <si>
    <t>Grace Njeri</t>
  </si>
  <si>
    <t>KBV 886X</t>
  </si>
  <si>
    <t>L27928</t>
  </si>
  <si>
    <t>Joseph Kang'ethe Nungari</t>
  </si>
  <si>
    <t>KCW 468Z</t>
  </si>
  <si>
    <t>CCIN000561-4000-005</t>
  </si>
  <si>
    <t>Richard Matu Macharia</t>
  </si>
  <si>
    <t>KHMA784B</t>
  </si>
  <si>
    <t>CCIN001751-1000-005</t>
  </si>
  <si>
    <t>Fredrick Ngugi Ndungu</t>
  </si>
  <si>
    <t>KCA 833V</t>
  </si>
  <si>
    <t>L28987</t>
  </si>
  <si>
    <t>Wafula Cassina Carlo</t>
  </si>
  <si>
    <t>KCQ 844K</t>
  </si>
  <si>
    <t>CCIN003400-1000-001</t>
  </si>
  <si>
    <t>Emmanuel Muthiani Mutuku</t>
  </si>
  <si>
    <t>KCS 494K</t>
  </si>
  <si>
    <t>CCIN002186-2000-001</t>
  </si>
  <si>
    <t>Ayumba Sheila Madegwa</t>
  </si>
  <si>
    <t>KBK 932H</t>
  </si>
  <si>
    <t>CCIN002647-1000-001</t>
  </si>
  <si>
    <t>Johary Sadry Shoo</t>
  </si>
  <si>
    <t>KBS 513U</t>
  </si>
  <si>
    <t>L21851</t>
  </si>
  <si>
    <t>John Masolo .</t>
  </si>
  <si>
    <t>KDD 719U</t>
  </si>
  <si>
    <t>CCIN001653-1000-002</t>
  </si>
  <si>
    <t>Wycliffe Odhiambo Ouko</t>
  </si>
  <si>
    <t>KBB 294 S</t>
  </si>
  <si>
    <t>CCIN001808-2000-002</t>
  </si>
  <si>
    <t>Moureen Amondi Omusi</t>
  </si>
  <si>
    <t>KCP 428N</t>
  </si>
  <si>
    <t>CCIN001371-1000-002</t>
  </si>
  <si>
    <t>Eric Kinoti</t>
  </si>
  <si>
    <t>KCF 766T</t>
  </si>
  <si>
    <t>L30578</t>
  </si>
  <si>
    <t>Dennis Oduor Aweyo</t>
  </si>
  <si>
    <t>KBV 748L</t>
  </si>
  <si>
    <t>CCIN000722-1000-003</t>
  </si>
  <si>
    <t>Antony Muema Munyao</t>
  </si>
  <si>
    <t>KAY 997X</t>
  </si>
  <si>
    <t>CCIN001345-3000-002</t>
  </si>
  <si>
    <t>George Chui Mararo</t>
  </si>
  <si>
    <t>KBY 411Q</t>
  </si>
  <si>
    <t>L24735</t>
  </si>
  <si>
    <t>Fahad Ibrahim Mohamed</t>
  </si>
  <si>
    <t>KBP 890D</t>
  </si>
  <si>
    <t>CCIN001186-1000-002</t>
  </si>
  <si>
    <t>Joshua Maitho Ndiangui</t>
  </si>
  <si>
    <t>KBU 878S</t>
  </si>
  <si>
    <t>CCIN002383-1000-002</t>
  </si>
  <si>
    <t>Douglas Asiago Ntabo</t>
  </si>
  <si>
    <t>KCS 077F</t>
  </si>
  <si>
    <t>L23780</t>
  </si>
  <si>
    <t>Marylyne Wangeci Ng'ang'a C/O One Link Limited</t>
  </si>
  <si>
    <t>KDJ 711Z</t>
  </si>
  <si>
    <t>CCIN000163-2000-003</t>
  </si>
  <si>
    <t>Abraham Omolo Mulera</t>
  </si>
  <si>
    <t>KCB 360W</t>
  </si>
  <si>
    <t>CCIN000706-1000-003</t>
  </si>
  <si>
    <t>Aggrey Anusu Akhaya</t>
  </si>
  <si>
    <t>KBU 422L</t>
  </si>
  <si>
    <t>CCIN000695-1000-003</t>
  </si>
  <si>
    <t>Amos Musyoka Muthoka</t>
  </si>
  <si>
    <t>KBV 258D</t>
  </si>
  <si>
    <t>CCIN000705-2000-003</t>
  </si>
  <si>
    <t>Bernard Muoki Mutisya</t>
  </si>
  <si>
    <t>KCE 541B</t>
  </si>
  <si>
    <t>CCIN000898-2000-003</t>
  </si>
  <si>
    <t>Catherine Wanjiku Irungu C/O Oak Building &amp; Co. Ltd</t>
  </si>
  <si>
    <t>KBV 459Y</t>
  </si>
  <si>
    <t>L25320</t>
  </si>
  <si>
    <t>Daniel Kipngeno Bett</t>
  </si>
  <si>
    <t>KDA 134F</t>
  </si>
  <si>
    <t>L24660</t>
  </si>
  <si>
    <t>Dennis Mutua Muthaura</t>
  </si>
  <si>
    <t>KBJ 073N</t>
  </si>
  <si>
    <t>L21474</t>
  </si>
  <si>
    <t>Getrude Chanya Chombo</t>
  </si>
  <si>
    <t>KBW 770Q</t>
  </si>
  <si>
    <t>CCIN000661-1000-003</t>
  </si>
  <si>
    <t>Gilbert Kogei Kipkosgei</t>
  </si>
  <si>
    <t>KCE 702R</t>
  </si>
  <si>
    <t>CCIN000675-1000-003</t>
  </si>
  <si>
    <t>Hannah Wanjiru Nganga</t>
  </si>
  <si>
    <t>KBM 319Z</t>
  </si>
  <si>
    <t>CCIN000708-10000-003</t>
  </si>
  <si>
    <t>Jackson Kariuki Githaiga</t>
  </si>
  <si>
    <t>KBR 052Y</t>
  </si>
  <si>
    <t>CCIN000894-3000-003</t>
  </si>
  <si>
    <t>Joyce Bisieri Nyangeri</t>
  </si>
  <si>
    <t>KCY 816S</t>
  </si>
  <si>
    <t>CCIN000729-4000-003</t>
  </si>
  <si>
    <t>Julius Koinet Paita</t>
  </si>
  <si>
    <t>KBX 010Z</t>
  </si>
  <si>
    <t>L32959</t>
  </si>
  <si>
    <t>Kevin Otieno O</t>
  </si>
  <si>
    <t>KBU 611C</t>
  </si>
  <si>
    <t>CCIN000619-4000-003</t>
  </si>
  <si>
    <t>Lawrence Mumo Kivuku</t>
  </si>
  <si>
    <t>KBT 285F</t>
  </si>
  <si>
    <t>CCIN000931-1000-003</t>
  </si>
  <si>
    <t>Nicholas Mwaniki Nginga</t>
  </si>
  <si>
    <t>KBM 091A</t>
  </si>
  <si>
    <t>L31639</t>
  </si>
  <si>
    <t>Peter Wanjima Mwangi</t>
  </si>
  <si>
    <t>KCL 513P</t>
  </si>
  <si>
    <t>CCIN000755-1000-003</t>
  </si>
  <si>
    <t>Richard Kimiti Ngetha</t>
  </si>
  <si>
    <t>KBG 058V</t>
  </si>
  <si>
    <t>CCIN000933-1000-003</t>
  </si>
  <si>
    <t>Robert Chirchir</t>
  </si>
  <si>
    <t>KBY 171 H</t>
  </si>
  <si>
    <t>CCIN000814-1000-003</t>
  </si>
  <si>
    <t>Samm Bentley Aluso</t>
  </si>
  <si>
    <t>KBM 951M</t>
  </si>
  <si>
    <t>L21928</t>
  </si>
  <si>
    <t>Sammy Kavuvu</t>
  </si>
  <si>
    <t>KDB 017G</t>
  </si>
  <si>
    <t>CCIN000809-12000-003</t>
  </si>
  <si>
    <t>Simon Kinyanjui Njuguna</t>
  </si>
  <si>
    <t>KBQ 015Q</t>
  </si>
  <si>
    <t>CCIN000760-1000-003</t>
  </si>
  <si>
    <t>Sitino Eliud Maangi</t>
  </si>
  <si>
    <t>KBC 428 M</t>
  </si>
  <si>
    <t>CCIN000779-1000-003</t>
  </si>
  <si>
    <t>Victor Onyango Juma</t>
  </si>
  <si>
    <t>KCA 266W</t>
  </si>
  <si>
    <t>CCIN000704-2000-003</t>
  </si>
  <si>
    <t>Vincent Watulo Tenge</t>
  </si>
  <si>
    <t>KCT 002S</t>
  </si>
  <si>
    <t>CCIN000631-1000-003</t>
  </si>
  <si>
    <t>Winstone Nyaguti Asugo</t>
  </si>
  <si>
    <t>KBQ 862B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</si>
</sst>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4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b/>
      <sz val="11.0"/>
      <color rgb="FF000000"/>
      <name val="Calibri"/>
    </font>
    <font>
      <b/>
      <sz val="10.0"/>
      <color theme="1"/>
      <name val="Calibri"/>
    </font>
    <font>
      <sz val="9.0"/>
      <color rgb="FF1F1F1F"/>
      <name val="Arial"/>
    </font>
    <font>
      <sz val="10.0"/>
      <color rgb="FF000000"/>
      <name val="Calibri"/>
    </font>
    <font>
      <sz val="9.0"/>
      <color rgb="FF1F1F1F"/>
      <name val="Helvetica Neue"/>
    </font>
    <font>
      <sz val="9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2" fontId="4" numFmtId="0" xfId="0" applyBorder="1" applyFont="1"/>
    <xf borderId="4" fillId="2" fontId="4" numFmtId="164" xfId="0" applyBorder="1" applyFont="1" applyNumberFormat="1"/>
    <xf borderId="4" fillId="0" fontId="3" numFmtId="164" xfId="0" applyBorder="1" applyFont="1" applyNumberFormat="1"/>
    <xf borderId="4" fillId="0" fontId="3" numFmtId="0" xfId="0" applyAlignment="1" applyBorder="1" applyFont="1">
      <alignment shrinkToFit="0" wrapText="1"/>
    </xf>
    <xf borderId="5" fillId="3" fontId="4" numFmtId="0" xfId="0" applyBorder="1" applyFill="1" applyFont="1"/>
    <xf borderId="5" fillId="3" fontId="4" numFmtId="164" xfId="0" applyBorder="1" applyFont="1" applyNumberFormat="1"/>
    <xf borderId="4" fillId="3" fontId="4" numFmtId="0" xfId="0" applyBorder="1" applyFont="1"/>
    <xf borderId="4" fillId="3" fontId="3" numFmtId="0" xfId="0" applyBorder="1" applyFont="1"/>
    <xf borderId="5" fillId="4" fontId="4" numFmtId="0" xfId="0" applyBorder="1" applyFill="1" applyFont="1"/>
    <xf borderId="5" fillId="4" fontId="4" numFmtId="164" xfId="0" applyBorder="1" applyFont="1" applyNumberFormat="1"/>
    <xf borderId="3" fillId="0" fontId="3" numFmtId="0" xfId="0" applyBorder="1" applyFont="1"/>
    <xf borderId="4" fillId="0" fontId="5" numFmtId="0" xfId="0" applyBorder="1" applyFont="1"/>
    <xf borderId="4" fillId="0" fontId="6" numFmtId="0" xfId="0" applyBorder="1" applyFont="1"/>
    <xf borderId="4" fillId="4" fontId="4" numFmtId="0" xfId="0" applyBorder="1" applyFont="1"/>
    <xf borderId="4" fillId="4" fontId="4" numFmtId="164" xfId="0" applyBorder="1" applyFont="1" applyNumberFormat="1"/>
    <xf borderId="6" fillId="0" fontId="3" numFmtId="0" xfId="0" applyBorder="1" applyFont="1"/>
    <xf borderId="6" fillId="0" fontId="3" numFmtId="164" xfId="0" applyBorder="1" applyFont="1" applyNumberFormat="1"/>
    <xf borderId="4" fillId="4" fontId="7" numFmtId="49" xfId="0" applyAlignment="1" applyBorder="1" applyFont="1" applyNumberFormat="1">
      <alignment horizontal="center"/>
    </xf>
    <xf borderId="4" fillId="4" fontId="7" numFmtId="0" xfId="0" applyBorder="1" applyFont="1"/>
    <xf borderId="4" fillId="4" fontId="7" numFmtId="0" xfId="0" applyAlignment="1" applyBorder="1" applyFont="1">
      <alignment readingOrder="0"/>
    </xf>
    <xf borderId="4" fillId="4" fontId="8" numFmtId="0" xfId="0" applyBorder="1" applyFont="1"/>
    <xf borderId="4" fillId="3" fontId="5" numFmtId="49" xfId="0" applyAlignment="1" applyBorder="1" applyFont="1" applyNumberFormat="1">
      <alignment horizontal="center"/>
    </xf>
    <xf borderId="4" fillId="3" fontId="5" numFmtId="0" xfId="0" applyBorder="1" applyFont="1"/>
    <xf borderId="4" fillId="3" fontId="5" numFmtId="4" xfId="0" applyAlignment="1" applyBorder="1" applyFont="1" applyNumberFormat="1">
      <alignment horizontal="right"/>
    </xf>
    <xf borderId="4" fillId="3" fontId="5" numFmtId="0" xfId="0" applyAlignment="1" applyBorder="1" applyFont="1">
      <alignment horizontal="right" readingOrder="0"/>
    </xf>
    <xf borderId="4" fillId="3" fontId="5" numFmtId="0" xfId="0" applyAlignment="1" applyBorder="1" applyFont="1">
      <alignment readingOrder="0"/>
    </xf>
    <xf borderId="4" fillId="3" fontId="6" numFmtId="0" xfId="0" applyBorder="1" applyFont="1"/>
    <xf borderId="4" fillId="3" fontId="3" numFmtId="0" xfId="0" applyAlignment="1" applyBorder="1" applyFont="1">
      <alignment readingOrder="0"/>
    </xf>
    <xf borderId="4" fillId="3" fontId="6" numFmtId="0" xfId="0" applyAlignment="1" applyBorder="1" applyFont="1">
      <alignment readingOrder="0"/>
    </xf>
    <xf borderId="4" fillId="3" fontId="9" numFmtId="0" xfId="0" applyBorder="1" applyFont="1"/>
    <xf borderId="4" fillId="3" fontId="3" numFmtId="3" xfId="0" applyBorder="1" applyFont="1" applyNumberFormat="1"/>
    <xf borderId="4" fillId="3" fontId="5" numFmtId="49" xfId="0" applyAlignment="1" applyBorder="1" applyFont="1" applyNumberFormat="1">
      <alignment horizontal="center" readingOrder="0"/>
    </xf>
    <xf borderId="4" fillId="3" fontId="5" numFmtId="4" xfId="0" applyAlignment="1" applyBorder="1" applyFont="1" applyNumberFormat="1">
      <alignment horizontal="right" readingOrder="0"/>
    </xf>
    <xf borderId="4" fillId="3" fontId="3" numFmtId="49" xfId="0" applyAlignment="1" applyBorder="1" applyFont="1" applyNumberFormat="1">
      <alignment horizontal="center"/>
    </xf>
    <xf borderId="4" fillId="3" fontId="3" numFmtId="4" xfId="0" applyBorder="1" applyFont="1" applyNumberFormat="1"/>
    <xf borderId="4" fillId="3" fontId="5" numFmtId="0" xfId="0" applyAlignment="1" applyBorder="1" applyFont="1">
      <alignment horizontal="right"/>
    </xf>
    <xf borderId="4" fillId="3" fontId="3" numFmtId="4" xfId="0" applyAlignment="1" applyBorder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4" fillId="3" fontId="3" numFmtId="4" xfId="0" applyAlignment="1" applyBorder="1" applyFont="1" applyNumberFormat="1">
      <alignment horizontal="right"/>
    </xf>
    <xf borderId="4" fillId="3" fontId="3" numFmtId="0" xfId="0" applyAlignment="1" applyBorder="1" applyFont="1">
      <alignment horizontal="right" readingOrder="0"/>
    </xf>
    <xf borderId="4" fillId="3" fontId="10" numFmtId="0" xfId="0" applyAlignment="1" applyBorder="1" applyFont="1">
      <alignment readingOrder="0"/>
    </xf>
    <xf borderId="4" fillId="3" fontId="10" numFmtId="0" xfId="0" applyBorder="1" applyFont="1"/>
    <xf borderId="4" fillId="5" fontId="5" numFmtId="49" xfId="0" applyAlignment="1" applyBorder="1" applyFill="1" applyFont="1" applyNumberFormat="1">
      <alignment horizontal="center"/>
    </xf>
    <xf borderId="4" fillId="5" fontId="5" numFmtId="0" xfId="0" applyBorder="1" applyFont="1"/>
    <xf borderId="4" fillId="5" fontId="5" numFmtId="4" xfId="0" applyAlignment="1" applyBorder="1" applyFont="1" applyNumberFormat="1">
      <alignment horizontal="right"/>
    </xf>
    <xf borderId="4" fillId="5" fontId="5" numFmtId="0" xfId="0" applyAlignment="1" applyBorder="1" applyFont="1">
      <alignment horizontal="right" readingOrder="0"/>
    </xf>
    <xf borderId="4" fillId="5" fontId="5" numFmtId="0" xfId="0" applyAlignment="1" applyBorder="1" applyFont="1">
      <alignment readingOrder="0"/>
    </xf>
    <xf borderId="4" fillId="5" fontId="6" numFmtId="0" xfId="0" applyBorder="1" applyFont="1"/>
    <xf borderId="4" fillId="5" fontId="3" numFmtId="0" xfId="0" applyBorder="1" applyFont="1"/>
    <xf borderId="4" fillId="3" fontId="11" numFmtId="0" xfId="0" applyBorder="1" applyFont="1"/>
    <xf borderId="4" fillId="3" fontId="12" numFmtId="0" xfId="0" applyBorder="1" applyFont="1"/>
    <xf borderId="4" fillId="3" fontId="3" numFmtId="164" xfId="0" applyBorder="1" applyFont="1" applyNumberFormat="1"/>
    <xf borderId="7" fillId="3" fontId="5" numFmtId="0" xfId="0" applyBorder="1" applyFont="1"/>
    <xf borderId="4" fillId="0" fontId="13" numFmtId="0" xfId="0" applyBorder="1" applyFont="1"/>
    <xf borderId="8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2.14"/>
    <col customWidth="1" min="3" max="3" width="15.29"/>
    <col customWidth="1" min="4" max="4" width="11.57"/>
    <col customWidth="1" min="5" max="5" width="10.57"/>
    <col customWidth="1" min="6" max="6" width="9.14"/>
    <col customWidth="1" min="7" max="7" width="8.14"/>
    <col customWidth="1" min="8" max="11" width="9.14"/>
    <col customWidth="1" min="12" max="12" width="16.86"/>
    <col customWidth="1" min="13" max="13" width="9.14"/>
    <col customWidth="1" min="14" max="26" width="8.71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8</v>
      </c>
      <c r="B3" s="4">
        <f>COUNTIFS(DATA!N:N,SUMMARY!A3)</f>
        <v>41</v>
      </c>
      <c r="C3" s="7">
        <f>SUMIFS(DATA!G:G,DATA!N:N,SUMMARY!A3)</f>
        <v>60016300.94</v>
      </c>
      <c r="D3" s="4">
        <f>COUNTIFS(DATA!N:N,A3,DATA!K:K,$D$2)</f>
        <v>4</v>
      </c>
      <c r="E3" s="4">
        <f>COUNTIFS(DATA!N:N,A3,DATA!K:K,$E$2)</f>
        <v>1</v>
      </c>
      <c r="F3" s="4">
        <f>COUNTIFS(DATA!N:N,A3,DATA!K:K,$F$2)</f>
        <v>0</v>
      </c>
      <c r="G3" s="4">
        <f>COUNTIFS(DATA!N:N,A3,DATA!K:K,$G$2)</f>
        <v>36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9</v>
      </c>
      <c r="B4" s="4">
        <f>COUNTIFS(DATA!N:N,SUMMARY!A4)</f>
        <v>3</v>
      </c>
      <c r="C4" s="7">
        <f>SUMIFS(DATA!G:G,DATA!N:N,SUMMARY!A4)</f>
        <v>551029.09</v>
      </c>
      <c r="D4" s="4">
        <f>COUNTIFS(DATA!N:N,A4,DATA!K:K,$D$2)</f>
        <v>2</v>
      </c>
      <c r="E4" s="4">
        <f>COUNTIFS(DATA!N:N,A4,DATA!K:K,$E$2)</f>
        <v>0</v>
      </c>
      <c r="F4" s="4">
        <f>COUNTIFS(DATA!N:N,A4,DATA!K:K,$F$2)</f>
        <v>0</v>
      </c>
      <c r="G4" s="4">
        <f>COUNTIFS(DATA!N:N,A4,DATA!K:K,$G$2)</f>
        <v>1</v>
      </c>
      <c r="H4" s="4"/>
      <c r="I4" s="4"/>
      <c r="J4" s="4"/>
      <c r="K4" s="4"/>
      <c r="L4" s="4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10</v>
      </c>
      <c r="B5" s="4">
        <f>COUNTIFS(DATA!N:N,SUMMARY!A5)</f>
        <v>62</v>
      </c>
      <c r="C5" s="7">
        <f>SUMIFS(DATA!G:G,DATA!N:N,SUMMARY!A5)</f>
        <v>25731695.45</v>
      </c>
      <c r="D5" s="4">
        <f>COUNTIFS(DATA!N:N,A5,DATA!K:K,$D$2)</f>
        <v>3</v>
      </c>
      <c r="E5" s="4">
        <f>COUNTIFS(DATA!N:N,A5,DATA!K:K,$E$2)</f>
        <v>1</v>
      </c>
      <c r="F5" s="4">
        <f>COUNTIFS(DATA!N:N,A5,DATA!K:K,$F$2)</f>
        <v>0</v>
      </c>
      <c r="G5" s="4">
        <f>COUNTIFS(DATA!N:N,A5,DATA!K:K,$G$2)</f>
        <v>58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11</v>
      </c>
      <c r="B6" s="4">
        <f>COUNTIFS(DATA!N:N,SUMMARY!A6)</f>
        <v>26</v>
      </c>
      <c r="C6" s="7">
        <f>SUMIFS(DATA!G:G,DATA!N:N,SUMMARY!A6)</f>
        <v>19676310.93</v>
      </c>
      <c r="D6" s="4">
        <f>COUNTIFS(DATA!N:N,A6,DATA!K:K,$D$2)</f>
        <v>3</v>
      </c>
      <c r="E6" s="4">
        <f>COUNTIFS(DATA!N:N,A6,DATA!K:K,$E$2)</f>
        <v>1</v>
      </c>
      <c r="F6" s="4">
        <f>COUNTIFS(DATA!N:N,A6,DATA!K:K,$F$2)</f>
        <v>0</v>
      </c>
      <c r="G6" s="4">
        <f>COUNTIFS(DATA!N:N,A6,DATA!K:K,$G$2)</f>
        <v>22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12</v>
      </c>
      <c r="B7" s="4">
        <f>COUNTIFS(DATA!N:N,SUMMARY!A7)</f>
        <v>2</v>
      </c>
      <c r="C7" s="7">
        <f>SUMIFS(DATA!G:G,DATA!N:N,SUMMARY!A7)</f>
        <v>120340</v>
      </c>
      <c r="D7" s="4">
        <f>COUNTIFS(DATA!N:N,A7,DATA!K:K,$D$2)</f>
        <v>2</v>
      </c>
      <c r="E7" s="4">
        <f>COUNTIFS(DATA!N:N,A7,DATA!K:K,$E$2)</f>
        <v>0</v>
      </c>
      <c r="F7" s="4">
        <f>COUNTIFS(DATA!N:N,A7,DATA!K:K,$F$2)</f>
        <v>0</v>
      </c>
      <c r="G7" s="4">
        <f>COUNTIFS(DATA!N:N,A7,DATA!K:K,$G$2)</f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13</v>
      </c>
      <c r="B8" s="4">
        <f>COUNTIFS(DATA!N:N,SUMMARY!A8)</f>
        <v>38</v>
      </c>
      <c r="C8" s="7">
        <f>SUMIFS(DATA!G:G,DATA!N:N,SUMMARY!A8)</f>
        <v>38002882.31</v>
      </c>
      <c r="D8" s="4">
        <f>COUNTIFS(DATA!N:N,A8,DATA!K:K,$D$2)</f>
        <v>4</v>
      </c>
      <c r="E8" s="4">
        <f>COUNTIFS(DATA!N:N,A8,DATA!K:K,$E$2)</f>
        <v>0</v>
      </c>
      <c r="F8" s="4">
        <f>COUNTIFS(DATA!N:N,A8,DATA!K:K,$F$2)</f>
        <v>0</v>
      </c>
      <c r="G8" s="4">
        <f>COUNTIFS(DATA!N:N,A8,DATA!K:K,$G$2)</f>
        <v>34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14</v>
      </c>
      <c r="B9" s="4">
        <f>COUNTIFS(DATA!N:N,SUMMARY!A9)</f>
        <v>22</v>
      </c>
      <c r="C9" s="7">
        <f>SUMIFS(DATA!G:G,DATA!N:N,SUMMARY!A9)</f>
        <v>60709976.05</v>
      </c>
      <c r="D9" s="4">
        <f>COUNTIFS(DATA!N:N,A9,DATA!K:K,$D$2)</f>
        <v>4</v>
      </c>
      <c r="E9" s="4">
        <f>COUNTIFS(DATA!N:N,A9,DATA!K:K,$E$2)</f>
        <v>0</v>
      </c>
      <c r="F9" s="4">
        <f>COUNTIFS(DATA!N:N,A9,DATA!K:K,$F$2)</f>
        <v>0</v>
      </c>
      <c r="G9" s="4">
        <f>COUNTIFS(DATA!N:N,A9,DATA!K:K,$G$2)</f>
        <v>18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15</v>
      </c>
      <c r="B10" s="4">
        <f>COUNTIFS(DATA!N:N,SUMMARY!A10)</f>
        <v>54</v>
      </c>
      <c r="C10" s="7">
        <f>SUMIFS(DATA!G:G,DATA!N:N,SUMMARY!A10)</f>
        <v>75366906.33</v>
      </c>
      <c r="D10" s="4">
        <f>COUNTIFS(DATA!N:N,A10,DATA!K:K,$D$2)</f>
        <v>1</v>
      </c>
      <c r="E10" s="4">
        <f>COUNTIFS(DATA!N:N,A10,DATA!K:K,$E$2)</f>
        <v>0</v>
      </c>
      <c r="F10" s="4">
        <f>COUNTIFS(DATA!N:N,A10,DATA!K:K,$F$2)</f>
        <v>1</v>
      </c>
      <c r="G10" s="4">
        <f>COUNTIFS(DATA!N:N,A10,DATA!K:K,$G$2)</f>
        <v>52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16</v>
      </c>
      <c r="B11" s="4">
        <f>COUNTIFS(DATA!N:N,SUMMARY!A11)</f>
        <v>1</v>
      </c>
      <c r="C11" s="7">
        <f>SUMIFS(DATA!G:G,DATA!N:N,SUMMARY!A11)</f>
        <v>1245505.25</v>
      </c>
      <c r="D11" s="4">
        <f>COUNTIFS(DATA!N:N,A11,DATA!K:K,$D$2)</f>
        <v>0</v>
      </c>
      <c r="E11" s="4">
        <f>COUNTIFS(DATA!N:N,A11,DATA!K:K,$E$2)</f>
        <v>0</v>
      </c>
      <c r="F11" s="4">
        <f>COUNTIFS(DATA!N:N,A11,DATA!K:K,$F$2)</f>
        <v>0</v>
      </c>
      <c r="G11" s="4">
        <f>COUNTIFS(DATA!N:N,A11,DATA!K:K,$G$2)</f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17</v>
      </c>
      <c r="B12" s="4">
        <f>COUNTIFS(DATA!N:N,SUMMARY!A12)</f>
        <v>0</v>
      </c>
      <c r="C12" s="7">
        <f>SUMIFS(DATA!G:G,DATA!N:N,SUMMARY!A12)</f>
        <v>0</v>
      </c>
      <c r="D12" s="4">
        <f>COUNTIFS(DATA!N:N,A12,DATA!K:K,$D$2)</f>
        <v>0</v>
      </c>
      <c r="E12" s="4">
        <f>COUNTIFS(DATA!N:N,A12,DATA!K:K,$E$2)</f>
        <v>0</v>
      </c>
      <c r="F12" s="4">
        <f>COUNTIFS(DATA!N:N,A12,DATA!K:K,$F$2)</f>
        <v>0</v>
      </c>
      <c r="G12" s="4">
        <f>COUNTIFS(DATA!N:N,A12,DATA!K:K,$G$2)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18</v>
      </c>
      <c r="B13" s="4">
        <f>COUNTIFS(DATA!N:N,SUMMARY!A13)</f>
        <v>12</v>
      </c>
      <c r="C13" s="7">
        <f>SUMIFS(DATA!G:G,DATA!N:N,SUMMARY!A13)</f>
        <v>8170893.37</v>
      </c>
      <c r="D13" s="4">
        <f>COUNTIFS(DATA!N:N,A13,DATA!K:K,$D$2)</f>
        <v>5</v>
      </c>
      <c r="E13" s="4">
        <f>COUNTIFS(DATA!N:N,A13,DATA!K:K,$E$2)</f>
        <v>0</v>
      </c>
      <c r="F13" s="4">
        <f>COUNTIFS(DATA!N:N,A13,DATA!K:K,$F$2)</f>
        <v>0</v>
      </c>
      <c r="G13" s="4">
        <f>COUNTIFS(DATA!N:N,A13,DATA!K:K,$G$2)</f>
        <v>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19</v>
      </c>
      <c r="B14" s="4">
        <f>COUNTIFS(DATA!N:N,SUMMARY!A14)</f>
        <v>0</v>
      </c>
      <c r="C14" s="7">
        <f>SUMIFS(DATA!G:G,DATA!N:N,SUMMARY!A14)</f>
        <v>0</v>
      </c>
      <c r="D14" s="4">
        <f>COUNTIFS(DATA!N:N,A14,DATA!K:K,$D$2)</f>
        <v>0</v>
      </c>
      <c r="E14" s="4">
        <f>COUNTIFS(DATA!N:N,A14,DATA!K:K,$E$2)</f>
        <v>0</v>
      </c>
      <c r="F14" s="4">
        <f>COUNTIFS(DATA!N:N,A14,DATA!K:K,$F$2)</f>
        <v>0</v>
      </c>
      <c r="G14" s="4">
        <f>COUNTIFS(DATA!N:N,A14,DATA!K:K,$G$2)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20</v>
      </c>
      <c r="B15" s="4">
        <f>COUNTIFS(DATA!N:N,SUMMARY!A15)</f>
        <v>0</v>
      </c>
      <c r="C15" s="7">
        <f>SUMIFS(DATA!G:G,DATA!N:N,SUMMARY!A15)</f>
        <v>0</v>
      </c>
      <c r="D15" s="4">
        <f>COUNTIFS(DATA!N:N,A15,DATA!K:K,$D$2)</f>
        <v>0</v>
      </c>
      <c r="E15" s="4">
        <f>COUNTIFS(DATA!N:N,A15,DATA!K:K,$E$2)</f>
        <v>0</v>
      </c>
      <c r="F15" s="4">
        <f>COUNTIFS(DATA!N:N,A15,DATA!K:K,$F$2)</f>
        <v>0</v>
      </c>
      <c r="G15" s="4">
        <f>COUNTIFS(DATA!N:N,A15,DATA!K:K,$G$2)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21</v>
      </c>
      <c r="B16" s="5">
        <f t="shared" ref="B16:G16" si="1">SUM(B3:B15)</f>
        <v>261</v>
      </c>
      <c r="C16" s="6">
        <f t="shared" si="1"/>
        <v>289591839.7</v>
      </c>
      <c r="D16" s="5">
        <f t="shared" si="1"/>
        <v>28</v>
      </c>
      <c r="E16" s="5">
        <f t="shared" si="1"/>
        <v>3</v>
      </c>
      <c r="F16" s="5">
        <f t="shared" si="1"/>
        <v>1</v>
      </c>
      <c r="G16" s="5">
        <f t="shared" si="1"/>
        <v>229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/>
      <c r="B17" s="9"/>
      <c r="C17" s="10"/>
      <c r="D17" s="11"/>
      <c r="E17" s="11"/>
      <c r="F17" s="11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22</v>
      </c>
      <c r="B18" s="13" t="s">
        <v>23</v>
      </c>
      <c r="C18" s="14" t="s">
        <v>24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25</v>
      </c>
      <c r="B19" s="4">
        <f>COUNTIFS(DATA!L:L,SUMMARY!A19)</f>
        <v>26</v>
      </c>
      <c r="C19" s="7">
        <f>SUMIFS(DATA!G:G,DATA!L:L,SUMMARY!A19)</f>
        <v>19676310.93</v>
      </c>
      <c r="D19" s="1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6" t="s">
        <v>26</v>
      </c>
      <c r="B20" s="4">
        <f>COUNTIFS(DATA!L:L,SUMMARY!A20)</f>
        <v>12</v>
      </c>
      <c r="C20" s="7">
        <f>SUMIFS(DATA!G:G,DATA!L:L,SUMMARY!A20)</f>
        <v>8170893.37</v>
      </c>
      <c r="D20" s="1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6" t="s">
        <v>27</v>
      </c>
      <c r="B21" s="4">
        <f>COUNTIFS(DATA!L:L,SUMMARY!A21)</f>
        <v>38</v>
      </c>
      <c r="C21" s="7">
        <f>SUMIFS(DATA!G:G,DATA!L:L,SUMMARY!A21)</f>
        <v>38002882.31</v>
      </c>
      <c r="D21" s="1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6" t="s">
        <v>28</v>
      </c>
      <c r="B22" s="4">
        <f>COUNTIFS(DATA!L:L,SUMMARY!A22)</f>
        <v>31</v>
      </c>
      <c r="C22" s="7">
        <f>SUMIFS(DATA!G:G,DATA!L:L,SUMMARY!A22)</f>
        <v>13216702.63</v>
      </c>
      <c r="D22" s="1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6" t="s">
        <v>29</v>
      </c>
      <c r="B23" s="4">
        <f>COUNTIFS(DATA!L:L,SUMMARY!A23)</f>
        <v>31</v>
      </c>
      <c r="C23" s="7">
        <f>SUMIFS(DATA!G:G,DATA!L:L,SUMMARY!A23)</f>
        <v>12514992.82</v>
      </c>
      <c r="D23" s="1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6" t="s">
        <v>30</v>
      </c>
      <c r="B24" s="4">
        <f>COUNTIFS(DATA!L:L,SUMMARY!A24)</f>
        <v>12</v>
      </c>
      <c r="C24" s="7">
        <f>SUMIFS(DATA!G:G,DATA!L:L,SUMMARY!A24)</f>
        <v>22762221.91</v>
      </c>
      <c r="D24" s="1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6" t="s">
        <v>31</v>
      </c>
      <c r="B25" s="4">
        <f>COUNTIFS(DATA!L:L,SUMMARY!A25)</f>
        <v>15</v>
      </c>
      <c r="C25" s="7">
        <f>SUMIFS(DATA!G:G,DATA!L:L,SUMMARY!A25)</f>
        <v>22361119.94</v>
      </c>
      <c r="D25" s="1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6" t="s">
        <v>32</v>
      </c>
      <c r="B26" s="4">
        <f>COUNTIFS(DATA!L:L,SUMMARY!A26)</f>
        <v>17</v>
      </c>
      <c r="C26" s="7">
        <f>SUMIFS(DATA!G:G,DATA!L:L,SUMMARY!A26)</f>
        <v>18891742.15</v>
      </c>
      <c r="D26" s="1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6" t="s">
        <v>33</v>
      </c>
      <c r="B27" s="4">
        <f>COUNTIFS(DATA!L:L,SUMMARY!A27)</f>
        <v>16</v>
      </c>
      <c r="C27" s="7">
        <f>SUMIFS(DATA!G:G,DATA!L:L,SUMMARY!A27)</f>
        <v>20606659.45</v>
      </c>
      <c r="D27" s="1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6" t="s">
        <v>34</v>
      </c>
      <c r="B28" s="4">
        <f>COUNTIFS(DATA!L:L,SUMMARY!A28)</f>
        <v>16</v>
      </c>
      <c r="C28" s="7">
        <f>SUMIFS(DATA!G:G,DATA!L:L,SUMMARY!A28)</f>
        <v>31263383.56</v>
      </c>
      <c r="D28" s="1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7" t="s">
        <v>35</v>
      </c>
      <c r="B29" s="4">
        <f>COUNTIFS(DATA!L:L,SUMMARY!A29)</f>
        <v>18</v>
      </c>
      <c r="C29" s="7">
        <f>SUMIFS(DATA!G:G,DATA!L:L,SUMMARY!A29)</f>
        <v>47012544.6</v>
      </c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6" t="s">
        <v>36</v>
      </c>
      <c r="B30" s="4">
        <f>COUNTIFS(DATA!L:L,SUMMARY!A30)</f>
        <v>15</v>
      </c>
      <c r="C30" s="7">
        <f>SUMIFS(DATA!G:G,DATA!L:L,SUMMARY!A30)</f>
        <v>20628487.28</v>
      </c>
      <c r="D30" s="1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6" t="s">
        <v>37</v>
      </c>
      <c r="B31" s="4">
        <f>COUNTIFS(DATA!L:L,SUMMARY!A31)</f>
        <v>14</v>
      </c>
      <c r="C31" s="7">
        <f>SUMIFS(DATA!G:G,DATA!L:L,SUMMARY!A31)</f>
        <v>14483898.77</v>
      </c>
      <c r="D31" s="1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8" t="s">
        <v>38</v>
      </c>
      <c r="B32" s="18">
        <f t="shared" ref="B32:C32" si="2">SUM(B19:B31)</f>
        <v>261</v>
      </c>
      <c r="C32" s="19">
        <f t="shared" si="2"/>
        <v>289591839.7</v>
      </c>
      <c r="D32" s="1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0"/>
      <c r="B33" s="20"/>
      <c r="C33" s="2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21.0"/>
    <col customWidth="1" min="3" max="3" width="57.0"/>
    <col customWidth="1" min="4" max="4" width="20.29"/>
    <col customWidth="1" min="5" max="5" width="13.86"/>
    <col customWidth="1" min="6" max="6" width="15.0"/>
    <col customWidth="1" min="7" max="8" width="12.71"/>
    <col customWidth="1" min="9" max="9" width="19.43"/>
    <col customWidth="1" min="10" max="10" width="8.71"/>
    <col customWidth="1" min="11" max="12" width="18.57"/>
    <col customWidth="1" min="13" max="13" width="27.86"/>
    <col customWidth="1" min="14" max="14" width="14.0"/>
    <col customWidth="1" min="15" max="15" width="27.14"/>
    <col customWidth="1" min="16" max="27" width="8.71"/>
  </cols>
  <sheetData>
    <row r="1">
      <c r="A1" s="22" t="s">
        <v>39</v>
      </c>
      <c r="B1" s="23" t="s">
        <v>40</v>
      </c>
      <c r="C1" s="23" t="s">
        <v>41</v>
      </c>
      <c r="D1" s="23" t="s">
        <v>42</v>
      </c>
      <c r="E1" s="23" t="s">
        <v>43</v>
      </c>
      <c r="F1" s="23" t="s">
        <v>44</v>
      </c>
      <c r="G1" s="23" t="s">
        <v>3</v>
      </c>
      <c r="H1" s="23" t="s">
        <v>45</v>
      </c>
      <c r="I1" s="23" t="s">
        <v>46</v>
      </c>
      <c r="J1" s="23" t="s">
        <v>47</v>
      </c>
      <c r="K1" s="24" t="s">
        <v>48</v>
      </c>
      <c r="L1" s="23" t="s">
        <v>49</v>
      </c>
      <c r="M1" s="24" t="s">
        <v>50</v>
      </c>
      <c r="N1" s="23" t="s">
        <v>51</v>
      </c>
      <c r="O1" s="25" t="s">
        <v>52</v>
      </c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6">
        <v>12247.0</v>
      </c>
      <c r="B2" s="27" t="s">
        <v>53</v>
      </c>
      <c r="C2" s="27" t="s">
        <v>54</v>
      </c>
      <c r="D2" s="27" t="s">
        <v>55</v>
      </c>
      <c r="E2" s="28"/>
      <c r="F2" s="28">
        <v>181039.0</v>
      </c>
      <c r="G2" s="28">
        <v>1231405.52</v>
      </c>
      <c r="H2" s="28">
        <v>1231405.52</v>
      </c>
      <c r="I2" s="27" t="s">
        <v>56</v>
      </c>
      <c r="J2" s="29">
        <v>2072.0</v>
      </c>
      <c r="K2" s="27" t="str">
        <f t="shared" ref="K2:K262" si="1">IF(J2&lt;31,"0-30 Days",IF(J2&lt;61,"31-60 Days",IF(J2&lt;91,"61-90 Days","90+ Days")))</f>
        <v>90+ Days</v>
      </c>
      <c r="L2" s="27" t="s">
        <v>30</v>
      </c>
      <c r="M2" s="30" t="s">
        <v>30</v>
      </c>
      <c r="N2" s="27" t="s">
        <v>15</v>
      </c>
      <c r="O2" s="31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26">
        <v>12249.0</v>
      </c>
      <c r="B3" s="27" t="s">
        <v>57</v>
      </c>
      <c r="C3" s="27" t="s">
        <v>54</v>
      </c>
      <c r="D3" s="27" t="s">
        <v>58</v>
      </c>
      <c r="E3" s="28"/>
      <c r="F3" s="28">
        <v>532420.0</v>
      </c>
      <c r="G3" s="28">
        <v>1353596.64</v>
      </c>
      <c r="H3" s="28">
        <v>1353596.64</v>
      </c>
      <c r="I3" s="27" t="s">
        <v>56</v>
      </c>
      <c r="J3" s="29">
        <v>1709.0</v>
      </c>
      <c r="K3" s="27" t="str">
        <f t="shared" si="1"/>
        <v>90+ Days</v>
      </c>
      <c r="L3" s="27" t="s">
        <v>30</v>
      </c>
      <c r="M3" s="30" t="s">
        <v>30</v>
      </c>
      <c r="N3" s="27" t="s">
        <v>15</v>
      </c>
      <c r="O3" s="3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6">
        <v>13160.0</v>
      </c>
      <c r="B4" s="27" t="s">
        <v>59</v>
      </c>
      <c r="C4" s="27" t="s">
        <v>60</v>
      </c>
      <c r="D4" s="27" t="s">
        <v>61</v>
      </c>
      <c r="E4" s="28"/>
      <c r="F4" s="28">
        <v>20000.0</v>
      </c>
      <c r="G4" s="28">
        <v>1322048.0</v>
      </c>
      <c r="H4" s="28">
        <v>1322048.0</v>
      </c>
      <c r="I4" s="27" t="s">
        <v>56</v>
      </c>
      <c r="J4" s="29">
        <v>2778.0</v>
      </c>
      <c r="K4" s="27" t="str">
        <f t="shared" si="1"/>
        <v>90+ Days</v>
      </c>
      <c r="L4" s="27" t="s">
        <v>30</v>
      </c>
      <c r="M4" s="30" t="s">
        <v>30</v>
      </c>
      <c r="N4" s="27" t="s">
        <v>15</v>
      </c>
      <c r="O4" s="3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26">
        <v>13942.0</v>
      </c>
      <c r="B5" s="27" t="s">
        <v>62</v>
      </c>
      <c r="C5" s="27" t="s">
        <v>63</v>
      </c>
      <c r="D5" s="27" t="s">
        <v>64</v>
      </c>
      <c r="E5" s="28"/>
      <c r="F5" s="28">
        <v>1897916.75</v>
      </c>
      <c r="G5" s="28">
        <v>5167179.06</v>
      </c>
      <c r="H5" s="28">
        <v>5167179.06</v>
      </c>
      <c r="I5" s="27" t="s">
        <v>56</v>
      </c>
      <c r="J5" s="29">
        <v>1554.0</v>
      </c>
      <c r="K5" s="27" t="str">
        <f t="shared" si="1"/>
        <v>90+ Days</v>
      </c>
      <c r="L5" s="27" t="s">
        <v>30</v>
      </c>
      <c r="M5" s="30" t="s">
        <v>30</v>
      </c>
      <c r="N5" s="27" t="s">
        <v>15</v>
      </c>
      <c r="O5" s="31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5.75" customHeight="1">
      <c r="A6" s="26">
        <v>10277.0</v>
      </c>
      <c r="B6" s="27" t="s">
        <v>65</v>
      </c>
      <c r="C6" s="27" t="s">
        <v>63</v>
      </c>
      <c r="D6" s="30" t="s">
        <v>66</v>
      </c>
      <c r="E6" s="28"/>
      <c r="F6" s="28">
        <v>3151365.0</v>
      </c>
      <c r="G6" s="28">
        <v>6319850.49</v>
      </c>
      <c r="H6" s="28">
        <v>6319850.49</v>
      </c>
      <c r="I6" s="30" t="s">
        <v>56</v>
      </c>
      <c r="J6" s="29">
        <v>1769.0</v>
      </c>
      <c r="K6" s="27" t="str">
        <f t="shared" si="1"/>
        <v>90+ Days</v>
      </c>
      <c r="L6" s="27" t="s">
        <v>30</v>
      </c>
      <c r="M6" s="30" t="s">
        <v>30</v>
      </c>
      <c r="N6" s="27" t="s">
        <v>15</v>
      </c>
      <c r="O6" s="3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26">
        <v>14125.0</v>
      </c>
      <c r="B7" s="27" t="s">
        <v>67</v>
      </c>
      <c r="C7" s="27" t="s">
        <v>68</v>
      </c>
      <c r="D7" s="27" t="s">
        <v>69</v>
      </c>
      <c r="E7" s="28"/>
      <c r="F7" s="28">
        <v>208957.47</v>
      </c>
      <c r="G7" s="28">
        <v>518767.5</v>
      </c>
      <c r="H7" s="28">
        <v>518767.5</v>
      </c>
      <c r="I7" s="27" t="s">
        <v>56</v>
      </c>
      <c r="J7" s="29">
        <v>1724.0</v>
      </c>
      <c r="K7" s="27" t="str">
        <f t="shared" si="1"/>
        <v>90+ Days</v>
      </c>
      <c r="L7" s="27" t="s">
        <v>30</v>
      </c>
      <c r="M7" s="30" t="s">
        <v>30</v>
      </c>
      <c r="N7" s="27" t="s">
        <v>15</v>
      </c>
      <c r="O7" s="31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/>
      <c r="B8" s="12" t="s">
        <v>70</v>
      </c>
      <c r="C8" s="12" t="s">
        <v>71</v>
      </c>
      <c r="D8" s="12" t="s">
        <v>72</v>
      </c>
      <c r="E8" s="12"/>
      <c r="F8" s="12"/>
      <c r="G8" s="12">
        <v>21830.0</v>
      </c>
      <c r="H8" s="12"/>
      <c r="I8" s="12" t="s">
        <v>56</v>
      </c>
      <c r="J8" s="32">
        <v>0.0</v>
      </c>
      <c r="K8" s="27" t="str">
        <f t="shared" si="1"/>
        <v>0-30 Days</v>
      </c>
      <c r="L8" s="12" t="s">
        <v>30</v>
      </c>
      <c r="M8" s="32" t="s">
        <v>30</v>
      </c>
      <c r="N8" s="12" t="s">
        <v>12</v>
      </c>
      <c r="O8" s="33" t="s">
        <v>73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2"/>
      <c r="B9" s="12" t="s">
        <v>74</v>
      </c>
      <c r="C9" s="12" t="s">
        <v>75</v>
      </c>
      <c r="D9" s="34" t="s">
        <v>76</v>
      </c>
      <c r="E9" s="12"/>
      <c r="F9" s="12"/>
      <c r="G9" s="35">
        <v>98510.0</v>
      </c>
      <c r="H9" s="12"/>
      <c r="I9" s="12" t="s">
        <v>56</v>
      </c>
      <c r="J9" s="32">
        <v>0.0</v>
      </c>
      <c r="K9" s="27" t="str">
        <f t="shared" si="1"/>
        <v>0-30 Days</v>
      </c>
      <c r="L9" s="12" t="s">
        <v>30</v>
      </c>
      <c r="M9" s="32" t="s">
        <v>30</v>
      </c>
      <c r="N9" s="12" t="s">
        <v>12</v>
      </c>
      <c r="O9" s="3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26">
        <v>13315.0</v>
      </c>
      <c r="B10" s="27" t="s">
        <v>77</v>
      </c>
      <c r="C10" s="27" t="s">
        <v>78</v>
      </c>
      <c r="D10" s="27" t="s">
        <v>79</v>
      </c>
      <c r="E10" s="28"/>
      <c r="F10" s="28">
        <v>622299.0</v>
      </c>
      <c r="G10" s="28">
        <v>1457884.39</v>
      </c>
      <c r="H10" s="28">
        <v>1457884.39</v>
      </c>
      <c r="I10" s="27" t="s">
        <v>56</v>
      </c>
      <c r="J10" s="29">
        <v>1717.0</v>
      </c>
      <c r="K10" s="27" t="str">
        <f t="shared" si="1"/>
        <v>90+ Days</v>
      </c>
      <c r="L10" s="27" t="s">
        <v>30</v>
      </c>
      <c r="M10" s="30" t="s">
        <v>30</v>
      </c>
      <c r="N10" s="27" t="s">
        <v>8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36" t="s">
        <v>80</v>
      </c>
      <c r="B11" s="30" t="s">
        <v>81</v>
      </c>
      <c r="C11" s="30" t="s">
        <v>82</v>
      </c>
      <c r="D11" s="30" t="s">
        <v>83</v>
      </c>
      <c r="E11" s="28"/>
      <c r="F11" s="37">
        <v>328000.0</v>
      </c>
      <c r="G11" s="37">
        <v>89000.0</v>
      </c>
      <c r="H11" s="37">
        <v>240652.21</v>
      </c>
      <c r="I11" s="30" t="s">
        <v>56</v>
      </c>
      <c r="J11" s="29">
        <v>0.0</v>
      </c>
      <c r="K11" s="27" t="str">
        <f t="shared" si="1"/>
        <v>0-30 Days</v>
      </c>
      <c r="L11" s="30" t="s">
        <v>30</v>
      </c>
      <c r="M11" s="30" t="s">
        <v>30</v>
      </c>
      <c r="N11" s="30" t="s">
        <v>9</v>
      </c>
      <c r="O11" s="33" t="s">
        <v>84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6">
        <v>12089.0</v>
      </c>
      <c r="B12" s="27" t="s">
        <v>85</v>
      </c>
      <c r="C12" s="27" t="s">
        <v>86</v>
      </c>
      <c r="D12" s="27" t="s">
        <v>87</v>
      </c>
      <c r="E12" s="28"/>
      <c r="F12" s="28">
        <v>1222359.0</v>
      </c>
      <c r="G12" s="28">
        <v>5061068.0</v>
      </c>
      <c r="H12" s="28">
        <v>5061068.0</v>
      </c>
      <c r="I12" s="27" t="s">
        <v>56</v>
      </c>
      <c r="J12" s="29">
        <v>2172.0</v>
      </c>
      <c r="K12" s="27" t="str">
        <f t="shared" si="1"/>
        <v>90+ Days</v>
      </c>
      <c r="L12" s="27" t="s">
        <v>30</v>
      </c>
      <c r="M12" s="30" t="s">
        <v>88</v>
      </c>
      <c r="N12" s="27" t="s">
        <v>8</v>
      </c>
      <c r="O12" s="31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6">
        <v>12789.0</v>
      </c>
      <c r="B13" s="27" t="s">
        <v>89</v>
      </c>
      <c r="C13" s="27" t="s">
        <v>90</v>
      </c>
      <c r="D13" s="27" t="s">
        <v>91</v>
      </c>
      <c r="E13" s="28"/>
      <c r="F13" s="28">
        <v>6560.0</v>
      </c>
      <c r="G13" s="28">
        <v>121082.31</v>
      </c>
      <c r="H13" s="28">
        <v>121082.31</v>
      </c>
      <c r="I13" s="27" t="s">
        <v>56</v>
      </c>
      <c r="J13" s="29">
        <v>1585.0</v>
      </c>
      <c r="K13" s="27" t="str">
        <f t="shared" si="1"/>
        <v>90+ Days</v>
      </c>
      <c r="L13" s="27" t="s">
        <v>30</v>
      </c>
      <c r="M13" s="30" t="s">
        <v>30</v>
      </c>
      <c r="N13" s="27" t="s">
        <v>8</v>
      </c>
      <c r="O13" s="31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6">
        <v>14166.0</v>
      </c>
      <c r="B14" s="27" t="s">
        <v>92</v>
      </c>
      <c r="C14" s="27" t="s">
        <v>93</v>
      </c>
      <c r="D14" s="27" t="s">
        <v>94</v>
      </c>
      <c r="E14" s="28"/>
      <c r="F14" s="28">
        <v>144621.97</v>
      </c>
      <c r="G14" s="28">
        <v>544320.08</v>
      </c>
      <c r="H14" s="28">
        <v>544320.08</v>
      </c>
      <c r="I14" s="27" t="s">
        <v>56</v>
      </c>
      <c r="J14" s="29">
        <v>1375.0</v>
      </c>
      <c r="K14" s="27" t="str">
        <f t="shared" si="1"/>
        <v>90+ Days</v>
      </c>
      <c r="L14" s="27" t="s">
        <v>31</v>
      </c>
      <c r="M14" s="30" t="s">
        <v>31</v>
      </c>
      <c r="N14" s="27" t="s">
        <v>15</v>
      </c>
      <c r="O14" s="31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26">
        <v>14021.0</v>
      </c>
      <c r="B15" s="27" t="s">
        <v>95</v>
      </c>
      <c r="C15" s="27" t="s">
        <v>96</v>
      </c>
      <c r="D15" s="27" t="s">
        <v>97</v>
      </c>
      <c r="E15" s="28"/>
      <c r="F15" s="28">
        <v>429000.0</v>
      </c>
      <c r="G15" s="28">
        <v>911449.35</v>
      </c>
      <c r="H15" s="28">
        <v>911449.35</v>
      </c>
      <c r="I15" s="27" t="s">
        <v>56</v>
      </c>
      <c r="J15" s="29">
        <v>1950.0</v>
      </c>
      <c r="K15" s="27" t="str">
        <f t="shared" si="1"/>
        <v>90+ Days</v>
      </c>
      <c r="L15" s="27" t="s">
        <v>31</v>
      </c>
      <c r="M15" s="30" t="s">
        <v>31</v>
      </c>
      <c r="N15" s="27" t="s">
        <v>15</v>
      </c>
      <c r="O15" s="31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6">
        <v>10469.0</v>
      </c>
      <c r="B16" s="27" t="s">
        <v>98</v>
      </c>
      <c r="C16" s="27" t="s">
        <v>99</v>
      </c>
      <c r="D16" s="27" t="s">
        <v>100</v>
      </c>
      <c r="E16" s="28"/>
      <c r="F16" s="28">
        <v>246837.3</v>
      </c>
      <c r="G16" s="28">
        <v>813003.19</v>
      </c>
      <c r="H16" s="28">
        <v>813003.19</v>
      </c>
      <c r="I16" s="27" t="s">
        <v>56</v>
      </c>
      <c r="J16" s="29">
        <v>1300.0</v>
      </c>
      <c r="K16" s="27" t="str">
        <f t="shared" si="1"/>
        <v>90+ Days</v>
      </c>
      <c r="L16" s="27" t="s">
        <v>31</v>
      </c>
      <c r="M16" s="30" t="s">
        <v>31</v>
      </c>
      <c r="N16" s="27" t="s">
        <v>15</v>
      </c>
      <c r="O16" s="31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26">
        <v>10842.0</v>
      </c>
      <c r="B17" s="27" t="s">
        <v>101</v>
      </c>
      <c r="C17" s="27" t="s">
        <v>99</v>
      </c>
      <c r="D17" s="27" t="s">
        <v>102</v>
      </c>
      <c r="E17" s="28"/>
      <c r="F17" s="28">
        <v>392000.0</v>
      </c>
      <c r="G17" s="28">
        <v>819137.48</v>
      </c>
      <c r="H17" s="28">
        <v>819137.48</v>
      </c>
      <c r="I17" s="27" t="s">
        <v>56</v>
      </c>
      <c r="J17" s="29">
        <v>1177.0</v>
      </c>
      <c r="K17" s="27" t="str">
        <f t="shared" si="1"/>
        <v>90+ Days</v>
      </c>
      <c r="L17" s="27" t="s">
        <v>31</v>
      </c>
      <c r="M17" s="30" t="s">
        <v>31</v>
      </c>
      <c r="N17" s="27" t="s">
        <v>15</v>
      </c>
      <c r="O17" s="31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6">
        <v>17244.0</v>
      </c>
      <c r="B18" s="27" t="s">
        <v>103</v>
      </c>
      <c r="C18" s="27" t="s">
        <v>104</v>
      </c>
      <c r="D18" s="27" t="s">
        <v>105</v>
      </c>
      <c r="E18" s="28"/>
      <c r="F18" s="28">
        <v>51966.0</v>
      </c>
      <c r="G18" s="28">
        <v>2668595.07</v>
      </c>
      <c r="H18" s="28">
        <v>2668595.07</v>
      </c>
      <c r="I18" s="27" t="s">
        <v>56</v>
      </c>
      <c r="J18" s="29">
        <v>3207.0</v>
      </c>
      <c r="K18" s="27" t="str">
        <f t="shared" si="1"/>
        <v>90+ Days</v>
      </c>
      <c r="L18" s="27" t="s">
        <v>31</v>
      </c>
      <c r="M18" s="30" t="s">
        <v>31</v>
      </c>
      <c r="N18" s="27" t="s">
        <v>15</v>
      </c>
      <c r="O18" s="31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26">
        <v>11969.0</v>
      </c>
      <c r="B19" s="27" t="s">
        <v>106</v>
      </c>
      <c r="C19" s="27" t="s">
        <v>107</v>
      </c>
      <c r="D19" s="27" t="s">
        <v>108</v>
      </c>
      <c r="E19" s="28"/>
      <c r="F19" s="28">
        <v>367000.0</v>
      </c>
      <c r="G19" s="28">
        <v>908168.31</v>
      </c>
      <c r="H19" s="28">
        <v>908168.31</v>
      </c>
      <c r="I19" s="27" t="s">
        <v>56</v>
      </c>
      <c r="J19" s="29">
        <v>1905.0</v>
      </c>
      <c r="K19" s="27" t="str">
        <f t="shared" si="1"/>
        <v>90+ Days</v>
      </c>
      <c r="L19" s="27" t="s">
        <v>31</v>
      </c>
      <c r="M19" s="30" t="s">
        <v>31</v>
      </c>
      <c r="N19" s="27" t="s">
        <v>15</v>
      </c>
      <c r="O19" s="31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5.75" customHeight="1">
      <c r="A20" s="26">
        <v>23679.0</v>
      </c>
      <c r="B20" s="27" t="s">
        <v>109</v>
      </c>
      <c r="C20" s="27" t="s">
        <v>110</v>
      </c>
      <c r="D20" s="27" t="s">
        <v>111</v>
      </c>
      <c r="E20" s="28"/>
      <c r="F20" s="28">
        <v>2192371.0</v>
      </c>
      <c r="G20" s="28">
        <v>2725724.1</v>
      </c>
      <c r="H20" s="28">
        <v>3303094.17</v>
      </c>
      <c r="I20" s="27" t="s">
        <v>56</v>
      </c>
      <c r="J20" s="29">
        <v>274.0</v>
      </c>
      <c r="K20" s="27" t="str">
        <f t="shared" si="1"/>
        <v>90+ Days</v>
      </c>
      <c r="L20" s="27" t="s">
        <v>31</v>
      </c>
      <c r="M20" s="30" t="s">
        <v>31</v>
      </c>
      <c r="N20" s="27" t="s">
        <v>8</v>
      </c>
      <c r="O20" s="31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5.75" customHeight="1">
      <c r="A21" s="26">
        <v>22948.0</v>
      </c>
      <c r="B21" s="27" t="s">
        <v>112</v>
      </c>
      <c r="C21" s="27" t="s">
        <v>113</v>
      </c>
      <c r="D21" s="27" t="s">
        <v>114</v>
      </c>
      <c r="E21" s="28"/>
      <c r="F21" s="28">
        <v>228000.0</v>
      </c>
      <c r="G21" s="28">
        <v>79510.83</v>
      </c>
      <c r="H21" s="28">
        <v>287454.02</v>
      </c>
      <c r="I21" s="27" t="s">
        <v>56</v>
      </c>
      <c r="J21" s="29">
        <v>0.0</v>
      </c>
      <c r="K21" s="27" t="str">
        <f t="shared" si="1"/>
        <v>0-30 Days</v>
      </c>
      <c r="L21" s="27" t="s">
        <v>31</v>
      </c>
      <c r="M21" s="30" t="s">
        <v>31</v>
      </c>
      <c r="N21" s="27" t="s">
        <v>8</v>
      </c>
      <c r="O21" s="31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5.75" customHeight="1">
      <c r="A22" s="26">
        <v>19076.0</v>
      </c>
      <c r="B22" s="27" t="s">
        <v>115</v>
      </c>
      <c r="C22" s="27" t="s">
        <v>116</v>
      </c>
      <c r="D22" s="27" t="s">
        <v>117</v>
      </c>
      <c r="E22" s="28"/>
      <c r="F22" s="28">
        <v>360000.0</v>
      </c>
      <c r="G22" s="28">
        <v>737725.98</v>
      </c>
      <c r="H22" s="28">
        <v>737725.98</v>
      </c>
      <c r="I22" s="27" t="s">
        <v>56</v>
      </c>
      <c r="J22" s="29">
        <v>1678.0</v>
      </c>
      <c r="K22" s="27" t="str">
        <f t="shared" si="1"/>
        <v>90+ Days</v>
      </c>
      <c r="L22" s="27" t="s">
        <v>31</v>
      </c>
      <c r="M22" s="30" t="s">
        <v>31</v>
      </c>
      <c r="N22" s="27" t="s">
        <v>8</v>
      </c>
      <c r="O22" s="31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5.75" customHeight="1">
      <c r="A23" s="38">
        <v>25706.0</v>
      </c>
      <c r="B23" s="12" t="s">
        <v>118</v>
      </c>
      <c r="C23" s="12" t="s">
        <v>119</v>
      </c>
      <c r="D23" s="12" t="s">
        <v>120</v>
      </c>
      <c r="E23" s="12"/>
      <c r="F23" s="39">
        <v>750000.0</v>
      </c>
      <c r="G23" s="39">
        <v>1157003.38</v>
      </c>
      <c r="H23" s="39">
        <v>1214803.55</v>
      </c>
      <c r="I23" s="12" t="s">
        <v>56</v>
      </c>
      <c r="J23" s="32">
        <v>48.0</v>
      </c>
      <c r="K23" s="27" t="str">
        <f t="shared" si="1"/>
        <v>31-60 Days</v>
      </c>
      <c r="L23" s="27" t="s">
        <v>31</v>
      </c>
      <c r="M23" s="30" t="s">
        <v>31</v>
      </c>
      <c r="N23" s="27" t="s">
        <v>8</v>
      </c>
      <c r="O23" s="31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5.75" customHeight="1">
      <c r="A24" s="38">
        <v>23908.0</v>
      </c>
      <c r="B24" s="12" t="s">
        <v>121</v>
      </c>
      <c r="C24" s="12" t="s">
        <v>122</v>
      </c>
      <c r="D24" s="12" t="s">
        <v>123</v>
      </c>
      <c r="E24" s="12"/>
      <c r="F24" s="12" t="s">
        <v>124</v>
      </c>
      <c r="G24" s="28">
        <v>795200.0</v>
      </c>
      <c r="H24" s="39">
        <v>7570474.25</v>
      </c>
      <c r="I24" s="12" t="s">
        <v>56</v>
      </c>
      <c r="J24" s="32">
        <v>0.0</v>
      </c>
      <c r="K24" s="27" t="str">
        <f t="shared" si="1"/>
        <v>0-30 Days</v>
      </c>
      <c r="L24" s="27" t="s">
        <v>31</v>
      </c>
      <c r="M24" s="30" t="s">
        <v>31</v>
      </c>
      <c r="N24" s="27" t="s">
        <v>8</v>
      </c>
      <c r="O24" s="31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5.75" customHeight="1">
      <c r="A25" s="26">
        <v>24875.0</v>
      </c>
      <c r="B25" s="27" t="s">
        <v>125</v>
      </c>
      <c r="C25" s="27" t="s">
        <v>126</v>
      </c>
      <c r="D25" s="27" t="s">
        <v>127</v>
      </c>
      <c r="E25" s="28"/>
      <c r="F25" s="28">
        <v>200000.0</v>
      </c>
      <c r="G25" s="28">
        <v>319502.91</v>
      </c>
      <c r="H25" s="28">
        <v>304079.62</v>
      </c>
      <c r="I25" s="27" t="s">
        <v>128</v>
      </c>
      <c r="J25" s="29">
        <v>131.0</v>
      </c>
      <c r="K25" s="27" t="str">
        <f t="shared" si="1"/>
        <v>90+ Days</v>
      </c>
      <c r="L25" s="27" t="s">
        <v>31</v>
      </c>
      <c r="M25" s="30" t="s">
        <v>31</v>
      </c>
      <c r="N25" s="27" t="s">
        <v>9</v>
      </c>
      <c r="O25" s="31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5.75" customHeight="1">
      <c r="A26" s="26">
        <v>14232.0</v>
      </c>
      <c r="B26" s="27" t="s">
        <v>129</v>
      </c>
      <c r="C26" s="27" t="s">
        <v>130</v>
      </c>
      <c r="D26" s="27" t="s">
        <v>131</v>
      </c>
      <c r="E26" s="28"/>
      <c r="F26" s="28">
        <v>185000.0</v>
      </c>
      <c r="G26" s="28">
        <v>806548.31</v>
      </c>
      <c r="H26" s="28">
        <v>806548.31</v>
      </c>
      <c r="I26" s="27" t="s">
        <v>56</v>
      </c>
      <c r="J26" s="29">
        <v>1147.0</v>
      </c>
      <c r="K26" s="27" t="str">
        <f t="shared" si="1"/>
        <v>90+ Days</v>
      </c>
      <c r="L26" s="27" t="s">
        <v>31</v>
      </c>
      <c r="M26" s="30" t="s">
        <v>31</v>
      </c>
      <c r="N26" s="27" t="s">
        <v>14</v>
      </c>
      <c r="O26" s="31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5.75" customHeight="1">
      <c r="A27" s="26">
        <v>12460.0</v>
      </c>
      <c r="B27" s="27" t="s">
        <v>132</v>
      </c>
      <c r="C27" s="27" t="s">
        <v>133</v>
      </c>
      <c r="D27" s="27" t="s">
        <v>134</v>
      </c>
      <c r="E27" s="40"/>
      <c r="F27" s="40">
        <v>0.0</v>
      </c>
      <c r="G27" s="28">
        <v>12322.0</v>
      </c>
      <c r="H27" s="28">
        <v>12322.0</v>
      </c>
      <c r="I27" s="27" t="s">
        <v>128</v>
      </c>
      <c r="J27" s="29">
        <v>0.0</v>
      </c>
      <c r="K27" s="27" t="str">
        <f t="shared" si="1"/>
        <v>0-30 Days</v>
      </c>
      <c r="L27" s="27" t="s">
        <v>31</v>
      </c>
      <c r="M27" s="30" t="s">
        <v>31</v>
      </c>
      <c r="N27" s="27" t="s">
        <v>14</v>
      </c>
      <c r="O27" s="31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5.75" customHeight="1">
      <c r="A28" s="26">
        <v>10103.0</v>
      </c>
      <c r="B28" s="27" t="s">
        <v>135</v>
      </c>
      <c r="C28" s="27" t="s">
        <v>136</v>
      </c>
      <c r="D28" s="27" t="s">
        <v>137</v>
      </c>
      <c r="E28" s="28"/>
      <c r="F28" s="28">
        <v>3230932.0</v>
      </c>
      <c r="G28" s="28">
        <v>9062908.95</v>
      </c>
      <c r="H28" s="28">
        <v>9062908.95</v>
      </c>
      <c r="I28" s="27" t="s">
        <v>56</v>
      </c>
      <c r="J28" s="29">
        <v>1702.0</v>
      </c>
      <c r="K28" s="27" t="str">
        <f t="shared" si="1"/>
        <v>90+ Days</v>
      </c>
      <c r="L28" s="27" t="s">
        <v>31</v>
      </c>
      <c r="M28" s="30" t="s">
        <v>31</v>
      </c>
      <c r="N28" s="27" t="s">
        <v>14</v>
      </c>
      <c r="O28" s="31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5.75" customHeight="1">
      <c r="A29" s="26">
        <v>14951.0</v>
      </c>
      <c r="B29" s="27" t="s">
        <v>138</v>
      </c>
      <c r="C29" s="27" t="s">
        <v>139</v>
      </c>
      <c r="D29" s="27" t="s">
        <v>140</v>
      </c>
      <c r="E29" s="28"/>
      <c r="F29" s="28">
        <v>125959.98</v>
      </c>
      <c r="G29" s="28">
        <v>207818.16</v>
      </c>
      <c r="H29" s="28">
        <v>207818.16</v>
      </c>
      <c r="I29" s="27" t="s">
        <v>56</v>
      </c>
      <c r="J29" s="29">
        <v>934.0</v>
      </c>
      <c r="K29" s="27" t="str">
        <f t="shared" si="1"/>
        <v>90+ Days</v>
      </c>
      <c r="L29" s="27" t="s">
        <v>26</v>
      </c>
      <c r="M29" s="30" t="s">
        <v>26</v>
      </c>
      <c r="N29" s="27" t="s">
        <v>18</v>
      </c>
      <c r="O29" s="31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5.75" customHeight="1">
      <c r="A30" s="26">
        <v>10274.0</v>
      </c>
      <c r="B30" s="27" t="s">
        <v>141</v>
      </c>
      <c r="C30" s="27" t="s">
        <v>142</v>
      </c>
      <c r="D30" s="27" t="s">
        <v>143</v>
      </c>
      <c r="E30" s="28"/>
      <c r="F30" s="28">
        <v>310323.45</v>
      </c>
      <c r="G30" s="28">
        <v>738120.54</v>
      </c>
      <c r="H30" s="28">
        <v>738120.54</v>
      </c>
      <c r="I30" s="27" t="s">
        <v>56</v>
      </c>
      <c r="J30" s="29">
        <v>1230.0</v>
      </c>
      <c r="K30" s="27" t="str">
        <f t="shared" si="1"/>
        <v>90+ Days</v>
      </c>
      <c r="L30" s="27" t="s">
        <v>26</v>
      </c>
      <c r="M30" s="30" t="s">
        <v>26</v>
      </c>
      <c r="N30" s="27" t="s">
        <v>18</v>
      </c>
      <c r="O30" s="31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5.75" customHeight="1">
      <c r="A31" s="26">
        <v>11258.0</v>
      </c>
      <c r="B31" s="27" t="s">
        <v>144</v>
      </c>
      <c r="C31" s="27" t="s">
        <v>145</v>
      </c>
      <c r="D31" s="27" t="s">
        <v>146</v>
      </c>
      <c r="E31" s="28"/>
      <c r="F31" s="28">
        <v>7185.56</v>
      </c>
      <c r="G31" s="28">
        <v>386028.95</v>
      </c>
      <c r="H31" s="28">
        <v>386028.95</v>
      </c>
      <c r="I31" s="27" t="s">
        <v>56</v>
      </c>
      <c r="J31" s="29">
        <v>1126.0</v>
      </c>
      <c r="K31" s="27" t="str">
        <f t="shared" si="1"/>
        <v>90+ Days</v>
      </c>
      <c r="L31" s="27" t="s">
        <v>26</v>
      </c>
      <c r="M31" s="30" t="s">
        <v>26</v>
      </c>
      <c r="N31" s="27" t="s">
        <v>18</v>
      </c>
      <c r="O31" s="31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5.75" customHeight="1">
      <c r="A32" s="26">
        <v>23681.0</v>
      </c>
      <c r="B32" s="27" t="s">
        <v>147</v>
      </c>
      <c r="C32" s="27" t="s">
        <v>148</v>
      </c>
      <c r="D32" s="27" t="s">
        <v>149</v>
      </c>
      <c r="E32" s="28"/>
      <c r="F32" s="28">
        <v>236500.0</v>
      </c>
      <c r="G32" s="28">
        <v>73306.61</v>
      </c>
      <c r="H32" s="28">
        <v>389166.26</v>
      </c>
      <c r="I32" s="27" t="s">
        <v>56</v>
      </c>
      <c r="J32" s="29">
        <v>0.0</v>
      </c>
      <c r="K32" s="27" t="str">
        <f t="shared" si="1"/>
        <v>0-30 Days</v>
      </c>
      <c r="L32" s="27" t="s">
        <v>26</v>
      </c>
      <c r="M32" s="30" t="s">
        <v>26</v>
      </c>
      <c r="N32" s="27" t="s">
        <v>18</v>
      </c>
      <c r="O32" s="31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5.75" customHeight="1">
      <c r="A33" s="26">
        <v>10018.0</v>
      </c>
      <c r="B33" s="27" t="s">
        <v>150</v>
      </c>
      <c r="C33" s="27" t="s">
        <v>151</v>
      </c>
      <c r="D33" s="27" t="s">
        <v>152</v>
      </c>
      <c r="E33" s="28"/>
      <c r="F33" s="28">
        <v>60680.0</v>
      </c>
      <c r="G33" s="28">
        <v>475342.76</v>
      </c>
      <c r="H33" s="28">
        <v>452707.39</v>
      </c>
      <c r="I33" s="27" t="s">
        <v>56</v>
      </c>
      <c r="J33" s="29">
        <v>1413.0</v>
      </c>
      <c r="K33" s="27" t="str">
        <f t="shared" si="1"/>
        <v>90+ Days</v>
      </c>
      <c r="L33" s="27" t="s">
        <v>26</v>
      </c>
      <c r="M33" s="30" t="s">
        <v>26</v>
      </c>
      <c r="N33" s="27" t="s">
        <v>18</v>
      </c>
      <c r="O33" s="3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5.75" customHeight="1">
      <c r="A34" s="26" t="s">
        <v>153</v>
      </c>
      <c r="B34" s="27" t="s">
        <v>154</v>
      </c>
      <c r="C34" s="27" t="s">
        <v>155</v>
      </c>
      <c r="D34" s="27" t="s">
        <v>156</v>
      </c>
      <c r="E34" s="28"/>
      <c r="F34" s="28">
        <v>551000.0</v>
      </c>
      <c r="G34" s="28">
        <v>84175.8</v>
      </c>
      <c r="H34" s="28">
        <v>630827.89</v>
      </c>
      <c r="I34" s="27" t="s">
        <v>56</v>
      </c>
      <c r="J34" s="29">
        <v>0.0</v>
      </c>
      <c r="K34" s="27" t="str">
        <f t="shared" si="1"/>
        <v>0-30 Days</v>
      </c>
      <c r="L34" s="27" t="s">
        <v>26</v>
      </c>
      <c r="M34" s="30" t="s">
        <v>26</v>
      </c>
      <c r="N34" s="27" t="s">
        <v>18</v>
      </c>
      <c r="O34" s="31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5.75" customHeight="1">
      <c r="A35" s="26">
        <v>11205.0</v>
      </c>
      <c r="B35" s="27" t="s">
        <v>157</v>
      </c>
      <c r="C35" s="27" t="s">
        <v>158</v>
      </c>
      <c r="D35" s="27" t="s">
        <v>159</v>
      </c>
      <c r="E35" s="28"/>
      <c r="F35" s="28">
        <v>846017.64</v>
      </c>
      <c r="G35" s="28">
        <v>2086748.04</v>
      </c>
      <c r="H35" s="28">
        <v>2086748.04</v>
      </c>
      <c r="I35" s="27" t="s">
        <v>56</v>
      </c>
      <c r="J35" s="29">
        <v>1164.0</v>
      </c>
      <c r="K35" s="27" t="str">
        <f t="shared" si="1"/>
        <v>90+ Days</v>
      </c>
      <c r="L35" s="27" t="s">
        <v>26</v>
      </c>
      <c r="M35" s="30" t="s">
        <v>160</v>
      </c>
      <c r="N35" s="27" t="s">
        <v>18</v>
      </c>
      <c r="O35" s="31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5.75" customHeight="1">
      <c r="A36" s="26">
        <v>22279.0</v>
      </c>
      <c r="B36" s="27" t="s">
        <v>161</v>
      </c>
      <c r="C36" s="27" t="s">
        <v>162</v>
      </c>
      <c r="D36" s="27" t="s">
        <v>163</v>
      </c>
      <c r="E36" s="28"/>
      <c r="F36" s="28">
        <v>2025000.0</v>
      </c>
      <c r="G36" s="28">
        <v>838944.02</v>
      </c>
      <c r="H36" s="28">
        <v>2920205.33</v>
      </c>
      <c r="I36" s="27" t="s">
        <v>56</v>
      </c>
      <c r="J36" s="29">
        <v>0.0</v>
      </c>
      <c r="K36" s="27" t="str">
        <f t="shared" si="1"/>
        <v>0-30 Days</v>
      </c>
      <c r="L36" s="27" t="s">
        <v>26</v>
      </c>
      <c r="M36" s="30" t="s">
        <v>26</v>
      </c>
      <c r="N36" s="27" t="s">
        <v>18</v>
      </c>
      <c r="O36" s="31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5.75" customHeight="1">
      <c r="A37" s="26">
        <v>15110.0</v>
      </c>
      <c r="B37" s="27" t="s">
        <v>164</v>
      </c>
      <c r="C37" s="27" t="s">
        <v>165</v>
      </c>
      <c r="D37" s="27" t="s">
        <v>166</v>
      </c>
      <c r="E37" s="28"/>
      <c r="F37" s="28">
        <v>391070.56</v>
      </c>
      <c r="G37" s="28">
        <v>2054075.52</v>
      </c>
      <c r="H37" s="28">
        <v>2054075.52</v>
      </c>
      <c r="I37" s="27" t="s">
        <v>56</v>
      </c>
      <c r="J37" s="29">
        <v>971.0</v>
      </c>
      <c r="K37" s="27" t="str">
        <f t="shared" si="1"/>
        <v>90+ Days</v>
      </c>
      <c r="L37" s="27" t="s">
        <v>26</v>
      </c>
      <c r="M37" s="30" t="s">
        <v>160</v>
      </c>
      <c r="N37" s="27" t="s">
        <v>18</v>
      </c>
      <c r="O37" s="31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5.75" customHeight="1">
      <c r="A38" s="26">
        <v>21803.0</v>
      </c>
      <c r="B38" s="27" t="s">
        <v>167</v>
      </c>
      <c r="C38" s="27" t="s">
        <v>165</v>
      </c>
      <c r="D38" s="27" t="s">
        <v>168</v>
      </c>
      <c r="E38" s="28"/>
      <c r="F38" s="28">
        <v>450000.0</v>
      </c>
      <c r="G38" s="28">
        <v>931166.67</v>
      </c>
      <c r="H38" s="28">
        <v>931166.67</v>
      </c>
      <c r="I38" s="27" t="s">
        <v>56</v>
      </c>
      <c r="J38" s="29">
        <v>904.0</v>
      </c>
      <c r="K38" s="27" t="str">
        <f t="shared" si="1"/>
        <v>90+ Days</v>
      </c>
      <c r="L38" s="27" t="s">
        <v>26</v>
      </c>
      <c r="M38" s="30" t="s">
        <v>160</v>
      </c>
      <c r="N38" s="27" t="s">
        <v>18</v>
      </c>
      <c r="O38" s="31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5.75" customHeight="1">
      <c r="A39" s="26">
        <v>24090.0</v>
      </c>
      <c r="B39" s="27" t="s">
        <v>169</v>
      </c>
      <c r="C39" s="27" t="s">
        <v>170</v>
      </c>
      <c r="D39" s="27" t="s">
        <v>171</v>
      </c>
      <c r="E39" s="28"/>
      <c r="F39" s="28">
        <v>702000.0</v>
      </c>
      <c r="G39" s="28">
        <v>167378.8</v>
      </c>
      <c r="H39" s="28">
        <v>759657.64</v>
      </c>
      <c r="I39" s="27" t="s">
        <v>56</v>
      </c>
      <c r="J39" s="29">
        <v>0.0</v>
      </c>
      <c r="K39" s="27" t="str">
        <f t="shared" si="1"/>
        <v>0-30 Days</v>
      </c>
      <c r="L39" s="27" t="s">
        <v>26</v>
      </c>
      <c r="M39" s="30" t="s">
        <v>26</v>
      </c>
      <c r="N39" s="27" t="s">
        <v>18</v>
      </c>
      <c r="O39" s="31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5.75" customHeight="1">
      <c r="A40" s="38">
        <v>26099.0</v>
      </c>
      <c r="B40" s="12" t="s">
        <v>172</v>
      </c>
      <c r="C40" s="12" t="s">
        <v>173</v>
      </c>
      <c r="D40" s="12" t="s">
        <v>174</v>
      </c>
      <c r="E40" s="12"/>
      <c r="F40" s="39">
        <v>100000.0</v>
      </c>
      <c r="G40" s="39">
        <v>127787.5</v>
      </c>
      <c r="H40" s="39">
        <v>127787.5</v>
      </c>
      <c r="I40" s="12" t="s">
        <v>56</v>
      </c>
      <c r="J40" s="32">
        <v>14.0</v>
      </c>
      <c r="K40" s="27" t="str">
        <f t="shared" si="1"/>
        <v>0-30 Days</v>
      </c>
      <c r="L40" s="27" t="s">
        <v>26</v>
      </c>
      <c r="M40" s="30" t="s">
        <v>26</v>
      </c>
      <c r="N40" s="27" t="s">
        <v>18</v>
      </c>
      <c r="O40" s="31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5.75" customHeight="1">
      <c r="A41" s="26">
        <v>10206.0</v>
      </c>
      <c r="B41" s="27" t="s">
        <v>175</v>
      </c>
      <c r="C41" s="27" t="s">
        <v>176</v>
      </c>
      <c r="D41" s="27" t="s">
        <v>177</v>
      </c>
      <c r="E41" s="28"/>
      <c r="F41" s="28">
        <v>105000.0</v>
      </c>
      <c r="G41" s="28">
        <v>234407.73</v>
      </c>
      <c r="H41" s="28">
        <v>234407.73</v>
      </c>
      <c r="I41" s="27" t="s">
        <v>56</v>
      </c>
      <c r="J41" s="29">
        <v>2025.0</v>
      </c>
      <c r="K41" s="27" t="str">
        <f t="shared" si="1"/>
        <v>90+ Days</v>
      </c>
      <c r="L41" s="27" t="s">
        <v>32</v>
      </c>
      <c r="M41" s="30" t="s">
        <v>178</v>
      </c>
      <c r="N41" s="27" t="s">
        <v>15</v>
      </c>
      <c r="O41" s="31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5.75" customHeight="1">
      <c r="A42" s="36" t="s">
        <v>179</v>
      </c>
      <c r="B42" s="30" t="s">
        <v>180</v>
      </c>
      <c r="C42" s="30" t="s">
        <v>181</v>
      </c>
      <c r="D42" s="27"/>
      <c r="E42" s="28"/>
      <c r="F42" s="37">
        <v>602000.0</v>
      </c>
      <c r="G42" s="37">
        <v>65270.0</v>
      </c>
      <c r="H42" s="37">
        <v>617037.28</v>
      </c>
      <c r="I42" s="30" t="s">
        <v>56</v>
      </c>
      <c r="J42" s="29">
        <v>0.0</v>
      </c>
      <c r="K42" s="27" t="str">
        <f t="shared" si="1"/>
        <v>0-30 Days</v>
      </c>
      <c r="L42" s="30" t="s">
        <v>32</v>
      </c>
      <c r="M42" s="30" t="s">
        <v>32</v>
      </c>
      <c r="N42" s="30" t="s">
        <v>8</v>
      </c>
      <c r="O42" s="31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5.75" customHeight="1">
      <c r="A43" s="26">
        <v>13785.0</v>
      </c>
      <c r="B43" s="27" t="s">
        <v>182</v>
      </c>
      <c r="C43" s="27" t="s">
        <v>183</v>
      </c>
      <c r="D43" s="27" t="s">
        <v>184</v>
      </c>
      <c r="E43" s="28"/>
      <c r="F43" s="28">
        <v>1392190.0</v>
      </c>
      <c r="G43" s="28">
        <v>2710088.83</v>
      </c>
      <c r="H43" s="28">
        <v>2710088.83</v>
      </c>
      <c r="I43" s="27" t="s">
        <v>56</v>
      </c>
      <c r="J43" s="29">
        <v>2258.0</v>
      </c>
      <c r="K43" s="27" t="str">
        <f t="shared" si="1"/>
        <v>90+ Days</v>
      </c>
      <c r="L43" s="27" t="s">
        <v>32</v>
      </c>
      <c r="M43" s="30" t="s">
        <v>178</v>
      </c>
      <c r="N43" s="27" t="s">
        <v>15</v>
      </c>
      <c r="O43" s="31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5.75" customHeight="1">
      <c r="A44" s="26">
        <v>14185.0</v>
      </c>
      <c r="B44" s="27" t="s">
        <v>185</v>
      </c>
      <c r="C44" s="27" t="s">
        <v>186</v>
      </c>
      <c r="D44" s="27" t="s">
        <v>187</v>
      </c>
      <c r="E44" s="28"/>
      <c r="F44" s="28">
        <v>205083.28</v>
      </c>
      <c r="G44" s="28">
        <v>635190.14</v>
      </c>
      <c r="H44" s="28">
        <v>635190.14</v>
      </c>
      <c r="I44" s="27" t="s">
        <v>56</v>
      </c>
      <c r="J44" s="29">
        <v>1383.0</v>
      </c>
      <c r="K44" s="27" t="str">
        <f t="shared" si="1"/>
        <v>90+ Days</v>
      </c>
      <c r="L44" s="27" t="s">
        <v>32</v>
      </c>
      <c r="M44" s="30" t="s">
        <v>178</v>
      </c>
      <c r="N44" s="27" t="s">
        <v>15</v>
      </c>
      <c r="O44" s="31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5.75" customHeight="1">
      <c r="A45" s="26">
        <v>11807.0</v>
      </c>
      <c r="B45" s="27" t="s">
        <v>188</v>
      </c>
      <c r="C45" s="27" t="s">
        <v>189</v>
      </c>
      <c r="D45" s="27" t="s">
        <v>190</v>
      </c>
      <c r="E45" s="28"/>
      <c r="F45" s="28">
        <v>73395.0</v>
      </c>
      <c r="G45" s="28">
        <v>1656171.17</v>
      </c>
      <c r="H45" s="28">
        <v>1656171.17</v>
      </c>
      <c r="I45" s="27" t="s">
        <v>56</v>
      </c>
      <c r="J45" s="29">
        <v>2071.0</v>
      </c>
      <c r="K45" s="27" t="str">
        <f t="shared" si="1"/>
        <v>90+ Days</v>
      </c>
      <c r="L45" s="27" t="s">
        <v>32</v>
      </c>
      <c r="M45" s="30" t="s">
        <v>178</v>
      </c>
      <c r="N45" s="27" t="s">
        <v>15</v>
      </c>
      <c r="O45" s="31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5.75" customHeight="1">
      <c r="A46" s="26">
        <v>13573.0</v>
      </c>
      <c r="B46" s="27" t="s">
        <v>191</v>
      </c>
      <c r="C46" s="27" t="s">
        <v>192</v>
      </c>
      <c r="D46" s="27" t="s">
        <v>193</v>
      </c>
      <c r="E46" s="28"/>
      <c r="F46" s="28">
        <v>827905.0</v>
      </c>
      <c r="G46" s="28">
        <v>4805651.26</v>
      </c>
      <c r="H46" s="28">
        <v>4805651.26</v>
      </c>
      <c r="I46" s="27" t="s">
        <v>56</v>
      </c>
      <c r="J46" s="29">
        <v>2625.0</v>
      </c>
      <c r="K46" s="27" t="str">
        <f t="shared" si="1"/>
        <v>90+ Days</v>
      </c>
      <c r="L46" s="27" t="s">
        <v>32</v>
      </c>
      <c r="M46" s="30" t="s">
        <v>178</v>
      </c>
      <c r="N46" s="27" t="s">
        <v>15</v>
      </c>
      <c r="O46" s="31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5.75" customHeight="1">
      <c r="A47" s="26">
        <v>13288.0</v>
      </c>
      <c r="B47" s="27" t="s">
        <v>194</v>
      </c>
      <c r="C47" s="27" t="s">
        <v>195</v>
      </c>
      <c r="D47" s="27" t="s">
        <v>196</v>
      </c>
      <c r="E47" s="28"/>
      <c r="F47" s="28">
        <v>149772.0</v>
      </c>
      <c r="G47" s="28">
        <v>367000.0</v>
      </c>
      <c r="H47" s="28">
        <v>367000.0</v>
      </c>
      <c r="I47" s="27" t="s">
        <v>56</v>
      </c>
      <c r="J47" s="29">
        <v>2860.0</v>
      </c>
      <c r="K47" s="27" t="str">
        <f t="shared" si="1"/>
        <v>90+ Days</v>
      </c>
      <c r="L47" s="27" t="s">
        <v>32</v>
      </c>
      <c r="M47" s="30" t="s">
        <v>32</v>
      </c>
      <c r="N47" s="27" t="s">
        <v>15</v>
      </c>
      <c r="O47" s="31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5.75" customHeight="1">
      <c r="A48" s="26">
        <v>14237.0</v>
      </c>
      <c r="B48" s="27" t="s">
        <v>197</v>
      </c>
      <c r="C48" s="27" t="s">
        <v>198</v>
      </c>
      <c r="D48" s="27" t="s">
        <v>199</v>
      </c>
      <c r="E48" s="28"/>
      <c r="F48" s="28">
        <v>164028.48</v>
      </c>
      <c r="G48" s="28">
        <v>489748.79</v>
      </c>
      <c r="H48" s="28">
        <v>489748.79</v>
      </c>
      <c r="I48" s="27" t="s">
        <v>56</v>
      </c>
      <c r="J48" s="29">
        <v>1375.0</v>
      </c>
      <c r="K48" s="27" t="str">
        <f t="shared" si="1"/>
        <v>90+ Days</v>
      </c>
      <c r="L48" s="27" t="s">
        <v>32</v>
      </c>
      <c r="M48" s="30" t="s">
        <v>178</v>
      </c>
      <c r="N48" s="27" t="s">
        <v>15</v>
      </c>
      <c r="O48" s="31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5.75" customHeight="1">
      <c r="A49" s="26">
        <v>19095.0</v>
      </c>
      <c r="B49" s="27" t="s">
        <v>200</v>
      </c>
      <c r="C49" s="27" t="s">
        <v>201</v>
      </c>
      <c r="D49" s="27" t="s">
        <v>202</v>
      </c>
      <c r="E49" s="28"/>
      <c r="F49" s="28">
        <v>320102.0</v>
      </c>
      <c r="G49" s="28">
        <v>681938.06</v>
      </c>
      <c r="H49" s="28">
        <v>681938.06</v>
      </c>
      <c r="I49" s="27" t="s">
        <v>56</v>
      </c>
      <c r="J49" s="29">
        <v>1404.0</v>
      </c>
      <c r="K49" s="27" t="str">
        <f t="shared" si="1"/>
        <v>90+ Days</v>
      </c>
      <c r="L49" s="27" t="s">
        <v>32</v>
      </c>
      <c r="M49" s="30" t="s">
        <v>178</v>
      </c>
      <c r="N49" s="27" t="s">
        <v>15</v>
      </c>
      <c r="O49" s="31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5.75" customHeight="1">
      <c r="A50" s="26">
        <v>13968.0</v>
      </c>
      <c r="B50" s="27" t="s">
        <v>203</v>
      </c>
      <c r="C50" s="27" t="s">
        <v>204</v>
      </c>
      <c r="D50" s="27" t="s">
        <v>205</v>
      </c>
      <c r="E50" s="28"/>
      <c r="F50" s="28">
        <v>43724.0</v>
      </c>
      <c r="G50" s="28">
        <v>566087.28</v>
      </c>
      <c r="H50" s="28">
        <v>566087.28</v>
      </c>
      <c r="I50" s="27" t="s">
        <v>56</v>
      </c>
      <c r="J50" s="29">
        <v>1780.0</v>
      </c>
      <c r="K50" s="27" t="str">
        <f t="shared" si="1"/>
        <v>90+ Days</v>
      </c>
      <c r="L50" s="27" t="s">
        <v>32</v>
      </c>
      <c r="M50" s="30" t="s">
        <v>178</v>
      </c>
      <c r="N50" s="27" t="s">
        <v>15</v>
      </c>
      <c r="O50" s="31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5.75" customHeight="1">
      <c r="A51" s="26">
        <v>14103.0</v>
      </c>
      <c r="B51" s="27" t="s">
        <v>206</v>
      </c>
      <c r="C51" s="27" t="s">
        <v>207</v>
      </c>
      <c r="D51" s="27" t="s">
        <v>208</v>
      </c>
      <c r="E51" s="28"/>
      <c r="F51" s="28">
        <v>555622.0</v>
      </c>
      <c r="G51" s="28">
        <v>1753476.91</v>
      </c>
      <c r="H51" s="28">
        <v>1753476.91</v>
      </c>
      <c r="I51" s="27" t="s">
        <v>56</v>
      </c>
      <c r="J51" s="29">
        <v>1982.0</v>
      </c>
      <c r="K51" s="27" t="str">
        <f t="shared" si="1"/>
        <v>90+ Days</v>
      </c>
      <c r="L51" s="27" t="s">
        <v>32</v>
      </c>
      <c r="M51" s="30" t="s">
        <v>88</v>
      </c>
      <c r="N51" s="27" t="s">
        <v>15</v>
      </c>
      <c r="O51" s="31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5.75" customHeight="1">
      <c r="A52" s="26">
        <v>20506.0</v>
      </c>
      <c r="B52" s="27" t="s">
        <v>209</v>
      </c>
      <c r="C52" s="27" t="s">
        <v>210</v>
      </c>
      <c r="D52" s="27" t="s">
        <v>211</v>
      </c>
      <c r="E52" s="28"/>
      <c r="F52" s="28">
        <v>324043.0</v>
      </c>
      <c r="G52" s="28">
        <v>677582.14</v>
      </c>
      <c r="H52" s="28">
        <v>677582.14</v>
      </c>
      <c r="I52" s="27" t="s">
        <v>56</v>
      </c>
      <c r="J52" s="29">
        <v>1940.0</v>
      </c>
      <c r="K52" s="27" t="str">
        <f t="shared" si="1"/>
        <v>90+ Days</v>
      </c>
      <c r="L52" s="27" t="s">
        <v>32</v>
      </c>
      <c r="M52" s="30" t="s">
        <v>178</v>
      </c>
      <c r="N52" s="27" t="s">
        <v>15</v>
      </c>
      <c r="O52" s="31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5.75" customHeight="1">
      <c r="A53" s="26">
        <v>11963.0</v>
      </c>
      <c r="B53" s="27" t="s">
        <v>212</v>
      </c>
      <c r="C53" s="27" t="s">
        <v>213</v>
      </c>
      <c r="D53" s="27" t="s">
        <v>214</v>
      </c>
      <c r="E53" s="28"/>
      <c r="F53" s="28">
        <v>145000.0</v>
      </c>
      <c r="G53" s="28">
        <v>305700.03</v>
      </c>
      <c r="H53" s="28">
        <v>305700.03</v>
      </c>
      <c r="I53" s="27" t="s">
        <v>56</v>
      </c>
      <c r="J53" s="29">
        <v>1209.0</v>
      </c>
      <c r="K53" s="27" t="str">
        <f t="shared" si="1"/>
        <v>90+ Days</v>
      </c>
      <c r="L53" s="27" t="s">
        <v>32</v>
      </c>
      <c r="M53" s="30" t="s">
        <v>178</v>
      </c>
      <c r="N53" s="27" t="s">
        <v>15</v>
      </c>
      <c r="O53" s="31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5.75" customHeight="1">
      <c r="A54" s="26">
        <v>13046.0</v>
      </c>
      <c r="B54" s="27" t="s">
        <v>215</v>
      </c>
      <c r="C54" s="27" t="s">
        <v>216</v>
      </c>
      <c r="D54" s="27" t="s">
        <v>217</v>
      </c>
      <c r="E54" s="28"/>
      <c r="F54" s="28">
        <v>41282.0</v>
      </c>
      <c r="G54" s="28">
        <v>1841204.78</v>
      </c>
      <c r="H54" s="28">
        <v>1841204.78</v>
      </c>
      <c r="I54" s="27" t="s">
        <v>56</v>
      </c>
      <c r="J54" s="29">
        <v>1879.0</v>
      </c>
      <c r="K54" s="27" t="str">
        <f t="shared" si="1"/>
        <v>90+ Days</v>
      </c>
      <c r="L54" s="27" t="s">
        <v>32</v>
      </c>
      <c r="M54" s="30" t="s">
        <v>32</v>
      </c>
      <c r="N54" s="27" t="s">
        <v>8</v>
      </c>
      <c r="O54" s="31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5.75" customHeight="1">
      <c r="A55" s="26">
        <v>12721.0</v>
      </c>
      <c r="B55" s="27" t="s">
        <v>218</v>
      </c>
      <c r="C55" s="27" t="s">
        <v>219</v>
      </c>
      <c r="D55" s="27" t="s">
        <v>220</v>
      </c>
      <c r="E55" s="28"/>
      <c r="F55" s="28">
        <v>99825.0</v>
      </c>
      <c r="G55" s="28">
        <v>774500.0</v>
      </c>
      <c r="H55" s="28">
        <v>774500.0</v>
      </c>
      <c r="I55" s="27" t="s">
        <v>56</v>
      </c>
      <c r="J55" s="29">
        <v>2083.0</v>
      </c>
      <c r="K55" s="27" t="str">
        <f t="shared" si="1"/>
        <v>90+ Days</v>
      </c>
      <c r="L55" s="27" t="s">
        <v>32</v>
      </c>
      <c r="M55" s="30" t="s">
        <v>178</v>
      </c>
      <c r="N55" s="27" t="s">
        <v>8</v>
      </c>
      <c r="O55" s="31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5.75" customHeight="1">
      <c r="A56" s="26">
        <v>20485.0</v>
      </c>
      <c r="B56" s="27" t="s">
        <v>221</v>
      </c>
      <c r="C56" s="27" t="s">
        <v>222</v>
      </c>
      <c r="D56" s="27" t="s">
        <v>223</v>
      </c>
      <c r="E56" s="28"/>
      <c r="F56" s="28">
        <v>450000.0</v>
      </c>
      <c r="G56" s="28">
        <v>919808.89</v>
      </c>
      <c r="H56" s="28">
        <v>919808.89</v>
      </c>
      <c r="I56" s="27" t="s">
        <v>56</v>
      </c>
      <c r="J56" s="29">
        <v>2390.0</v>
      </c>
      <c r="K56" s="27" t="str">
        <f t="shared" si="1"/>
        <v>90+ Days</v>
      </c>
      <c r="L56" s="27" t="s">
        <v>32</v>
      </c>
      <c r="M56" s="30" t="s">
        <v>32</v>
      </c>
      <c r="N56" s="27" t="s">
        <v>8</v>
      </c>
      <c r="O56" s="31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5.75" customHeight="1">
      <c r="A57" s="26">
        <v>16569.0</v>
      </c>
      <c r="B57" s="27" t="s">
        <v>224</v>
      </c>
      <c r="C57" s="27" t="s">
        <v>225</v>
      </c>
      <c r="D57" s="27" t="s">
        <v>226</v>
      </c>
      <c r="E57" s="28"/>
      <c r="F57" s="28">
        <v>200000.0</v>
      </c>
      <c r="G57" s="28">
        <v>407916.14</v>
      </c>
      <c r="H57" s="28">
        <v>407916.14</v>
      </c>
      <c r="I57" s="27" t="s">
        <v>56</v>
      </c>
      <c r="J57" s="29">
        <v>949.0</v>
      </c>
      <c r="K57" s="27" t="str">
        <f t="shared" si="1"/>
        <v>90+ Days</v>
      </c>
      <c r="L57" s="27" t="s">
        <v>32</v>
      </c>
      <c r="M57" s="30" t="s">
        <v>32</v>
      </c>
      <c r="N57" s="27" t="s">
        <v>8</v>
      </c>
      <c r="O57" s="31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26">
        <v>14814.0</v>
      </c>
      <c r="B58" s="27" t="s">
        <v>227</v>
      </c>
      <c r="C58" s="27" t="s">
        <v>228</v>
      </c>
      <c r="D58" s="27" t="s">
        <v>229</v>
      </c>
      <c r="E58" s="28"/>
      <c r="F58" s="28">
        <v>38827.0</v>
      </c>
      <c r="G58" s="28">
        <v>54317.5</v>
      </c>
      <c r="H58" s="28">
        <v>54317.5</v>
      </c>
      <c r="I58" s="27" t="s">
        <v>230</v>
      </c>
      <c r="J58" s="29">
        <v>549.0</v>
      </c>
      <c r="K58" s="27" t="str">
        <f t="shared" si="1"/>
        <v>90+ Days</v>
      </c>
      <c r="L58" s="27" t="s">
        <v>29</v>
      </c>
      <c r="M58" s="30" t="s">
        <v>29</v>
      </c>
      <c r="N58" s="27" t="s">
        <v>10</v>
      </c>
      <c r="O58" s="31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26">
        <v>14825.0</v>
      </c>
      <c r="B59" s="27" t="s">
        <v>231</v>
      </c>
      <c r="C59" s="27" t="s">
        <v>232</v>
      </c>
      <c r="D59" s="27" t="s">
        <v>233</v>
      </c>
      <c r="E59" s="28"/>
      <c r="F59" s="28">
        <v>56350.0</v>
      </c>
      <c r="G59" s="28">
        <v>95175.0</v>
      </c>
      <c r="H59" s="28">
        <v>95175.0</v>
      </c>
      <c r="I59" s="27" t="s">
        <v>230</v>
      </c>
      <c r="J59" s="29">
        <v>675.0</v>
      </c>
      <c r="K59" s="27" t="str">
        <f t="shared" si="1"/>
        <v>90+ Days</v>
      </c>
      <c r="L59" s="27" t="s">
        <v>29</v>
      </c>
      <c r="M59" s="30" t="s">
        <v>29</v>
      </c>
      <c r="N59" s="27" t="s">
        <v>10</v>
      </c>
      <c r="O59" s="31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26">
        <v>15117.0</v>
      </c>
      <c r="B60" s="27" t="s">
        <v>234</v>
      </c>
      <c r="C60" s="27" t="s">
        <v>235</v>
      </c>
      <c r="D60" s="27" t="s">
        <v>236</v>
      </c>
      <c r="E60" s="28"/>
      <c r="F60" s="28">
        <v>20095.97</v>
      </c>
      <c r="G60" s="28">
        <v>493189.27</v>
      </c>
      <c r="H60" s="28">
        <v>493189.27</v>
      </c>
      <c r="I60" s="27" t="s">
        <v>56</v>
      </c>
      <c r="J60" s="29">
        <v>1088.0</v>
      </c>
      <c r="K60" s="27" t="str">
        <f t="shared" si="1"/>
        <v>90+ Days</v>
      </c>
      <c r="L60" s="27" t="s">
        <v>29</v>
      </c>
      <c r="M60" s="30" t="s">
        <v>29</v>
      </c>
      <c r="N60" s="27" t="s">
        <v>10</v>
      </c>
      <c r="O60" s="31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26">
        <v>15105.0</v>
      </c>
      <c r="B61" s="27" t="s">
        <v>237</v>
      </c>
      <c r="C61" s="27" t="s">
        <v>238</v>
      </c>
      <c r="D61" s="27" t="s">
        <v>239</v>
      </c>
      <c r="E61" s="28"/>
      <c r="F61" s="28">
        <v>108133.0</v>
      </c>
      <c r="G61" s="28">
        <v>171606.0</v>
      </c>
      <c r="H61" s="28">
        <v>171606.0</v>
      </c>
      <c r="I61" s="27" t="s">
        <v>230</v>
      </c>
      <c r="J61" s="29">
        <v>853.0</v>
      </c>
      <c r="K61" s="27" t="str">
        <f t="shared" si="1"/>
        <v>90+ Days</v>
      </c>
      <c r="L61" s="27" t="s">
        <v>29</v>
      </c>
      <c r="M61" s="30" t="s">
        <v>29</v>
      </c>
      <c r="N61" s="27" t="s">
        <v>10</v>
      </c>
      <c r="O61" s="31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26">
        <v>16459.0</v>
      </c>
      <c r="B62" s="27" t="s">
        <v>240</v>
      </c>
      <c r="C62" s="27" t="s">
        <v>241</v>
      </c>
      <c r="D62" s="27" t="s">
        <v>242</v>
      </c>
      <c r="E62" s="28"/>
      <c r="F62" s="28">
        <v>308000.6</v>
      </c>
      <c r="G62" s="28">
        <v>984543.69</v>
      </c>
      <c r="H62" s="28">
        <v>984543.69</v>
      </c>
      <c r="I62" s="27" t="s">
        <v>56</v>
      </c>
      <c r="J62" s="29">
        <v>794.0</v>
      </c>
      <c r="K62" s="27" t="str">
        <f t="shared" si="1"/>
        <v>90+ Days</v>
      </c>
      <c r="L62" s="27" t="s">
        <v>29</v>
      </c>
      <c r="M62" s="30" t="s">
        <v>29</v>
      </c>
      <c r="N62" s="27" t="s">
        <v>10</v>
      </c>
      <c r="O62" s="31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5.75" customHeight="1">
      <c r="A63" s="26">
        <v>14765.0</v>
      </c>
      <c r="B63" s="27" t="s">
        <v>243</v>
      </c>
      <c r="C63" s="27" t="s">
        <v>244</v>
      </c>
      <c r="D63" s="27" t="s">
        <v>245</v>
      </c>
      <c r="E63" s="28"/>
      <c r="F63" s="28">
        <v>124891.0</v>
      </c>
      <c r="G63" s="28">
        <v>177915.35</v>
      </c>
      <c r="H63" s="28">
        <v>177915.35</v>
      </c>
      <c r="I63" s="27" t="s">
        <v>230</v>
      </c>
      <c r="J63" s="29">
        <v>1072.0</v>
      </c>
      <c r="K63" s="27" t="str">
        <f t="shared" si="1"/>
        <v>90+ Days</v>
      </c>
      <c r="L63" s="27" t="s">
        <v>29</v>
      </c>
      <c r="M63" s="30" t="s">
        <v>29</v>
      </c>
      <c r="N63" s="27" t="s">
        <v>10</v>
      </c>
      <c r="O63" s="31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5.75" customHeight="1">
      <c r="A64" s="26">
        <v>14749.0</v>
      </c>
      <c r="B64" s="27" t="s">
        <v>246</v>
      </c>
      <c r="C64" s="27" t="s">
        <v>247</v>
      </c>
      <c r="D64" s="27" t="s">
        <v>248</v>
      </c>
      <c r="E64" s="28"/>
      <c r="F64" s="28">
        <v>54918.35</v>
      </c>
      <c r="G64" s="28">
        <v>75769.0</v>
      </c>
      <c r="H64" s="28">
        <v>75769.0</v>
      </c>
      <c r="I64" s="27" t="s">
        <v>230</v>
      </c>
      <c r="J64" s="29">
        <v>1038.0</v>
      </c>
      <c r="K64" s="27" t="str">
        <f t="shared" si="1"/>
        <v>90+ Days</v>
      </c>
      <c r="L64" s="27" t="s">
        <v>29</v>
      </c>
      <c r="M64" s="30" t="s">
        <v>29</v>
      </c>
      <c r="N64" s="27" t="s">
        <v>10</v>
      </c>
      <c r="O64" s="31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5.75" customHeight="1">
      <c r="A65" s="26">
        <v>10435.0</v>
      </c>
      <c r="B65" s="27" t="s">
        <v>249</v>
      </c>
      <c r="C65" s="27" t="s">
        <v>250</v>
      </c>
      <c r="D65" s="27" t="s">
        <v>251</v>
      </c>
      <c r="E65" s="28"/>
      <c r="F65" s="28">
        <v>407464.2</v>
      </c>
      <c r="G65" s="28">
        <v>3060782.06</v>
      </c>
      <c r="H65" s="28">
        <v>3060782.06</v>
      </c>
      <c r="I65" s="27" t="s">
        <v>56</v>
      </c>
      <c r="J65" s="29">
        <v>1699.0</v>
      </c>
      <c r="K65" s="27" t="str">
        <f t="shared" si="1"/>
        <v>90+ Days</v>
      </c>
      <c r="L65" s="27" t="s">
        <v>29</v>
      </c>
      <c r="M65" s="30" t="s">
        <v>29</v>
      </c>
      <c r="N65" s="27" t="s">
        <v>10</v>
      </c>
      <c r="O65" s="31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5.75" customHeight="1">
      <c r="A66" s="26">
        <v>15194.0</v>
      </c>
      <c r="B66" s="27" t="s">
        <v>252</v>
      </c>
      <c r="C66" s="27" t="s">
        <v>253</v>
      </c>
      <c r="D66" s="27" t="s">
        <v>254</v>
      </c>
      <c r="E66" s="28"/>
      <c r="F66" s="28">
        <v>110135.0</v>
      </c>
      <c r="G66" s="28">
        <v>178894.0</v>
      </c>
      <c r="H66" s="28">
        <v>178894.0</v>
      </c>
      <c r="I66" s="27" t="s">
        <v>230</v>
      </c>
      <c r="J66" s="29">
        <v>752.0</v>
      </c>
      <c r="K66" s="27" t="str">
        <f t="shared" si="1"/>
        <v>90+ Days</v>
      </c>
      <c r="L66" s="27" t="s">
        <v>29</v>
      </c>
      <c r="M66" s="30" t="s">
        <v>29</v>
      </c>
      <c r="N66" s="27" t="s">
        <v>10</v>
      </c>
      <c r="O66" s="31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5.75" customHeight="1">
      <c r="A67" s="26">
        <v>14990.0</v>
      </c>
      <c r="B67" s="27" t="s">
        <v>255</v>
      </c>
      <c r="C67" s="27" t="s">
        <v>256</v>
      </c>
      <c r="D67" s="27" t="s">
        <v>257</v>
      </c>
      <c r="E67" s="28"/>
      <c r="F67" s="28">
        <v>159975.0</v>
      </c>
      <c r="G67" s="28">
        <v>247375.0</v>
      </c>
      <c r="H67" s="28">
        <v>247375.0</v>
      </c>
      <c r="I67" s="27" t="s">
        <v>230</v>
      </c>
      <c r="J67" s="29">
        <v>911.0</v>
      </c>
      <c r="K67" s="27" t="str">
        <f t="shared" si="1"/>
        <v>90+ Days</v>
      </c>
      <c r="L67" s="27" t="s">
        <v>29</v>
      </c>
      <c r="M67" s="30" t="s">
        <v>29</v>
      </c>
      <c r="N67" s="27" t="s">
        <v>10</v>
      </c>
      <c r="O67" s="31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5.75" customHeight="1">
      <c r="A68" s="26">
        <v>15298.0</v>
      </c>
      <c r="B68" s="27" t="s">
        <v>258</v>
      </c>
      <c r="C68" s="27" t="s">
        <v>259</v>
      </c>
      <c r="D68" s="27" t="s">
        <v>260</v>
      </c>
      <c r="E68" s="28"/>
      <c r="F68" s="28">
        <v>161655.0</v>
      </c>
      <c r="G68" s="28">
        <v>252949.0</v>
      </c>
      <c r="H68" s="28">
        <v>252949.0</v>
      </c>
      <c r="I68" s="27" t="s">
        <v>230</v>
      </c>
      <c r="J68" s="29">
        <v>875.0</v>
      </c>
      <c r="K68" s="27" t="str">
        <f t="shared" si="1"/>
        <v>90+ Days</v>
      </c>
      <c r="L68" s="27" t="s">
        <v>29</v>
      </c>
      <c r="M68" s="30" t="s">
        <v>29</v>
      </c>
      <c r="N68" s="27" t="s">
        <v>10</v>
      </c>
      <c r="O68" s="31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26">
        <v>14849.0</v>
      </c>
      <c r="B69" s="27" t="s">
        <v>261</v>
      </c>
      <c r="C69" s="27" t="s">
        <v>262</v>
      </c>
      <c r="D69" s="27" t="s">
        <v>263</v>
      </c>
      <c r="E69" s="28"/>
      <c r="F69" s="28">
        <v>120035.0</v>
      </c>
      <c r="G69" s="28">
        <v>210625.9</v>
      </c>
      <c r="H69" s="28">
        <v>210625.9</v>
      </c>
      <c r="I69" s="27" t="s">
        <v>230</v>
      </c>
      <c r="J69" s="29">
        <v>913.0</v>
      </c>
      <c r="K69" s="27" t="str">
        <f t="shared" si="1"/>
        <v>90+ Days</v>
      </c>
      <c r="L69" s="27" t="s">
        <v>29</v>
      </c>
      <c r="M69" s="30" t="s">
        <v>29</v>
      </c>
      <c r="N69" s="27" t="s">
        <v>10</v>
      </c>
      <c r="O69" s="31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5.75" customHeight="1">
      <c r="A70" s="36" t="s">
        <v>264</v>
      </c>
      <c r="B70" s="30" t="s">
        <v>265</v>
      </c>
      <c r="C70" s="30" t="s">
        <v>266</v>
      </c>
      <c r="D70" s="30" t="s">
        <v>267</v>
      </c>
      <c r="E70" s="28"/>
      <c r="F70" s="37">
        <v>162000.0</v>
      </c>
      <c r="G70" s="37">
        <v>0.0</v>
      </c>
      <c r="H70" s="37">
        <v>168414.64</v>
      </c>
      <c r="I70" s="30" t="s">
        <v>56</v>
      </c>
      <c r="J70" s="29">
        <v>0.0</v>
      </c>
      <c r="K70" s="27" t="str">
        <f t="shared" si="1"/>
        <v>0-30 Days</v>
      </c>
      <c r="L70" s="30" t="s">
        <v>29</v>
      </c>
      <c r="M70" s="30" t="s">
        <v>29</v>
      </c>
      <c r="N70" s="30" t="s">
        <v>10</v>
      </c>
      <c r="O70" s="31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26">
        <v>14852.0</v>
      </c>
      <c r="B71" s="27" t="s">
        <v>268</v>
      </c>
      <c r="C71" s="27" t="s">
        <v>269</v>
      </c>
      <c r="D71" s="27" t="s">
        <v>270</v>
      </c>
      <c r="E71" s="28"/>
      <c r="F71" s="28">
        <v>133003.0</v>
      </c>
      <c r="G71" s="28">
        <v>227689.5</v>
      </c>
      <c r="H71" s="28">
        <v>227689.5</v>
      </c>
      <c r="I71" s="27" t="s">
        <v>230</v>
      </c>
      <c r="J71" s="29">
        <v>913.0</v>
      </c>
      <c r="K71" s="27" t="str">
        <f t="shared" si="1"/>
        <v>90+ Days</v>
      </c>
      <c r="L71" s="27" t="s">
        <v>29</v>
      </c>
      <c r="M71" s="30" t="s">
        <v>29</v>
      </c>
      <c r="N71" s="27" t="s">
        <v>10</v>
      </c>
      <c r="O71" s="31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26">
        <v>14740.0</v>
      </c>
      <c r="B72" s="27" t="s">
        <v>271</v>
      </c>
      <c r="C72" s="27" t="s">
        <v>272</v>
      </c>
      <c r="D72" s="27" t="s">
        <v>273</v>
      </c>
      <c r="E72" s="28"/>
      <c r="F72" s="28">
        <v>57024.0</v>
      </c>
      <c r="G72" s="28">
        <v>131134.35</v>
      </c>
      <c r="H72" s="28">
        <v>131134.35</v>
      </c>
      <c r="I72" s="27" t="s">
        <v>230</v>
      </c>
      <c r="J72" s="29">
        <v>1051.0</v>
      </c>
      <c r="K72" s="27" t="str">
        <f t="shared" si="1"/>
        <v>90+ Days</v>
      </c>
      <c r="L72" s="27" t="s">
        <v>29</v>
      </c>
      <c r="M72" s="30" t="s">
        <v>29</v>
      </c>
      <c r="N72" s="27" t="s">
        <v>10</v>
      </c>
      <c r="O72" s="31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26">
        <v>18487.0</v>
      </c>
      <c r="B73" s="27" t="s">
        <v>274</v>
      </c>
      <c r="C73" s="27" t="s">
        <v>275</v>
      </c>
      <c r="D73" s="27" t="s">
        <v>276</v>
      </c>
      <c r="E73" s="28"/>
      <c r="F73" s="28">
        <v>305000.0</v>
      </c>
      <c r="G73" s="28">
        <v>98730.22</v>
      </c>
      <c r="H73" s="28">
        <v>276623.22</v>
      </c>
      <c r="I73" s="27" t="s">
        <v>56</v>
      </c>
      <c r="J73" s="29">
        <v>0.0</v>
      </c>
      <c r="K73" s="27" t="str">
        <f t="shared" si="1"/>
        <v>0-30 Days</v>
      </c>
      <c r="L73" s="27" t="s">
        <v>29</v>
      </c>
      <c r="M73" s="30" t="s">
        <v>29</v>
      </c>
      <c r="N73" s="27" t="s">
        <v>10</v>
      </c>
      <c r="O73" s="31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26">
        <v>15048.0</v>
      </c>
      <c r="B74" s="27" t="s">
        <v>277</v>
      </c>
      <c r="C74" s="27" t="s">
        <v>278</v>
      </c>
      <c r="D74" s="27" t="s">
        <v>279</v>
      </c>
      <c r="E74" s="28"/>
      <c r="F74" s="28">
        <v>159975.0</v>
      </c>
      <c r="G74" s="28">
        <v>248361.5</v>
      </c>
      <c r="H74" s="28">
        <v>248361.5</v>
      </c>
      <c r="I74" s="27" t="s">
        <v>230</v>
      </c>
      <c r="J74" s="29">
        <v>901.0</v>
      </c>
      <c r="K74" s="27" t="str">
        <f t="shared" si="1"/>
        <v>90+ Days</v>
      </c>
      <c r="L74" s="27" t="s">
        <v>29</v>
      </c>
      <c r="M74" s="30" t="s">
        <v>29</v>
      </c>
      <c r="N74" s="27" t="s">
        <v>10</v>
      </c>
      <c r="O74" s="31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26">
        <v>14781.0</v>
      </c>
      <c r="B75" s="27" t="s">
        <v>280</v>
      </c>
      <c r="C75" s="27" t="s">
        <v>281</v>
      </c>
      <c r="D75" s="27" t="s">
        <v>282</v>
      </c>
      <c r="E75" s="28"/>
      <c r="F75" s="28">
        <v>97769.6</v>
      </c>
      <c r="G75" s="28">
        <v>163213.9</v>
      </c>
      <c r="H75" s="28">
        <v>163213.9</v>
      </c>
      <c r="I75" s="27" t="s">
        <v>230</v>
      </c>
      <c r="J75" s="29">
        <v>1050.0</v>
      </c>
      <c r="K75" s="27" t="str">
        <f t="shared" si="1"/>
        <v>90+ Days</v>
      </c>
      <c r="L75" s="27" t="s">
        <v>29</v>
      </c>
      <c r="M75" s="30" t="s">
        <v>29</v>
      </c>
      <c r="N75" s="27" t="s">
        <v>10</v>
      </c>
      <c r="O75" s="31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26">
        <v>14770.0</v>
      </c>
      <c r="B76" s="27" t="s">
        <v>283</v>
      </c>
      <c r="C76" s="27" t="s">
        <v>284</v>
      </c>
      <c r="D76" s="27" t="s">
        <v>285</v>
      </c>
      <c r="E76" s="28"/>
      <c r="F76" s="28">
        <v>90938.0</v>
      </c>
      <c r="G76" s="28">
        <v>139493.5</v>
      </c>
      <c r="H76" s="28">
        <v>139493.5</v>
      </c>
      <c r="I76" s="27" t="s">
        <v>230</v>
      </c>
      <c r="J76" s="29">
        <v>1070.0</v>
      </c>
      <c r="K76" s="27" t="str">
        <f t="shared" si="1"/>
        <v>90+ Days</v>
      </c>
      <c r="L76" s="27" t="s">
        <v>29</v>
      </c>
      <c r="M76" s="30" t="s">
        <v>29</v>
      </c>
      <c r="N76" s="27" t="s">
        <v>10</v>
      </c>
      <c r="O76" s="31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26">
        <v>15047.0</v>
      </c>
      <c r="B77" s="27" t="s">
        <v>286</v>
      </c>
      <c r="C77" s="27" t="s">
        <v>287</v>
      </c>
      <c r="D77" s="27" t="s">
        <v>288</v>
      </c>
      <c r="E77" s="28"/>
      <c r="F77" s="28">
        <v>159975.0</v>
      </c>
      <c r="G77" s="28">
        <v>187455.0</v>
      </c>
      <c r="H77" s="28">
        <v>187455.0</v>
      </c>
      <c r="I77" s="27" t="s">
        <v>230</v>
      </c>
      <c r="J77" s="29">
        <v>781.0</v>
      </c>
      <c r="K77" s="27" t="str">
        <f t="shared" si="1"/>
        <v>90+ Days</v>
      </c>
      <c r="L77" s="27" t="s">
        <v>29</v>
      </c>
      <c r="M77" s="30" t="s">
        <v>29</v>
      </c>
      <c r="N77" s="27" t="s">
        <v>10</v>
      </c>
      <c r="O77" s="31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26">
        <v>15260.0</v>
      </c>
      <c r="B78" s="27" t="s">
        <v>289</v>
      </c>
      <c r="C78" s="27" t="s">
        <v>290</v>
      </c>
      <c r="D78" s="27" t="s">
        <v>291</v>
      </c>
      <c r="E78" s="28"/>
      <c r="F78" s="28">
        <v>82290.0</v>
      </c>
      <c r="G78" s="28">
        <v>24442.6</v>
      </c>
      <c r="H78" s="28">
        <v>24442.6</v>
      </c>
      <c r="I78" s="27" t="s">
        <v>230</v>
      </c>
      <c r="J78" s="29">
        <v>403.0</v>
      </c>
      <c r="K78" s="27" t="str">
        <f t="shared" si="1"/>
        <v>90+ Days</v>
      </c>
      <c r="L78" s="27" t="s">
        <v>29</v>
      </c>
      <c r="M78" s="30" t="s">
        <v>29</v>
      </c>
      <c r="N78" s="27" t="s">
        <v>10</v>
      </c>
      <c r="O78" s="31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26">
        <v>14776.0</v>
      </c>
      <c r="B79" s="27" t="s">
        <v>292</v>
      </c>
      <c r="C79" s="27" t="s">
        <v>293</v>
      </c>
      <c r="D79" s="27" t="s">
        <v>294</v>
      </c>
      <c r="E79" s="28"/>
      <c r="F79" s="28">
        <v>94890.0</v>
      </c>
      <c r="G79" s="28">
        <v>167962.0</v>
      </c>
      <c r="H79" s="28">
        <v>167962.0</v>
      </c>
      <c r="I79" s="27" t="s">
        <v>230</v>
      </c>
      <c r="J79" s="29">
        <v>969.0</v>
      </c>
      <c r="K79" s="27" t="str">
        <f t="shared" si="1"/>
        <v>90+ Days</v>
      </c>
      <c r="L79" s="27" t="s">
        <v>29</v>
      </c>
      <c r="M79" s="30" t="s">
        <v>29</v>
      </c>
      <c r="N79" s="27" t="s">
        <v>10</v>
      </c>
      <c r="O79" s="31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26">
        <v>15152.0</v>
      </c>
      <c r="B80" s="27" t="s">
        <v>295</v>
      </c>
      <c r="C80" s="27" t="s">
        <v>296</v>
      </c>
      <c r="D80" s="27" t="s">
        <v>297</v>
      </c>
      <c r="E80" s="28"/>
      <c r="F80" s="28">
        <v>116575.0</v>
      </c>
      <c r="G80" s="28">
        <v>199668.0</v>
      </c>
      <c r="H80" s="28">
        <v>199668.0</v>
      </c>
      <c r="I80" s="27" t="s">
        <v>230</v>
      </c>
      <c r="J80" s="29">
        <v>900.0</v>
      </c>
      <c r="K80" s="27" t="str">
        <f t="shared" si="1"/>
        <v>90+ Days</v>
      </c>
      <c r="L80" s="27" t="s">
        <v>29</v>
      </c>
      <c r="M80" s="30" t="s">
        <v>29</v>
      </c>
      <c r="N80" s="27" t="s">
        <v>10</v>
      </c>
      <c r="O80" s="31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26">
        <v>14930.0</v>
      </c>
      <c r="B81" s="27" t="s">
        <v>298</v>
      </c>
      <c r="C81" s="27" t="s">
        <v>299</v>
      </c>
      <c r="D81" s="27" t="s">
        <v>300</v>
      </c>
      <c r="E81" s="28"/>
      <c r="F81" s="28">
        <v>74053.0</v>
      </c>
      <c r="G81" s="28">
        <v>243939.5</v>
      </c>
      <c r="H81" s="28">
        <v>243939.5</v>
      </c>
      <c r="I81" s="27" t="s">
        <v>230</v>
      </c>
      <c r="J81" s="29">
        <v>931.0</v>
      </c>
      <c r="K81" s="27" t="str">
        <f t="shared" si="1"/>
        <v>90+ Days</v>
      </c>
      <c r="L81" s="27" t="s">
        <v>29</v>
      </c>
      <c r="M81" s="30" t="s">
        <v>29</v>
      </c>
      <c r="N81" s="27" t="s">
        <v>10</v>
      </c>
      <c r="O81" s="31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26">
        <v>14813.0</v>
      </c>
      <c r="B82" s="27" t="s">
        <v>301</v>
      </c>
      <c r="C82" s="27" t="s">
        <v>302</v>
      </c>
      <c r="D82" s="27" t="s">
        <v>303</v>
      </c>
      <c r="E82" s="28"/>
      <c r="F82" s="28">
        <v>36220.0</v>
      </c>
      <c r="G82" s="28">
        <v>100494.05</v>
      </c>
      <c r="H82" s="28">
        <v>100494.05</v>
      </c>
      <c r="I82" s="27" t="s">
        <v>230</v>
      </c>
      <c r="J82" s="29">
        <v>742.0</v>
      </c>
      <c r="K82" s="27" t="str">
        <f t="shared" si="1"/>
        <v>90+ Days</v>
      </c>
      <c r="L82" s="27" t="s">
        <v>29</v>
      </c>
      <c r="M82" s="30" t="s">
        <v>29</v>
      </c>
      <c r="N82" s="27" t="s">
        <v>10</v>
      </c>
      <c r="O82" s="31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5.75" customHeight="1">
      <c r="A83" s="26">
        <v>14739.0</v>
      </c>
      <c r="B83" s="27" t="s">
        <v>304</v>
      </c>
      <c r="C83" s="27" t="s">
        <v>305</v>
      </c>
      <c r="D83" s="27" t="s">
        <v>306</v>
      </c>
      <c r="E83" s="28"/>
      <c r="F83" s="28">
        <v>113591.0</v>
      </c>
      <c r="G83" s="28">
        <v>142206.85</v>
      </c>
      <c r="H83" s="28">
        <v>142206.85</v>
      </c>
      <c r="I83" s="27" t="s">
        <v>230</v>
      </c>
      <c r="J83" s="29">
        <v>1122.0</v>
      </c>
      <c r="K83" s="27" t="str">
        <f t="shared" si="1"/>
        <v>90+ Days</v>
      </c>
      <c r="L83" s="27" t="s">
        <v>29</v>
      </c>
      <c r="M83" s="30" t="s">
        <v>29</v>
      </c>
      <c r="N83" s="27" t="s">
        <v>10</v>
      </c>
      <c r="O83" s="31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26">
        <v>14731.0</v>
      </c>
      <c r="B84" s="27" t="s">
        <v>307</v>
      </c>
      <c r="C84" s="27" t="s">
        <v>308</v>
      </c>
      <c r="D84" s="27" t="s">
        <v>309</v>
      </c>
      <c r="E84" s="28"/>
      <c r="F84" s="28">
        <v>55532.0</v>
      </c>
      <c r="G84" s="28">
        <v>133845.1</v>
      </c>
      <c r="H84" s="28">
        <v>133845.1</v>
      </c>
      <c r="I84" s="27" t="s">
        <v>230</v>
      </c>
      <c r="J84" s="29">
        <v>1204.0</v>
      </c>
      <c r="K84" s="27" t="str">
        <f t="shared" si="1"/>
        <v>90+ Days</v>
      </c>
      <c r="L84" s="27" t="s">
        <v>29</v>
      </c>
      <c r="M84" s="30" t="s">
        <v>29</v>
      </c>
      <c r="N84" s="27" t="s">
        <v>10</v>
      </c>
      <c r="O84" s="31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26" t="s">
        <v>310</v>
      </c>
      <c r="B85" s="27" t="s">
        <v>311</v>
      </c>
      <c r="C85" s="27" t="s">
        <v>312</v>
      </c>
      <c r="D85" s="27" t="s">
        <v>313</v>
      </c>
      <c r="E85" s="28"/>
      <c r="F85" s="28">
        <v>668780.66</v>
      </c>
      <c r="G85" s="28">
        <v>1534275.77</v>
      </c>
      <c r="H85" s="28">
        <v>1534275.77</v>
      </c>
      <c r="I85" s="27" t="s">
        <v>56</v>
      </c>
      <c r="J85" s="29">
        <v>1696.0</v>
      </c>
      <c r="K85" s="27" t="str">
        <f t="shared" si="1"/>
        <v>90+ Days</v>
      </c>
      <c r="L85" s="27" t="s">
        <v>29</v>
      </c>
      <c r="M85" s="30" t="s">
        <v>29</v>
      </c>
      <c r="N85" s="27" t="s">
        <v>10</v>
      </c>
      <c r="O85" s="31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26">
        <v>14747.0</v>
      </c>
      <c r="B86" s="27" t="s">
        <v>314</v>
      </c>
      <c r="C86" s="27" t="s">
        <v>315</v>
      </c>
      <c r="D86" s="27" t="s">
        <v>316</v>
      </c>
      <c r="E86" s="28"/>
      <c r="F86" s="28">
        <v>37370.06</v>
      </c>
      <c r="G86" s="28">
        <v>6042.5</v>
      </c>
      <c r="H86" s="28">
        <v>6042.5</v>
      </c>
      <c r="I86" s="27" t="s">
        <v>230</v>
      </c>
      <c r="J86" s="29">
        <v>931.0</v>
      </c>
      <c r="K86" s="27" t="str">
        <f t="shared" si="1"/>
        <v>90+ Days</v>
      </c>
      <c r="L86" s="27" t="s">
        <v>29</v>
      </c>
      <c r="M86" s="30" t="s">
        <v>29</v>
      </c>
      <c r="N86" s="27" t="s">
        <v>10</v>
      </c>
      <c r="O86" s="31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38">
        <v>25814.0</v>
      </c>
      <c r="B87" s="12" t="s">
        <v>317</v>
      </c>
      <c r="C87" s="12" t="s">
        <v>318</v>
      </c>
      <c r="D87" s="12" t="s">
        <v>319</v>
      </c>
      <c r="E87" s="12"/>
      <c r="F87" s="39">
        <v>1249000.0</v>
      </c>
      <c r="G87" s="39">
        <v>2025038.21</v>
      </c>
      <c r="H87" s="39">
        <v>2025038.21</v>
      </c>
      <c r="I87" s="12" t="s">
        <v>56</v>
      </c>
      <c r="J87" s="32">
        <v>0.0</v>
      </c>
      <c r="K87" s="27" t="str">
        <f t="shared" si="1"/>
        <v>0-30 Days</v>
      </c>
      <c r="L87" s="27" t="s">
        <v>29</v>
      </c>
      <c r="M87" s="30" t="s">
        <v>29</v>
      </c>
      <c r="N87" s="27" t="s">
        <v>10</v>
      </c>
      <c r="O87" s="31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38" t="s">
        <v>320</v>
      </c>
      <c r="B88" s="12" t="s">
        <v>321</v>
      </c>
      <c r="C88" s="12" t="s">
        <v>322</v>
      </c>
      <c r="D88" s="12" t="s">
        <v>323</v>
      </c>
      <c r="E88" s="12"/>
      <c r="F88" s="12"/>
      <c r="G88" s="12">
        <v>737858.5</v>
      </c>
      <c r="H88" s="12"/>
      <c r="I88" s="12" t="s">
        <v>56</v>
      </c>
      <c r="J88" s="32">
        <v>882.0</v>
      </c>
      <c r="K88" s="27" t="str">
        <f t="shared" si="1"/>
        <v>90+ Days</v>
      </c>
      <c r="L88" s="27" t="s">
        <v>29</v>
      </c>
      <c r="M88" s="30" t="s">
        <v>324</v>
      </c>
      <c r="N88" s="27" t="s">
        <v>10</v>
      </c>
      <c r="O88" s="31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5.75" customHeight="1">
      <c r="A89" s="26">
        <v>13222.0</v>
      </c>
      <c r="B89" s="27" t="s">
        <v>325</v>
      </c>
      <c r="C89" s="27" t="s">
        <v>326</v>
      </c>
      <c r="D89" s="27" t="s">
        <v>327</v>
      </c>
      <c r="E89" s="28"/>
      <c r="F89" s="28">
        <v>10669.0</v>
      </c>
      <c r="G89" s="28">
        <v>436281.01</v>
      </c>
      <c r="H89" s="28">
        <v>436281.01</v>
      </c>
      <c r="I89" s="27" t="s">
        <v>56</v>
      </c>
      <c r="J89" s="29">
        <v>1892.0</v>
      </c>
      <c r="K89" s="27" t="str">
        <f t="shared" si="1"/>
        <v>90+ Days</v>
      </c>
      <c r="L89" s="27" t="s">
        <v>33</v>
      </c>
      <c r="M89" s="30" t="s">
        <v>33</v>
      </c>
      <c r="N89" s="27" t="s">
        <v>15</v>
      </c>
      <c r="O89" s="31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5.75" customHeight="1">
      <c r="A90" s="26">
        <v>13510.0</v>
      </c>
      <c r="B90" s="27" t="s">
        <v>328</v>
      </c>
      <c r="C90" s="27" t="s">
        <v>329</v>
      </c>
      <c r="D90" s="27" t="s">
        <v>330</v>
      </c>
      <c r="E90" s="28"/>
      <c r="F90" s="28">
        <v>59716.0</v>
      </c>
      <c r="G90" s="28">
        <v>337015.15</v>
      </c>
      <c r="H90" s="28">
        <v>337015.15</v>
      </c>
      <c r="I90" s="27" t="s">
        <v>56</v>
      </c>
      <c r="J90" s="29">
        <v>1045.0</v>
      </c>
      <c r="K90" s="27" t="str">
        <f t="shared" si="1"/>
        <v>90+ Days</v>
      </c>
      <c r="L90" s="27" t="s">
        <v>33</v>
      </c>
      <c r="M90" s="30" t="s">
        <v>33</v>
      </c>
      <c r="N90" s="27" t="s">
        <v>15</v>
      </c>
      <c r="O90" s="31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5.75" customHeight="1">
      <c r="A91" s="26">
        <v>14081.0</v>
      </c>
      <c r="B91" s="27" t="s">
        <v>331</v>
      </c>
      <c r="C91" s="27" t="s">
        <v>332</v>
      </c>
      <c r="D91" s="27" t="s">
        <v>333</v>
      </c>
      <c r="E91" s="28"/>
      <c r="F91" s="28">
        <v>12884.08</v>
      </c>
      <c r="G91" s="28">
        <v>141768.9</v>
      </c>
      <c r="H91" s="28">
        <v>141768.9</v>
      </c>
      <c r="I91" s="27" t="s">
        <v>128</v>
      </c>
      <c r="J91" s="29">
        <v>0.0</v>
      </c>
      <c r="K91" s="27" t="str">
        <f t="shared" si="1"/>
        <v>0-30 Days</v>
      </c>
      <c r="L91" s="27" t="s">
        <v>33</v>
      </c>
      <c r="M91" s="30" t="s">
        <v>33</v>
      </c>
      <c r="N91" s="27" t="s">
        <v>15</v>
      </c>
      <c r="O91" s="31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5.75" customHeight="1">
      <c r="A92" s="26">
        <v>13819.0</v>
      </c>
      <c r="B92" s="27" t="s">
        <v>334</v>
      </c>
      <c r="C92" s="27" t="s">
        <v>335</v>
      </c>
      <c r="D92" s="27" t="s">
        <v>336</v>
      </c>
      <c r="E92" s="28"/>
      <c r="F92" s="28">
        <v>390370.0</v>
      </c>
      <c r="G92" s="28">
        <v>1559538.0</v>
      </c>
      <c r="H92" s="28">
        <v>1559538.0</v>
      </c>
      <c r="I92" s="27" t="s">
        <v>56</v>
      </c>
      <c r="J92" s="29">
        <v>2216.0</v>
      </c>
      <c r="K92" s="27" t="str">
        <f t="shared" si="1"/>
        <v>90+ Days</v>
      </c>
      <c r="L92" s="27" t="s">
        <v>33</v>
      </c>
      <c r="M92" s="30" t="s">
        <v>33</v>
      </c>
      <c r="N92" s="27" t="s">
        <v>15</v>
      </c>
      <c r="O92" s="31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5.75" customHeight="1">
      <c r="A93" s="26">
        <v>14047.0</v>
      </c>
      <c r="B93" s="27" t="s">
        <v>337</v>
      </c>
      <c r="C93" s="27" t="s">
        <v>338</v>
      </c>
      <c r="D93" s="27" t="s">
        <v>339</v>
      </c>
      <c r="E93" s="28"/>
      <c r="F93" s="28">
        <v>181875.0</v>
      </c>
      <c r="G93" s="28">
        <v>1407743.95</v>
      </c>
      <c r="H93" s="28">
        <v>1407743.95</v>
      </c>
      <c r="I93" s="27" t="s">
        <v>56</v>
      </c>
      <c r="J93" s="29">
        <v>1988.0</v>
      </c>
      <c r="K93" s="27" t="str">
        <f t="shared" si="1"/>
        <v>90+ Days</v>
      </c>
      <c r="L93" s="27" t="s">
        <v>33</v>
      </c>
      <c r="M93" s="30" t="s">
        <v>178</v>
      </c>
      <c r="N93" s="27" t="s">
        <v>15</v>
      </c>
      <c r="O93" s="31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26">
        <v>14083.0</v>
      </c>
      <c r="B94" s="27" t="s">
        <v>340</v>
      </c>
      <c r="C94" s="27" t="s">
        <v>341</v>
      </c>
      <c r="D94" s="27" t="s">
        <v>342</v>
      </c>
      <c r="E94" s="28"/>
      <c r="F94" s="28">
        <v>235069.16</v>
      </c>
      <c r="G94" s="28">
        <v>617792.05</v>
      </c>
      <c r="H94" s="28">
        <v>617792.05</v>
      </c>
      <c r="I94" s="27" t="s">
        <v>56</v>
      </c>
      <c r="J94" s="29">
        <v>1863.0</v>
      </c>
      <c r="K94" s="27" t="str">
        <f t="shared" si="1"/>
        <v>90+ Days</v>
      </c>
      <c r="L94" s="27" t="s">
        <v>33</v>
      </c>
      <c r="M94" s="30" t="s">
        <v>33</v>
      </c>
      <c r="N94" s="27" t="s">
        <v>15</v>
      </c>
      <c r="O94" s="31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26">
        <v>13892.0</v>
      </c>
      <c r="B95" s="27" t="s">
        <v>343</v>
      </c>
      <c r="C95" s="27" t="s">
        <v>344</v>
      </c>
      <c r="D95" s="27" t="s">
        <v>345</v>
      </c>
      <c r="E95" s="28"/>
      <c r="F95" s="28">
        <v>26500.0</v>
      </c>
      <c r="G95" s="28">
        <v>344814.7</v>
      </c>
      <c r="H95" s="28">
        <v>344814.7</v>
      </c>
      <c r="I95" s="27" t="s">
        <v>56</v>
      </c>
      <c r="J95" s="29">
        <v>1866.0</v>
      </c>
      <c r="K95" s="27" t="str">
        <f t="shared" si="1"/>
        <v>90+ Days</v>
      </c>
      <c r="L95" s="27" t="s">
        <v>33</v>
      </c>
      <c r="M95" s="30" t="s">
        <v>33</v>
      </c>
      <c r="N95" s="27" t="s">
        <v>15</v>
      </c>
      <c r="O95" s="31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26">
        <v>10285.0</v>
      </c>
      <c r="B96" s="27" t="s">
        <v>346</v>
      </c>
      <c r="C96" s="27" t="s">
        <v>347</v>
      </c>
      <c r="D96" s="27" t="s">
        <v>348</v>
      </c>
      <c r="E96" s="28"/>
      <c r="F96" s="28">
        <v>170792.55</v>
      </c>
      <c r="G96" s="28">
        <v>779392.02</v>
      </c>
      <c r="H96" s="28">
        <v>779392.02</v>
      </c>
      <c r="I96" s="27" t="s">
        <v>56</v>
      </c>
      <c r="J96" s="29">
        <v>2666.0</v>
      </c>
      <c r="K96" s="27" t="str">
        <f t="shared" si="1"/>
        <v>90+ Days</v>
      </c>
      <c r="L96" s="27" t="s">
        <v>33</v>
      </c>
      <c r="M96" s="30" t="s">
        <v>33</v>
      </c>
      <c r="N96" s="27" t="s">
        <v>15</v>
      </c>
      <c r="O96" s="31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38" t="s">
        <v>349</v>
      </c>
      <c r="B97" s="12" t="s">
        <v>350</v>
      </c>
      <c r="C97" s="12" t="s">
        <v>351</v>
      </c>
      <c r="D97" s="12" t="s">
        <v>352</v>
      </c>
      <c r="E97" s="12"/>
      <c r="F97" s="12"/>
      <c r="G97" s="12">
        <v>1418172.3</v>
      </c>
      <c r="H97" s="12"/>
      <c r="I97" s="12" t="s">
        <v>56</v>
      </c>
      <c r="J97" s="32">
        <v>289.0</v>
      </c>
      <c r="K97" s="27" t="str">
        <f t="shared" si="1"/>
        <v>90+ Days</v>
      </c>
      <c r="L97" s="27" t="s">
        <v>33</v>
      </c>
      <c r="M97" s="30" t="s">
        <v>33</v>
      </c>
      <c r="N97" s="27" t="s">
        <v>15</v>
      </c>
      <c r="O97" s="31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5.75" customHeight="1">
      <c r="A98" s="26">
        <v>13006.0</v>
      </c>
      <c r="B98" s="27" t="s">
        <v>353</v>
      </c>
      <c r="C98" s="27" t="s">
        <v>354</v>
      </c>
      <c r="D98" s="27" t="s">
        <v>355</v>
      </c>
      <c r="E98" s="28"/>
      <c r="F98" s="28">
        <v>885998.0</v>
      </c>
      <c r="G98" s="28">
        <v>3232843.49</v>
      </c>
      <c r="H98" s="28">
        <v>3232843.49</v>
      </c>
      <c r="I98" s="27" t="s">
        <v>56</v>
      </c>
      <c r="J98" s="29">
        <v>1877.0</v>
      </c>
      <c r="K98" s="27" t="str">
        <f t="shared" si="1"/>
        <v>90+ Days</v>
      </c>
      <c r="L98" s="27" t="s">
        <v>33</v>
      </c>
      <c r="M98" s="30" t="s">
        <v>33</v>
      </c>
      <c r="N98" s="27" t="s">
        <v>8</v>
      </c>
      <c r="O98" s="31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5.75" customHeight="1">
      <c r="A99" s="26">
        <v>17180.0</v>
      </c>
      <c r="B99" s="27" t="s">
        <v>356</v>
      </c>
      <c r="C99" s="27" t="s">
        <v>357</v>
      </c>
      <c r="D99" s="27" t="s">
        <v>358</v>
      </c>
      <c r="E99" s="28"/>
      <c r="F99" s="28">
        <v>314232.0</v>
      </c>
      <c r="G99" s="28">
        <v>437368.99</v>
      </c>
      <c r="H99" s="28">
        <v>437368.99</v>
      </c>
      <c r="I99" s="27" t="s">
        <v>56</v>
      </c>
      <c r="J99" s="29">
        <v>2788.0</v>
      </c>
      <c r="K99" s="27" t="str">
        <f t="shared" si="1"/>
        <v>90+ Days</v>
      </c>
      <c r="L99" s="27" t="s">
        <v>33</v>
      </c>
      <c r="M99" s="30" t="s">
        <v>33</v>
      </c>
      <c r="N99" s="27" t="s">
        <v>8</v>
      </c>
      <c r="O99" s="31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5.75" customHeight="1">
      <c r="A100" s="26">
        <v>13307.0</v>
      </c>
      <c r="B100" s="27" t="s">
        <v>359</v>
      </c>
      <c r="C100" s="27" t="s">
        <v>360</v>
      </c>
      <c r="D100" s="27" t="s">
        <v>361</v>
      </c>
      <c r="E100" s="28"/>
      <c r="F100" s="28">
        <v>2152033.65</v>
      </c>
      <c r="G100" s="28">
        <v>6064255.59</v>
      </c>
      <c r="H100" s="28">
        <v>6064255.59</v>
      </c>
      <c r="I100" s="27" t="s">
        <v>56</v>
      </c>
      <c r="J100" s="29">
        <v>788.0</v>
      </c>
      <c r="K100" s="27" t="str">
        <f t="shared" si="1"/>
        <v>90+ Days</v>
      </c>
      <c r="L100" s="27" t="s">
        <v>33</v>
      </c>
      <c r="M100" s="30" t="s">
        <v>33</v>
      </c>
      <c r="N100" s="27" t="s">
        <v>14</v>
      </c>
      <c r="O100" s="31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5.75" customHeight="1">
      <c r="A101" s="26">
        <v>21773.0</v>
      </c>
      <c r="B101" s="27" t="s">
        <v>362</v>
      </c>
      <c r="C101" s="27" t="s">
        <v>363</v>
      </c>
      <c r="D101" s="27" t="s">
        <v>364</v>
      </c>
      <c r="E101" s="28"/>
      <c r="F101" s="28">
        <v>1500000.0</v>
      </c>
      <c r="G101" s="28">
        <v>2016590.86</v>
      </c>
      <c r="H101" s="28">
        <v>2339107.35</v>
      </c>
      <c r="I101" s="27" t="s">
        <v>56</v>
      </c>
      <c r="J101" s="29">
        <v>553.0</v>
      </c>
      <c r="K101" s="27" t="str">
        <f t="shared" si="1"/>
        <v>90+ Days</v>
      </c>
      <c r="L101" s="27" t="s">
        <v>33</v>
      </c>
      <c r="M101" s="30" t="s">
        <v>33</v>
      </c>
      <c r="N101" s="27" t="s">
        <v>14</v>
      </c>
      <c r="O101" s="31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5.75" customHeight="1">
      <c r="A102" s="36" t="s">
        <v>365</v>
      </c>
      <c r="B102" s="30" t="s">
        <v>366</v>
      </c>
      <c r="C102" s="30" t="s">
        <v>367</v>
      </c>
      <c r="D102" s="30" t="s">
        <v>368</v>
      </c>
      <c r="E102" s="28"/>
      <c r="F102" s="37">
        <v>268019.0</v>
      </c>
      <c r="G102" s="37">
        <v>37000.0</v>
      </c>
      <c r="H102" s="37">
        <v>215407.74</v>
      </c>
      <c r="I102" s="30" t="s">
        <v>56</v>
      </c>
      <c r="J102" s="29">
        <v>67.0</v>
      </c>
      <c r="K102" s="27" t="str">
        <f t="shared" si="1"/>
        <v>61-90 Days</v>
      </c>
      <c r="L102" s="30" t="s">
        <v>33</v>
      </c>
      <c r="M102" s="30" t="s">
        <v>33</v>
      </c>
      <c r="N102" s="30" t="s">
        <v>15</v>
      </c>
      <c r="O102" s="31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5.75" customHeight="1">
      <c r="A103" s="26">
        <v>22906.0</v>
      </c>
      <c r="B103" s="27" t="s">
        <v>369</v>
      </c>
      <c r="C103" s="27" t="s">
        <v>370</v>
      </c>
      <c r="D103" s="27" t="s">
        <v>371</v>
      </c>
      <c r="E103" s="28"/>
      <c r="F103" s="28">
        <v>159000.0</v>
      </c>
      <c r="G103" s="28">
        <v>69217.65</v>
      </c>
      <c r="H103" s="28">
        <v>185742.45</v>
      </c>
      <c r="I103" s="27" t="s">
        <v>56</v>
      </c>
      <c r="J103" s="29">
        <v>0.0</v>
      </c>
      <c r="K103" s="27" t="str">
        <f t="shared" si="1"/>
        <v>0-30 Days</v>
      </c>
      <c r="L103" s="27" t="s">
        <v>33</v>
      </c>
      <c r="M103" s="30" t="s">
        <v>33</v>
      </c>
      <c r="N103" s="27" t="s">
        <v>14</v>
      </c>
      <c r="O103" s="31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5.75" customHeight="1">
      <c r="A104" s="38" t="s">
        <v>372</v>
      </c>
      <c r="B104" s="12" t="s">
        <v>373</v>
      </c>
      <c r="C104" s="12" t="s">
        <v>374</v>
      </c>
      <c r="D104" s="12" t="s">
        <v>375</v>
      </c>
      <c r="E104" s="12"/>
      <c r="F104" s="39">
        <v>2500000.0</v>
      </c>
      <c r="G104" s="39">
        <v>1706864.79</v>
      </c>
      <c r="H104" s="39">
        <v>5270278.59</v>
      </c>
      <c r="I104" s="12" t="s">
        <v>56</v>
      </c>
      <c r="J104" s="32">
        <v>300.0</v>
      </c>
      <c r="K104" s="27" t="str">
        <f t="shared" si="1"/>
        <v>90+ Days</v>
      </c>
      <c r="L104" s="27" t="s">
        <v>33</v>
      </c>
      <c r="M104" s="30" t="s">
        <v>33</v>
      </c>
      <c r="N104" s="27" t="s">
        <v>14</v>
      </c>
      <c r="O104" s="31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5.75" customHeight="1">
      <c r="A105" s="26">
        <v>15115.0</v>
      </c>
      <c r="B105" s="27" t="s">
        <v>376</v>
      </c>
      <c r="C105" s="27" t="s">
        <v>377</v>
      </c>
      <c r="D105" s="27" t="s">
        <v>378</v>
      </c>
      <c r="E105" s="28"/>
      <c r="F105" s="28">
        <v>114900.0</v>
      </c>
      <c r="G105" s="28">
        <v>196758.0</v>
      </c>
      <c r="H105" s="28">
        <v>196758.0</v>
      </c>
      <c r="I105" s="27" t="s">
        <v>230</v>
      </c>
      <c r="J105" s="29">
        <v>942.0</v>
      </c>
      <c r="K105" s="27" t="str">
        <f t="shared" si="1"/>
        <v>90+ Days</v>
      </c>
      <c r="L105" s="27" t="s">
        <v>28</v>
      </c>
      <c r="M105" s="30" t="s">
        <v>324</v>
      </c>
      <c r="N105" s="27" t="s">
        <v>10</v>
      </c>
      <c r="O105" s="31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5.75" customHeight="1">
      <c r="A106" s="26">
        <v>14953.0</v>
      </c>
      <c r="B106" s="27" t="s">
        <v>379</v>
      </c>
      <c r="C106" s="27" t="s">
        <v>380</v>
      </c>
      <c r="D106" s="27" t="s">
        <v>381</v>
      </c>
      <c r="E106" s="28"/>
      <c r="F106" s="28">
        <v>156545.0</v>
      </c>
      <c r="G106" s="28">
        <v>244911.5</v>
      </c>
      <c r="H106" s="28">
        <v>244911.5</v>
      </c>
      <c r="I106" s="27" t="s">
        <v>230</v>
      </c>
      <c r="J106" s="29">
        <v>937.0</v>
      </c>
      <c r="K106" s="27" t="str">
        <f t="shared" si="1"/>
        <v>90+ Days</v>
      </c>
      <c r="L106" s="27" t="s">
        <v>28</v>
      </c>
      <c r="M106" s="30" t="s">
        <v>324</v>
      </c>
      <c r="N106" s="27" t="s">
        <v>10</v>
      </c>
      <c r="O106" s="31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5.75" customHeight="1">
      <c r="A107" s="26">
        <v>15217.0</v>
      </c>
      <c r="B107" s="27" t="s">
        <v>382</v>
      </c>
      <c r="C107" s="27" t="s">
        <v>383</v>
      </c>
      <c r="D107" s="27" t="s">
        <v>384</v>
      </c>
      <c r="E107" s="28"/>
      <c r="F107" s="28">
        <v>104501.0</v>
      </c>
      <c r="G107" s="28">
        <v>185504.7</v>
      </c>
      <c r="H107" s="28">
        <v>185504.7</v>
      </c>
      <c r="I107" s="27" t="s">
        <v>230</v>
      </c>
      <c r="J107" s="29">
        <v>746.0</v>
      </c>
      <c r="K107" s="27" t="str">
        <f t="shared" si="1"/>
        <v>90+ Days</v>
      </c>
      <c r="L107" s="27" t="s">
        <v>28</v>
      </c>
      <c r="M107" s="30" t="s">
        <v>324</v>
      </c>
      <c r="N107" s="27" t="s">
        <v>10</v>
      </c>
      <c r="O107" s="31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5.75" customHeight="1">
      <c r="A108" s="26" t="s">
        <v>385</v>
      </c>
      <c r="B108" s="27" t="s">
        <v>386</v>
      </c>
      <c r="C108" s="27" t="s">
        <v>387</v>
      </c>
      <c r="D108" s="27" t="s">
        <v>388</v>
      </c>
      <c r="E108" s="28"/>
      <c r="F108" s="28">
        <v>137471.0</v>
      </c>
      <c r="G108" s="28">
        <v>199146.73</v>
      </c>
      <c r="H108" s="28">
        <v>199146.73</v>
      </c>
      <c r="I108" s="27" t="s">
        <v>230</v>
      </c>
      <c r="J108" s="29">
        <v>1134.0</v>
      </c>
      <c r="K108" s="27" t="str">
        <f t="shared" si="1"/>
        <v>90+ Days</v>
      </c>
      <c r="L108" s="27" t="s">
        <v>28</v>
      </c>
      <c r="M108" s="30" t="s">
        <v>324</v>
      </c>
      <c r="N108" s="27" t="s">
        <v>10</v>
      </c>
      <c r="O108" s="31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5.75" customHeight="1">
      <c r="A109" s="26">
        <v>14751.0</v>
      </c>
      <c r="B109" s="27" t="s">
        <v>389</v>
      </c>
      <c r="C109" s="27" t="s">
        <v>390</v>
      </c>
      <c r="D109" s="27" t="s">
        <v>391</v>
      </c>
      <c r="E109" s="28"/>
      <c r="F109" s="28">
        <v>97019.0</v>
      </c>
      <c r="G109" s="28">
        <v>180945.0</v>
      </c>
      <c r="H109" s="28">
        <v>180945.0</v>
      </c>
      <c r="I109" s="27" t="s">
        <v>230</v>
      </c>
      <c r="J109" s="29">
        <v>1156.0</v>
      </c>
      <c r="K109" s="27" t="str">
        <f t="shared" si="1"/>
        <v>90+ Days</v>
      </c>
      <c r="L109" s="27" t="s">
        <v>28</v>
      </c>
      <c r="M109" s="30" t="s">
        <v>324</v>
      </c>
      <c r="N109" s="27" t="s">
        <v>10</v>
      </c>
      <c r="O109" s="31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5.75" customHeight="1">
      <c r="A110" s="26">
        <v>14804.0</v>
      </c>
      <c r="B110" s="27" t="s">
        <v>392</v>
      </c>
      <c r="C110" s="27" t="s">
        <v>393</v>
      </c>
      <c r="D110" s="27" t="s">
        <v>394</v>
      </c>
      <c r="E110" s="28"/>
      <c r="F110" s="28">
        <v>70951.0</v>
      </c>
      <c r="G110" s="28">
        <v>151684.05</v>
      </c>
      <c r="H110" s="28">
        <v>151684.05</v>
      </c>
      <c r="I110" s="27" t="s">
        <v>230</v>
      </c>
      <c r="J110" s="29">
        <v>822.0</v>
      </c>
      <c r="K110" s="27" t="str">
        <f t="shared" si="1"/>
        <v>90+ Days</v>
      </c>
      <c r="L110" s="27" t="s">
        <v>28</v>
      </c>
      <c r="M110" s="30" t="s">
        <v>324</v>
      </c>
      <c r="N110" s="27" t="s">
        <v>10</v>
      </c>
      <c r="O110" s="31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5.75" customHeight="1">
      <c r="A111" s="26">
        <v>14759.0</v>
      </c>
      <c r="B111" s="27" t="s">
        <v>395</v>
      </c>
      <c r="C111" s="27" t="s">
        <v>396</v>
      </c>
      <c r="D111" s="27" t="s">
        <v>397</v>
      </c>
      <c r="E111" s="28"/>
      <c r="F111" s="28">
        <v>88669.0</v>
      </c>
      <c r="G111" s="28">
        <v>145418.75</v>
      </c>
      <c r="H111" s="28">
        <v>145418.75</v>
      </c>
      <c r="I111" s="27" t="s">
        <v>230</v>
      </c>
      <c r="J111" s="29">
        <v>1075.0</v>
      </c>
      <c r="K111" s="27" t="str">
        <f t="shared" si="1"/>
        <v>90+ Days</v>
      </c>
      <c r="L111" s="27" t="s">
        <v>28</v>
      </c>
      <c r="M111" s="30" t="s">
        <v>324</v>
      </c>
      <c r="N111" s="27" t="s">
        <v>10</v>
      </c>
      <c r="O111" s="31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5.75" customHeight="1">
      <c r="A112" s="26">
        <v>19086.0</v>
      </c>
      <c r="B112" s="27" t="s">
        <v>398</v>
      </c>
      <c r="C112" s="27" t="s">
        <v>399</v>
      </c>
      <c r="D112" s="27" t="s">
        <v>400</v>
      </c>
      <c r="E112" s="28"/>
      <c r="F112" s="28">
        <v>159975.0</v>
      </c>
      <c r="G112" s="28">
        <v>247375.0</v>
      </c>
      <c r="H112" s="28">
        <v>247375.0</v>
      </c>
      <c r="I112" s="27" t="s">
        <v>230</v>
      </c>
      <c r="J112" s="29">
        <v>904.0</v>
      </c>
      <c r="K112" s="27" t="str">
        <f t="shared" si="1"/>
        <v>90+ Days</v>
      </c>
      <c r="L112" s="27" t="s">
        <v>28</v>
      </c>
      <c r="M112" s="30" t="s">
        <v>324</v>
      </c>
      <c r="N112" s="27" t="s">
        <v>10</v>
      </c>
      <c r="O112" s="31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5.75" customHeight="1">
      <c r="A113" s="26">
        <v>15160.0</v>
      </c>
      <c r="B113" s="27" t="s">
        <v>401</v>
      </c>
      <c r="C113" s="27" t="s">
        <v>402</v>
      </c>
      <c r="D113" s="27" t="s">
        <v>403</v>
      </c>
      <c r="E113" s="28"/>
      <c r="F113" s="28">
        <v>93725.0</v>
      </c>
      <c r="G113" s="28">
        <v>119795.5</v>
      </c>
      <c r="H113" s="28">
        <v>119795.5</v>
      </c>
      <c r="I113" s="27" t="s">
        <v>230</v>
      </c>
      <c r="J113" s="29">
        <v>880.0</v>
      </c>
      <c r="K113" s="27" t="str">
        <f t="shared" si="1"/>
        <v>90+ Days</v>
      </c>
      <c r="L113" s="27" t="s">
        <v>28</v>
      </c>
      <c r="M113" s="30" t="s">
        <v>324</v>
      </c>
      <c r="N113" s="27" t="s">
        <v>10</v>
      </c>
      <c r="O113" s="31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5.75" customHeight="1">
      <c r="A114" s="26">
        <v>19781.0</v>
      </c>
      <c r="B114" s="27" t="s">
        <v>404</v>
      </c>
      <c r="C114" s="27" t="s">
        <v>405</v>
      </c>
      <c r="D114" s="27" t="s">
        <v>406</v>
      </c>
      <c r="E114" s="28"/>
      <c r="F114" s="28">
        <v>89976.0</v>
      </c>
      <c r="G114" s="28">
        <v>98908.0</v>
      </c>
      <c r="H114" s="28">
        <v>137411.0</v>
      </c>
      <c r="I114" s="27" t="s">
        <v>230</v>
      </c>
      <c r="J114" s="29">
        <v>60.0</v>
      </c>
      <c r="K114" s="27" t="str">
        <f t="shared" si="1"/>
        <v>31-60 Days</v>
      </c>
      <c r="L114" s="27" t="s">
        <v>28</v>
      </c>
      <c r="M114" s="30" t="s">
        <v>324</v>
      </c>
      <c r="N114" s="27" t="s">
        <v>10</v>
      </c>
      <c r="O114" s="31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5.75" customHeight="1">
      <c r="A115" s="26">
        <v>15216.0</v>
      </c>
      <c r="B115" s="27" t="s">
        <v>407</v>
      </c>
      <c r="C115" s="27" t="s">
        <v>408</v>
      </c>
      <c r="D115" s="27" t="s">
        <v>409</v>
      </c>
      <c r="E115" s="28"/>
      <c r="F115" s="28">
        <v>77875.0</v>
      </c>
      <c r="G115" s="28">
        <v>118653.5</v>
      </c>
      <c r="H115" s="28">
        <v>118653.5</v>
      </c>
      <c r="I115" s="27" t="s">
        <v>230</v>
      </c>
      <c r="J115" s="29">
        <v>655.0</v>
      </c>
      <c r="K115" s="27" t="str">
        <f t="shared" si="1"/>
        <v>90+ Days</v>
      </c>
      <c r="L115" s="27" t="s">
        <v>28</v>
      </c>
      <c r="M115" s="30" t="s">
        <v>324</v>
      </c>
      <c r="N115" s="27" t="s">
        <v>10</v>
      </c>
      <c r="O115" s="31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5.75" customHeight="1">
      <c r="A116" s="26">
        <v>14736.0</v>
      </c>
      <c r="B116" s="27" t="s">
        <v>410</v>
      </c>
      <c r="C116" s="27" t="s">
        <v>411</v>
      </c>
      <c r="D116" s="27" t="s">
        <v>412</v>
      </c>
      <c r="E116" s="28"/>
      <c r="F116" s="28">
        <v>63032.0</v>
      </c>
      <c r="G116" s="28">
        <v>155476.0</v>
      </c>
      <c r="H116" s="28">
        <v>155476.0</v>
      </c>
      <c r="I116" s="27" t="s">
        <v>230</v>
      </c>
      <c r="J116" s="29">
        <v>1291.0</v>
      </c>
      <c r="K116" s="27" t="str">
        <f t="shared" si="1"/>
        <v>90+ Days</v>
      </c>
      <c r="L116" s="27" t="s">
        <v>28</v>
      </c>
      <c r="M116" s="30" t="s">
        <v>324</v>
      </c>
      <c r="N116" s="27" t="s">
        <v>10</v>
      </c>
      <c r="O116" s="31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5.75" customHeight="1">
      <c r="A117" s="26">
        <v>15408.0</v>
      </c>
      <c r="B117" s="27" t="s">
        <v>413</v>
      </c>
      <c r="C117" s="27" t="s">
        <v>414</v>
      </c>
      <c r="D117" s="27" t="s">
        <v>415</v>
      </c>
      <c r="E117" s="28"/>
      <c r="F117" s="28">
        <v>61900.0</v>
      </c>
      <c r="G117" s="28">
        <v>77520.0</v>
      </c>
      <c r="H117" s="28">
        <v>77520.0</v>
      </c>
      <c r="I117" s="27" t="s">
        <v>230</v>
      </c>
      <c r="J117" s="29">
        <v>749.0</v>
      </c>
      <c r="K117" s="27" t="str">
        <f t="shared" si="1"/>
        <v>90+ Days</v>
      </c>
      <c r="L117" s="27" t="s">
        <v>28</v>
      </c>
      <c r="M117" s="30" t="s">
        <v>324</v>
      </c>
      <c r="N117" s="27" t="s">
        <v>10</v>
      </c>
      <c r="O117" s="31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5.75" customHeight="1">
      <c r="A118" s="26">
        <v>14783.0</v>
      </c>
      <c r="B118" s="27" t="s">
        <v>416</v>
      </c>
      <c r="C118" s="27" t="s">
        <v>417</v>
      </c>
      <c r="D118" s="27" t="s">
        <v>418</v>
      </c>
      <c r="E118" s="28"/>
      <c r="F118" s="28">
        <v>13292.0</v>
      </c>
      <c r="G118" s="28">
        <v>67964.0</v>
      </c>
      <c r="H118" s="28">
        <v>67964.0</v>
      </c>
      <c r="I118" s="27" t="s">
        <v>230</v>
      </c>
      <c r="J118" s="29">
        <v>686.0</v>
      </c>
      <c r="K118" s="27" t="str">
        <f t="shared" si="1"/>
        <v>90+ Days</v>
      </c>
      <c r="L118" s="27" t="s">
        <v>28</v>
      </c>
      <c r="M118" s="30" t="s">
        <v>324</v>
      </c>
      <c r="N118" s="27" t="s">
        <v>10</v>
      </c>
      <c r="O118" s="31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5.75" customHeight="1">
      <c r="A119" s="26">
        <v>18259.0</v>
      </c>
      <c r="B119" s="27" t="s">
        <v>419</v>
      </c>
      <c r="C119" s="27" t="s">
        <v>420</v>
      </c>
      <c r="D119" s="27" t="s">
        <v>421</v>
      </c>
      <c r="E119" s="28"/>
      <c r="F119" s="28">
        <v>46486.85</v>
      </c>
      <c r="G119" s="28">
        <v>15852.12</v>
      </c>
      <c r="H119" s="28">
        <v>15852.12</v>
      </c>
      <c r="I119" s="27" t="s">
        <v>230</v>
      </c>
      <c r="J119" s="29">
        <v>324.0</v>
      </c>
      <c r="K119" s="27" t="str">
        <f t="shared" si="1"/>
        <v>90+ Days</v>
      </c>
      <c r="L119" s="27" t="s">
        <v>28</v>
      </c>
      <c r="M119" s="30" t="s">
        <v>324</v>
      </c>
      <c r="N119" s="27" t="s">
        <v>10</v>
      </c>
      <c r="O119" s="31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5.75" customHeight="1">
      <c r="A120" s="26">
        <v>14923.0</v>
      </c>
      <c r="B120" s="27" t="s">
        <v>422</v>
      </c>
      <c r="C120" s="27" t="s">
        <v>423</v>
      </c>
      <c r="D120" s="27" t="s">
        <v>424</v>
      </c>
      <c r="E120" s="28"/>
      <c r="F120" s="28">
        <v>101150.0</v>
      </c>
      <c r="G120" s="28">
        <v>174476.0</v>
      </c>
      <c r="H120" s="28">
        <v>174476.0</v>
      </c>
      <c r="I120" s="27" t="s">
        <v>230</v>
      </c>
      <c r="J120" s="29">
        <v>871.0</v>
      </c>
      <c r="K120" s="27" t="str">
        <f t="shared" si="1"/>
        <v>90+ Days</v>
      </c>
      <c r="L120" s="27" t="s">
        <v>28</v>
      </c>
      <c r="M120" s="30" t="s">
        <v>324</v>
      </c>
      <c r="N120" s="27" t="s">
        <v>10</v>
      </c>
      <c r="O120" s="31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5.75" customHeight="1">
      <c r="A121" s="26">
        <v>15101.0</v>
      </c>
      <c r="B121" s="27" t="s">
        <v>425</v>
      </c>
      <c r="C121" s="27" t="s">
        <v>426</v>
      </c>
      <c r="D121" s="27" t="s">
        <v>427</v>
      </c>
      <c r="E121" s="28"/>
      <c r="F121" s="28">
        <v>115113.1</v>
      </c>
      <c r="G121" s="28">
        <v>326206.1</v>
      </c>
      <c r="H121" s="28">
        <v>326206.1</v>
      </c>
      <c r="I121" s="27" t="s">
        <v>230</v>
      </c>
      <c r="J121" s="29">
        <v>1273.0</v>
      </c>
      <c r="K121" s="27" t="str">
        <f t="shared" si="1"/>
        <v>90+ Days</v>
      </c>
      <c r="L121" s="27" t="s">
        <v>28</v>
      </c>
      <c r="M121" s="30" t="s">
        <v>324</v>
      </c>
      <c r="N121" s="27" t="s">
        <v>10</v>
      </c>
      <c r="O121" s="31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5.75" customHeight="1">
      <c r="A122" s="26">
        <v>14775.0</v>
      </c>
      <c r="B122" s="27" t="s">
        <v>428</v>
      </c>
      <c r="C122" s="27" t="s">
        <v>429</v>
      </c>
      <c r="D122" s="27" t="s">
        <v>430</v>
      </c>
      <c r="E122" s="28"/>
      <c r="F122" s="28">
        <v>109400.0</v>
      </c>
      <c r="G122" s="28">
        <v>111475.0</v>
      </c>
      <c r="H122" s="28">
        <v>111475.0</v>
      </c>
      <c r="I122" s="27" t="s">
        <v>230</v>
      </c>
      <c r="J122" s="29">
        <v>923.0</v>
      </c>
      <c r="K122" s="27" t="str">
        <f t="shared" si="1"/>
        <v>90+ Days</v>
      </c>
      <c r="L122" s="27" t="s">
        <v>28</v>
      </c>
      <c r="M122" s="30" t="s">
        <v>324</v>
      </c>
      <c r="N122" s="27" t="s">
        <v>10</v>
      </c>
      <c r="O122" s="31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5.75" customHeight="1">
      <c r="A123" s="26">
        <v>15134.0</v>
      </c>
      <c r="B123" s="27" t="s">
        <v>431</v>
      </c>
      <c r="C123" s="27" t="s">
        <v>432</v>
      </c>
      <c r="D123" s="27" t="s">
        <v>433</v>
      </c>
      <c r="E123" s="28"/>
      <c r="F123" s="28">
        <v>21120.0</v>
      </c>
      <c r="G123" s="28">
        <v>59607.0</v>
      </c>
      <c r="H123" s="28">
        <v>59607.0</v>
      </c>
      <c r="I123" s="27" t="s">
        <v>230</v>
      </c>
      <c r="J123" s="29">
        <v>792.0</v>
      </c>
      <c r="K123" s="27" t="str">
        <f t="shared" si="1"/>
        <v>90+ Days</v>
      </c>
      <c r="L123" s="27" t="s">
        <v>28</v>
      </c>
      <c r="M123" s="30" t="s">
        <v>324</v>
      </c>
      <c r="N123" s="27" t="s">
        <v>10</v>
      </c>
      <c r="O123" s="31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5.75" customHeight="1">
      <c r="A124" s="26">
        <v>14828.0</v>
      </c>
      <c r="B124" s="27" t="s">
        <v>434</v>
      </c>
      <c r="C124" s="27" t="s">
        <v>435</v>
      </c>
      <c r="D124" s="27" t="s">
        <v>436</v>
      </c>
      <c r="E124" s="28"/>
      <c r="F124" s="28">
        <v>146125.0</v>
      </c>
      <c r="G124" s="28">
        <v>233511.5</v>
      </c>
      <c r="H124" s="28">
        <v>233511.5</v>
      </c>
      <c r="I124" s="27" t="s">
        <v>230</v>
      </c>
      <c r="J124" s="29">
        <v>915.0</v>
      </c>
      <c r="K124" s="27" t="str">
        <f t="shared" si="1"/>
        <v>90+ Days</v>
      </c>
      <c r="L124" s="27" t="s">
        <v>28</v>
      </c>
      <c r="M124" s="30" t="s">
        <v>324</v>
      </c>
      <c r="N124" s="27" t="s">
        <v>10</v>
      </c>
      <c r="O124" s="31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5.75" customHeight="1">
      <c r="A125" s="26">
        <v>10645.0</v>
      </c>
      <c r="B125" s="27" t="s">
        <v>437</v>
      </c>
      <c r="C125" s="27" t="s">
        <v>438</v>
      </c>
      <c r="D125" s="27" t="s">
        <v>439</v>
      </c>
      <c r="E125" s="28"/>
      <c r="F125" s="28">
        <v>327747.35</v>
      </c>
      <c r="G125" s="28">
        <v>912960.18</v>
      </c>
      <c r="H125" s="28">
        <v>912960.18</v>
      </c>
      <c r="I125" s="27" t="s">
        <v>56</v>
      </c>
      <c r="J125" s="29">
        <v>1523.0</v>
      </c>
      <c r="K125" s="27" t="str">
        <f t="shared" si="1"/>
        <v>90+ Days</v>
      </c>
      <c r="L125" s="27" t="s">
        <v>28</v>
      </c>
      <c r="M125" s="30" t="s">
        <v>324</v>
      </c>
      <c r="N125" s="27" t="s">
        <v>10</v>
      </c>
      <c r="O125" s="31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5.75" customHeight="1">
      <c r="A126" s="26">
        <v>15116.0</v>
      </c>
      <c r="B126" s="27" t="s">
        <v>440</v>
      </c>
      <c r="C126" s="27" t="s">
        <v>441</v>
      </c>
      <c r="D126" s="27" t="s">
        <v>442</v>
      </c>
      <c r="E126" s="28"/>
      <c r="F126" s="28">
        <v>209975.0</v>
      </c>
      <c r="G126" s="28">
        <v>222718.0</v>
      </c>
      <c r="H126" s="28">
        <v>222718.0</v>
      </c>
      <c r="I126" s="27" t="s">
        <v>230</v>
      </c>
      <c r="J126" s="29">
        <v>837.0</v>
      </c>
      <c r="K126" s="27" t="str">
        <f t="shared" si="1"/>
        <v>90+ Days</v>
      </c>
      <c r="L126" s="27" t="s">
        <v>28</v>
      </c>
      <c r="M126" s="30" t="s">
        <v>324</v>
      </c>
      <c r="N126" s="27" t="s">
        <v>10</v>
      </c>
      <c r="O126" s="31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5.75" customHeight="1">
      <c r="A127" s="26">
        <v>10301.0</v>
      </c>
      <c r="B127" s="27" t="s">
        <v>443</v>
      </c>
      <c r="C127" s="27" t="s">
        <v>444</v>
      </c>
      <c r="D127" s="27" t="s">
        <v>445</v>
      </c>
      <c r="E127" s="28"/>
      <c r="F127" s="28">
        <v>3000436.17</v>
      </c>
      <c r="G127" s="28">
        <v>7573857.14</v>
      </c>
      <c r="H127" s="28">
        <v>7573857.14</v>
      </c>
      <c r="I127" s="27" t="s">
        <v>56</v>
      </c>
      <c r="J127" s="29">
        <v>1212.0</v>
      </c>
      <c r="K127" s="27" t="str">
        <f t="shared" si="1"/>
        <v>90+ Days</v>
      </c>
      <c r="L127" s="27" t="s">
        <v>28</v>
      </c>
      <c r="M127" s="30" t="s">
        <v>324</v>
      </c>
      <c r="N127" s="27" t="s">
        <v>10</v>
      </c>
      <c r="O127" s="31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5.75" customHeight="1">
      <c r="A128" s="26">
        <v>14780.0</v>
      </c>
      <c r="B128" s="27" t="s">
        <v>446</v>
      </c>
      <c r="C128" s="27" t="s">
        <v>447</v>
      </c>
      <c r="D128" s="27" t="s">
        <v>448</v>
      </c>
      <c r="E128" s="28"/>
      <c r="F128" s="28">
        <v>54739.8</v>
      </c>
      <c r="G128" s="28">
        <v>132906.15</v>
      </c>
      <c r="H128" s="28">
        <v>132906.15</v>
      </c>
      <c r="I128" s="27" t="s">
        <v>230</v>
      </c>
      <c r="J128" s="29">
        <v>960.0</v>
      </c>
      <c r="K128" s="27" t="str">
        <f t="shared" si="1"/>
        <v>90+ Days</v>
      </c>
      <c r="L128" s="27" t="s">
        <v>28</v>
      </c>
      <c r="M128" s="30" t="s">
        <v>324</v>
      </c>
      <c r="N128" s="27" t="s">
        <v>10</v>
      </c>
      <c r="O128" s="31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5.75" customHeight="1">
      <c r="A129" s="26">
        <v>14793.0</v>
      </c>
      <c r="B129" s="27" t="s">
        <v>449</v>
      </c>
      <c r="C129" s="27" t="s">
        <v>450</v>
      </c>
      <c r="D129" s="27" t="s">
        <v>451</v>
      </c>
      <c r="E129" s="28"/>
      <c r="F129" s="28">
        <v>99800.0</v>
      </c>
      <c r="G129" s="28">
        <v>172872.0</v>
      </c>
      <c r="H129" s="28">
        <v>172872.0</v>
      </c>
      <c r="I129" s="27" t="s">
        <v>230</v>
      </c>
      <c r="J129" s="29">
        <v>963.0</v>
      </c>
      <c r="K129" s="27" t="str">
        <f t="shared" si="1"/>
        <v>90+ Days</v>
      </c>
      <c r="L129" s="27" t="s">
        <v>28</v>
      </c>
      <c r="M129" s="30" t="s">
        <v>324</v>
      </c>
      <c r="N129" s="27" t="s">
        <v>10</v>
      </c>
      <c r="O129" s="31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5.75" customHeight="1">
      <c r="A130" s="26">
        <v>15215.0</v>
      </c>
      <c r="B130" s="27" t="s">
        <v>452</v>
      </c>
      <c r="C130" s="27" t="s">
        <v>453</v>
      </c>
      <c r="D130" s="27" t="s">
        <v>454</v>
      </c>
      <c r="E130" s="28"/>
      <c r="F130" s="28">
        <v>259804.0</v>
      </c>
      <c r="G130" s="28">
        <v>406142.16</v>
      </c>
      <c r="H130" s="28">
        <v>406142.16</v>
      </c>
      <c r="I130" s="27" t="s">
        <v>230</v>
      </c>
      <c r="J130" s="29">
        <v>1405.0</v>
      </c>
      <c r="K130" s="27" t="str">
        <f t="shared" si="1"/>
        <v>90+ Days</v>
      </c>
      <c r="L130" s="27" t="s">
        <v>28</v>
      </c>
      <c r="M130" s="30" t="s">
        <v>324</v>
      </c>
      <c r="N130" s="27" t="s">
        <v>10</v>
      </c>
      <c r="O130" s="31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5.75" customHeight="1">
      <c r="A131" s="26">
        <v>15078.0</v>
      </c>
      <c r="B131" s="27" t="s">
        <v>455</v>
      </c>
      <c r="C131" s="27" t="s">
        <v>456</v>
      </c>
      <c r="D131" s="27" t="s">
        <v>457</v>
      </c>
      <c r="E131" s="28"/>
      <c r="F131" s="28">
        <v>155985.0</v>
      </c>
      <c r="G131" s="28">
        <v>241216.9</v>
      </c>
      <c r="H131" s="28">
        <v>241216.9</v>
      </c>
      <c r="I131" s="27" t="s">
        <v>230</v>
      </c>
      <c r="J131" s="29">
        <v>913.0</v>
      </c>
      <c r="K131" s="27" t="str">
        <f t="shared" si="1"/>
        <v>90+ Days</v>
      </c>
      <c r="L131" s="27" t="s">
        <v>28</v>
      </c>
      <c r="M131" s="30" t="s">
        <v>324</v>
      </c>
      <c r="N131" s="27" t="s">
        <v>10</v>
      </c>
      <c r="O131" s="31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5.75" customHeight="1">
      <c r="A132" s="26">
        <v>15102.0</v>
      </c>
      <c r="B132" s="27" t="s">
        <v>458</v>
      </c>
      <c r="C132" s="27" t="s">
        <v>459</v>
      </c>
      <c r="D132" s="27" t="s">
        <v>460</v>
      </c>
      <c r="E132" s="28"/>
      <c r="F132" s="28">
        <v>99460.0</v>
      </c>
      <c r="G132" s="28">
        <v>169553.0</v>
      </c>
      <c r="H132" s="28">
        <v>169553.0</v>
      </c>
      <c r="I132" s="27" t="s">
        <v>230</v>
      </c>
      <c r="J132" s="29">
        <v>822.0</v>
      </c>
      <c r="K132" s="27" t="str">
        <f t="shared" si="1"/>
        <v>90+ Days</v>
      </c>
      <c r="L132" s="27" t="s">
        <v>28</v>
      </c>
      <c r="M132" s="30" t="s">
        <v>324</v>
      </c>
      <c r="N132" s="27" t="s">
        <v>10</v>
      </c>
      <c r="O132" s="31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5.75" customHeight="1">
      <c r="A133" s="26">
        <v>14742.0</v>
      </c>
      <c r="B133" s="27" t="s">
        <v>461</v>
      </c>
      <c r="C133" s="27" t="s">
        <v>462</v>
      </c>
      <c r="D133" s="27" t="s">
        <v>463</v>
      </c>
      <c r="E133" s="28"/>
      <c r="F133" s="28">
        <v>78162.55</v>
      </c>
      <c r="G133" s="28">
        <v>46063.35</v>
      </c>
      <c r="H133" s="28">
        <v>46063.35</v>
      </c>
      <c r="I133" s="27" t="s">
        <v>230</v>
      </c>
      <c r="J133" s="29">
        <v>852.0</v>
      </c>
      <c r="K133" s="27" t="str">
        <f t="shared" si="1"/>
        <v>90+ Days</v>
      </c>
      <c r="L133" s="27" t="s">
        <v>28</v>
      </c>
      <c r="M133" s="30" t="s">
        <v>324</v>
      </c>
      <c r="N133" s="27" t="s">
        <v>10</v>
      </c>
      <c r="O133" s="31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5.75" customHeight="1">
      <c r="A134" s="26">
        <v>15136.0</v>
      </c>
      <c r="B134" s="27" t="s">
        <v>464</v>
      </c>
      <c r="C134" s="27" t="s">
        <v>465</v>
      </c>
      <c r="D134" s="27" t="s">
        <v>466</v>
      </c>
      <c r="E134" s="28"/>
      <c r="F134" s="28">
        <v>99750.0</v>
      </c>
      <c r="G134" s="28">
        <v>160043.0</v>
      </c>
      <c r="H134" s="28">
        <v>160043.0</v>
      </c>
      <c r="I134" s="27" t="s">
        <v>230</v>
      </c>
      <c r="J134" s="29">
        <v>810.0</v>
      </c>
      <c r="K134" s="27" t="str">
        <f t="shared" si="1"/>
        <v>90+ Days</v>
      </c>
      <c r="L134" s="27" t="s">
        <v>28</v>
      </c>
      <c r="M134" s="30" t="s">
        <v>324</v>
      </c>
      <c r="N134" s="27" t="s">
        <v>10</v>
      </c>
      <c r="O134" s="31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5.75" customHeight="1">
      <c r="A135" s="26">
        <v>14922.0</v>
      </c>
      <c r="B135" s="27" t="s">
        <v>467</v>
      </c>
      <c r="C135" s="27" t="s">
        <v>468</v>
      </c>
      <c r="D135" s="27" t="s">
        <v>469</v>
      </c>
      <c r="E135" s="28"/>
      <c r="F135" s="28">
        <v>105435.0</v>
      </c>
      <c r="G135" s="28">
        <v>67182.3</v>
      </c>
      <c r="H135" s="28">
        <v>67182.3</v>
      </c>
      <c r="I135" s="27" t="s">
        <v>230</v>
      </c>
      <c r="J135" s="29">
        <v>541.0</v>
      </c>
      <c r="K135" s="27" t="str">
        <f t="shared" si="1"/>
        <v>90+ Days</v>
      </c>
      <c r="L135" s="27" t="s">
        <v>28</v>
      </c>
      <c r="M135" s="30" t="s">
        <v>324</v>
      </c>
      <c r="N135" s="27" t="s">
        <v>10</v>
      </c>
      <c r="O135" s="31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5.75" customHeight="1">
      <c r="A136" s="26">
        <v>14304.0</v>
      </c>
      <c r="B136" s="27" t="s">
        <v>470</v>
      </c>
      <c r="C136" s="27" t="s">
        <v>471</v>
      </c>
      <c r="D136" s="27" t="s">
        <v>472</v>
      </c>
      <c r="E136" s="28"/>
      <c r="F136" s="28">
        <v>186799.23</v>
      </c>
      <c r="G136" s="28">
        <v>741783.37</v>
      </c>
      <c r="H136" s="28">
        <v>741783.37</v>
      </c>
      <c r="I136" s="27" t="s">
        <v>56</v>
      </c>
      <c r="J136" s="29">
        <v>1285.0</v>
      </c>
      <c r="K136" s="27" t="str">
        <f t="shared" si="1"/>
        <v>90+ Days</v>
      </c>
      <c r="L136" s="27" t="s">
        <v>34</v>
      </c>
      <c r="M136" s="30" t="s">
        <v>34</v>
      </c>
      <c r="N136" s="27" t="s">
        <v>15</v>
      </c>
      <c r="O136" s="31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5.75" customHeight="1">
      <c r="A137" s="26">
        <v>13612.0</v>
      </c>
      <c r="B137" s="27" t="s">
        <v>473</v>
      </c>
      <c r="C137" s="27" t="s">
        <v>474</v>
      </c>
      <c r="D137" s="27" t="s">
        <v>475</v>
      </c>
      <c r="E137" s="28"/>
      <c r="F137" s="28">
        <v>2118074.0</v>
      </c>
      <c r="G137" s="28">
        <v>2795704.37</v>
      </c>
      <c r="H137" s="28">
        <v>2795704.37</v>
      </c>
      <c r="I137" s="27" t="s">
        <v>56</v>
      </c>
      <c r="J137" s="29">
        <v>2099.0</v>
      </c>
      <c r="K137" s="27" t="str">
        <f t="shared" si="1"/>
        <v>90+ Days</v>
      </c>
      <c r="L137" s="27" t="s">
        <v>34</v>
      </c>
      <c r="M137" s="30" t="s">
        <v>34</v>
      </c>
      <c r="N137" s="27" t="s">
        <v>15</v>
      </c>
      <c r="O137" s="31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5.75" customHeight="1">
      <c r="A138" s="26">
        <v>13885.0</v>
      </c>
      <c r="B138" s="27" t="s">
        <v>476</v>
      </c>
      <c r="C138" s="27" t="s">
        <v>477</v>
      </c>
      <c r="D138" s="27" t="s">
        <v>478</v>
      </c>
      <c r="E138" s="28"/>
      <c r="F138" s="28">
        <v>247310.0</v>
      </c>
      <c r="G138" s="28">
        <v>1034014.08</v>
      </c>
      <c r="H138" s="28">
        <v>1034014.08</v>
      </c>
      <c r="I138" s="27" t="s">
        <v>56</v>
      </c>
      <c r="J138" s="29">
        <v>2088.0</v>
      </c>
      <c r="K138" s="27" t="str">
        <f t="shared" si="1"/>
        <v>90+ Days</v>
      </c>
      <c r="L138" s="27" t="s">
        <v>34</v>
      </c>
      <c r="M138" s="30" t="s">
        <v>34</v>
      </c>
      <c r="N138" s="27" t="s">
        <v>15</v>
      </c>
      <c r="O138" s="31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5.75" customHeight="1">
      <c r="A139" s="26">
        <v>13853.0</v>
      </c>
      <c r="B139" s="27" t="s">
        <v>479</v>
      </c>
      <c r="C139" s="27" t="s">
        <v>480</v>
      </c>
      <c r="D139" s="27" t="s">
        <v>481</v>
      </c>
      <c r="E139" s="28"/>
      <c r="F139" s="28">
        <v>1499063.0</v>
      </c>
      <c r="G139" s="28">
        <v>1171292.91</v>
      </c>
      <c r="H139" s="28">
        <v>1222292.91</v>
      </c>
      <c r="I139" s="27" t="s">
        <v>56</v>
      </c>
      <c r="J139" s="29">
        <v>1524.0</v>
      </c>
      <c r="K139" s="27" t="str">
        <f t="shared" si="1"/>
        <v>90+ Days</v>
      </c>
      <c r="L139" s="27" t="s">
        <v>34</v>
      </c>
      <c r="M139" s="30" t="s">
        <v>34</v>
      </c>
      <c r="N139" s="27" t="s">
        <v>15</v>
      </c>
      <c r="O139" s="31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5.75" customHeight="1">
      <c r="A140" s="26">
        <v>17221.0</v>
      </c>
      <c r="B140" s="27" t="s">
        <v>482</v>
      </c>
      <c r="C140" s="27" t="s">
        <v>483</v>
      </c>
      <c r="D140" s="27" t="s">
        <v>484</v>
      </c>
      <c r="E140" s="28"/>
      <c r="F140" s="28">
        <v>44708.0</v>
      </c>
      <c r="G140" s="28">
        <v>1433258.29</v>
      </c>
      <c r="H140" s="28">
        <v>1433258.29</v>
      </c>
      <c r="I140" s="27" t="s">
        <v>56</v>
      </c>
      <c r="J140" s="29">
        <v>3272.0</v>
      </c>
      <c r="K140" s="27" t="str">
        <f t="shared" si="1"/>
        <v>90+ Days</v>
      </c>
      <c r="L140" s="27" t="s">
        <v>34</v>
      </c>
      <c r="M140" s="30" t="s">
        <v>34</v>
      </c>
      <c r="N140" s="27" t="s">
        <v>15</v>
      </c>
      <c r="O140" s="31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5.75" customHeight="1">
      <c r="A141" s="26">
        <v>11224.0</v>
      </c>
      <c r="B141" s="27" t="s">
        <v>485</v>
      </c>
      <c r="C141" s="27" t="s">
        <v>486</v>
      </c>
      <c r="D141" s="27" t="s">
        <v>487</v>
      </c>
      <c r="E141" s="28"/>
      <c r="F141" s="28">
        <v>350230.0</v>
      </c>
      <c r="G141" s="28">
        <v>6019501.13</v>
      </c>
      <c r="H141" s="28">
        <v>6019501.13</v>
      </c>
      <c r="I141" s="27" t="s">
        <v>56</v>
      </c>
      <c r="J141" s="29">
        <v>1426.0</v>
      </c>
      <c r="K141" s="27" t="str">
        <f t="shared" si="1"/>
        <v>90+ Days</v>
      </c>
      <c r="L141" s="27" t="s">
        <v>34</v>
      </c>
      <c r="M141" s="30" t="s">
        <v>34</v>
      </c>
      <c r="N141" s="27" t="s">
        <v>15</v>
      </c>
      <c r="O141" s="31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5.75" customHeight="1">
      <c r="A142" s="26">
        <v>17224.0</v>
      </c>
      <c r="B142" s="27" t="s">
        <v>488</v>
      </c>
      <c r="C142" s="27" t="s">
        <v>489</v>
      </c>
      <c r="D142" s="27" t="s">
        <v>490</v>
      </c>
      <c r="E142" s="28"/>
      <c r="F142" s="28">
        <v>274167.0</v>
      </c>
      <c r="G142" s="28">
        <v>1049809.0</v>
      </c>
      <c r="H142" s="28">
        <v>1049809.0</v>
      </c>
      <c r="I142" s="27" t="s">
        <v>56</v>
      </c>
      <c r="J142" s="29">
        <v>3352.0</v>
      </c>
      <c r="K142" s="27" t="str">
        <f t="shared" si="1"/>
        <v>90+ Days</v>
      </c>
      <c r="L142" s="27" t="s">
        <v>34</v>
      </c>
      <c r="M142" s="30" t="s">
        <v>34</v>
      </c>
      <c r="N142" s="27" t="s">
        <v>15</v>
      </c>
      <c r="O142" s="31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5.75" customHeight="1">
      <c r="A143" s="26">
        <v>17231.0</v>
      </c>
      <c r="B143" s="27" t="s">
        <v>491</v>
      </c>
      <c r="C143" s="27" t="s">
        <v>492</v>
      </c>
      <c r="D143" s="27" t="s">
        <v>493</v>
      </c>
      <c r="E143" s="28"/>
      <c r="F143" s="28">
        <v>23434.0</v>
      </c>
      <c r="G143" s="28">
        <v>264146.0</v>
      </c>
      <c r="H143" s="28">
        <v>264146.0</v>
      </c>
      <c r="I143" s="27" t="s">
        <v>56</v>
      </c>
      <c r="J143" s="29">
        <v>3167.0</v>
      </c>
      <c r="K143" s="27" t="str">
        <f t="shared" si="1"/>
        <v>90+ Days</v>
      </c>
      <c r="L143" s="27" t="s">
        <v>34</v>
      </c>
      <c r="M143" s="30" t="s">
        <v>34</v>
      </c>
      <c r="N143" s="27" t="s">
        <v>15</v>
      </c>
      <c r="O143" s="31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5.75" customHeight="1">
      <c r="A144" s="26">
        <v>10913.0</v>
      </c>
      <c r="B144" s="27" t="s">
        <v>494</v>
      </c>
      <c r="C144" s="27" t="s">
        <v>495</v>
      </c>
      <c r="D144" s="27" t="s">
        <v>496</v>
      </c>
      <c r="E144" s="28"/>
      <c r="F144" s="28">
        <v>49695.0</v>
      </c>
      <c r="G144" s="28">
        <v>489041.82</v>
      </c>
      <c r="H144" s="28">
        <v>489041.82</v>
      </c>
      <c r="I144" s="27" t="s">
        <v>56</v>
      </c>
      <c r="J144" s="29">
        <v>2192.0</v>
      </c>
      <c r="K144" s="27" t="str">
        <f t="shared" si="1"/>
        <v>90+ Days</v>
      </c>
      <c r="L144" s="27" t="s">
        <v>34</v>
      </c>
      <c r="M144" s="30" t="s">
        <v>34</v>
      </c>
      <c r="N144" s="27" t="s">
        <v>8</v>
      </c>
      <c r="O144" s="31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5.75" customHeight="1">
      <c r="A145" s="26">
        <v>13036.0</v>
      </c>
      <c r="B145" s="27" t="s">
        <v>497</v>
      </c>
      <c r="C145" s="27" t="s">
        <v>498</v>
      </c>
      <c r="D145" s="27" t="s">
        <v>499</v>
      </c>
      <c r="E145" s="28"/>
      <c r="F145" s="28">
        <v>139000.0</v>
      </c>
      <c r="G145" s="28">
        <v>307061.94</v>
      </c>
      <c r="H145" s="28">
        <v>307061.94</v>
      </c>
      <c r="I145" s="27" t="s">
        <v>56</v>
      </c>
      <c r="J145" s="29">
        <v>2092.0</v>
      </c>
      <c r="K145" s="27" t="str">
        <f t="shared" si="1"/>
        <v>90+ Days</v>
      </c>
      <c r="L145" s="27" t="s">
        <v>34</v>
      </c>
      <c r="M145" s="30" t="s">
        <v>34</v>
      </c>
      <c r="N145" s="27" t="s">
        <v>8</v>
      </c>
      <c r="O145" s="31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5.75" customHeight="1">
      <c r="A146" s="26">
        <v>17832.0</v>
      </c>
      <c r="B146" s="27" t="s">
        <v>500</v>
      </c>
      <c r="C146" s="27" t="s">
        <v>501</v>
      </c>
      <c r="D146" s="27" t="s">
        <v>502</v>
      </c>
      <c r="E146" s="28"/>
      <c r="F146" s="28">
        <v>165000.0</v>
      </c>
      <c r="G146" s="28">
        <v>393394.6</v>
      </c>
      <c r="H146" s="28">
        <v>540793.75</v>
      </c>
      <c r="I146" s="27" t="s">
        <v>56</v>
      </c>
      <c r="J146" s="29">
        <v>270.0</v>
      </c>
      <c r="K146" s="27" t="str">
        <f t="shared" si="1"/>
        <v>90+ Days</v>
      </c>
      <c r="L146" s="27" t="s">
        <v>34</v>
      </c>
      <c r="M146" s="30" t="s">
        <v>34</v>
      </c>
      <c r="N146" s="27" t="s">
        <v>8</v>
      </c>
      <c r="O146" s="31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5.75" customHeight="1">
      <c r="A147" s="26">
        <v>20482.0</v>
      </c>
      <c r="B147" s="27" t="s">
        <v>503</v>
      </c>
      <c r="C147" s="27" t="s">
        <v>504</v>
      </c>
      <c r="D147" s="27" t="s">
        <v>505</v>
      </c>
      <c r="E147" s="28"/>
      <c r="F147" s="28">
        <v>900000.0</v>
      </c>
      <c r="G147" s="28">
        <v>1955422.0</v>
      </c>
      <c r="H147" s="28">
        <v>1955422.0</v>
      </c>
      <c r="I147" s="27" t="s">
        <v>56</v>
      </c>
      <c r="J147" s="29">
        <v>2679.0</v>
      </c>
      <c r="K147" s="27" t="str">
        <f t="shared" si="1"/>
        <v>90+ Days</v>
      </c>
      <c r="L147" s="27" t="s">
        <v>34</v>
      </c>
      <c r="M147" s="30" t="s">
        <v>34</v>
      </c>
      <c r="N147" s="27" t="s">
        <v>8</v>
      </c>
      <c r="O147" s="31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5.75" customHeight="1">
      <c r="A148" s="26">
        <v>16089.0</v>
      </c>
      <c r="B148" s="27" t="s">
        <v>506</v>
      </c>
      <c r="C148" s="27" t="s">
        <v>507</v>
      </c>
      <c r="D148" s="27" t="s">
        <v>508</v>
      </c>
      <c r="E148" s="28"/>
      <c r="F148" s="28">
        <v>2398394.0</v>
      </c>
      <c r="G148" s="28">
        <v>5250028.99</v>
      </c>
      <c r="H148" s="28">
        <v>5250028.99</v>
      </c>
      <c r="I148" s="27" t="s">
        <v>56</v>
      </c>
      <c r="J148" s="29">
        <v>942.0</v>
      </c>
      <c r="K148" s="27" t="str">
        <f t="shared" si="1"/>
        <v>90+ Days</v>
      </c>
      <c r="L148" s="27" t="s">
        <v>34</v>
      </c>
      <c r="M148" s="30" t="s">
        <v>34</v>
      </c>
      <c r="N148" s="27" t="s">
        <v>8</v>
      </c>
      <c r="O148" s="31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5.75" customHeight="1">
      <c r="A149" s="38">
        <v>23323.0</v>
      </c>
      <c r="B149" s="12" t="s">
        <v>509</v>
      </c>
      <c r="C149" s="12" t="s">
        <v>510</v>
      </c>
      <c r="D149" s="12" t="s">
        <v>511</v>
      </c>
      <c r="E149" s="12"/>
      <c r="F149" s="39">
        <v>3424258.0</v>
      </c>
      <c r="G149" s="39">
        <v>6970911.13</v>
      </c>
      <c r="H149" s="39">
        <v>6970911.13</v>
      </c>
      <c r="I149" s="12" t="s">
        <v>56</v>
      </c>
      <c r="J149" s="32">
        <v>800.0</v>
      </c>
      <c r="K149" s="27" t="str">
        <f t="shared" si="1"/>
        <v>90+ Days</v>
      </c>
      <c r="L149" s="27" t="s">
        <v>34</v>
      </c>
      <c r="M149" s="30" t="s">
        <v>512</v>
      </c>
      <c r="N149" s="27" t="s">
        <v>8</v>
      </c>
      <c r="O149" s="31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5.75" customHeight="1">
      <c r="A150" s="32">
        <v>15918.0</v>
      </c>
      <c r="B150" s="32" t="s">
        <v>513</v>
      </c>
      <c r="C150" s="32" t="s">
        <v>514</v>
      </c>
      <c r="D150" s="32" t="s">
        <v>515</v>
      </c>
      <c r="E150" s="12"/>
      <c r="F150" s="41">
        <v>466910.2</v>
      </c>
      <c r="G150" s="41">
        <v>1245505.25</v>
      </c>
      <c r="H150" s="41">
        <v>1245505.25</v>
      </c>
      <c r="I150" s="32" t="s">
        <v>56</v>
      </c>
      <c r="J150" s="42">
        <v>833.0</v>
      </c>
      <c r="K150" s="27" t="str">
        <f t="shared" si="1"/>
        <v>90+ Days</v>
      </c>
      <c r="L150" s="32" t="s">
        <v>34</v>
      </c>
      <c r="M150" s="32" t="s">
        <v>34</v>
      </c>
      <c r="N150" s="4" t="s">
        <v>16</v>
      </c>
      <c r="O150" s="31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5.75" customHeight="1">
      <c r="A151" s="26">
        <v>21247.0</v>
      </c>
      <c r="B151" s="27" t="s">
        <v>516</v>
      </c>
      <c r="C151" s="27" t="s">
        <v>517</v>
      </c>
      <c r="D151" s="27" t="s">
        <v>518</v>
      </c>
      <c r="E151" s="28"/>
      <c r="F151" s="28">
        <v>312500.0</v>
      </c>
      <c r="G151" s="28">
        <v>142508.68</v>
      </c>
      <c r="H151" s="28">
        <v>187001.48</v>
      </c>
      <c r="I151" s="27" t="s">
        <v>56</v>
      </c>
      <c r="J151" s="29">
        <v>300.0</v>
      </c>
      <c r="K151" s="27" t="str">
        <f t="shared" si="1"/>
        <v>90+ Days</v>
      </c>
      <c r="L151" s="27" t="s">
        <v>34</v>
      </c>
      <c r="M151" s="30" t="s">
        <v>34</v>
      </c>
      <c r="N151" s="27" t="s">
        <v>14</v>
      </c>
      <c r="O151" s="31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5.75" customHeight="1">
      <c r="A152" s="26">
        <v>21238.0</v>
      </c>
      <c r="B152" s="27" t="s">
        <v>519</v>
      </c>
      <c r="C152" s="27" t="s">
        <v>520</v>
      </c>
      <c r="D152" s="27" t="s">
        <v>521</v>
      </c>
      <c r="E152" s="28"/>
      <c r="F152" s="28">
        <v>450000.0</v>
      </c>
      <c r="G152" s="28">
        <v>112629.68</v>
      </c>
      <c r="H152" s="28">
        <v>553658.44</v>
      </c>
      <c r="I152" s="27" t="s">
        <v>56</v>
      </c>
      <c r="J152" s="29">
        <v>0.0</v>
      </c>
      <c r="K152" s="27" t="str">
        <f t="shared" si="1"/>
        <v>0-30 Days</v>
      </c>
      <c r="L152" s="27" t="s">
        <v>27</v>
      </c>
      <c r="M152" s="30" t="s">
        <v>27</v>
      </c>
      <c r="N152" s="27" t="s">
        <v>13</v>
      </c>
      <c r="O152" s="31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5.75" customHeight="1">
      <c r="A153" s="26">
        <v>10981.0</v>
      </c>
      <c r="B153" s="27" t="s">
        <v>522</v>
      </c>
      <c r="C153" s="27" t="s">
        <v>523</v>
      </c>
      <c r="D153" s="27" t="s">
        <v>524</v>
      </c>
      <c r="E153" s="28"/>
      <c r="F153" s="28">
        <v>699176.0</v>
      </c>
      <c r="G153" s="28">
        <v>810424.49</v>
      </c>
      <c r="H153" s="28">
        <v>810424.49</v>
      </c>
      <c r="I153" s="27" t="s">
        <v>56</v>
      </c>
      <c r="J153" s="29">
        <v>1112.0</v>
      </c>
      <c r="K153" s="27" t="str">
        <f t="shared" si="1"/>
        <v>90+ Days</v>
      </c>
      <c r="L153" s="27" t="s">
        <v>27</v>
      </c>
      <c r="M153" s="30" t="s">
        <v>27</v>
      </c>
      <c r="N153" s="27" t="s">
        <v>13</v>
      </c>
      <c r="O153" s="31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5.75" customHeight="1">
      <c r="A154" s="26">
        <v>10755.0</v>
      </c>
      <c r="B154" s="27" t="s">
        <v>525</v>
      </c>
      <c r="C154" s="27" t="s">
        <v>526</v>
      </c>
      <c r="D154" s="27" t="s">
        <v>527</v>
      </c>
      <c r="E154" s="28"/>
      <c r="F154" s="28">
        <v>241112.0</v>
      </c>
      <c r="G154" s="28">
        <v>2096612.94</v>
      </c>
      <c r="H154" s="28">
        <v>2096612.94</v>
      </c>
      <c r="I154" s="27" t="s">
        <v>56</v>
      </c>
      <c r="J154" s="29">
        <v>2729.0</v>
      </c>
      <c r="K154" s="27" t="str">
        <f t="shared" si="1"/>
        <v>90+ Days</v>
      </c>
      <c r="L154" s="27" t="s">
        <v>27</v>
      </c>
      <c r="M154" s="30" t="s">
        <v>27</v>
      </c>
      <c r="N154" s="27" t="s">
        <v>13</v>
      </c>
      <c r="O154" s="31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5.75" customHeight="1">
      <c r="A155" s="26">
        <v>11138.0</v>
      </c>
      <c r="B155" s="27" t="s">
        <v>528</v>
      </c>
      <c r="C155" s="27" t="s">
        <v>529</v>
      </c>
      <c r="D155" s="27" t="s">
        <v>530</v>
      </c>
      <c r="E155" s="28"/>
      <c r="F155" s="28">
        <v>917845.0</v>
      </c>
      <c r="G155" s="28">
        <v>385057.75</v>
      </c>
      <c r="H155" s="28">
        <v>385057.75</v>
      </c>
      <c r="I155" s="27" t="s">
        <v>56</v>
      </c>
      <c r="J155" s="29">
        <v>1052.0</v>
      </c>
      <c r="K155" s="27" t="str">
        <f t="shared" si="1"/>
        <v>90+ Days</v>
      </c>
      <c r="L155" s="27" t="s">
        <v>27</v>
      </c>
      <c r="M155" s="30" t="s">
        <v>27</v>
      </c>
      <c r="N155" s="27" t="s">
        <v>13</v>
      </c>
      <c r="O155" s="31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5.75" customHeight="1">
      <c r="A156" s="26">
        <v>11140.0</v>
      </c>
      <c r="B156" s="27" t="s">
        <v>531</v>
      </c>
      <c r="C156" s="27" t="s">
        <v>529</v>
      </c>
      <c r="D156" s="27" t="s">
        <v>532</v>
      </c>
      <c r="E156" s="28"/>
      <c r="F156" s="28">
        <v>522800.0</v>
      </c>
      <c r="G156" s="28">
        <v>622996.81</v>
      </c>
      <c r="H156" s="28">
        <v>622996.81</v>
      </c>
      <c r="I156" s="27" t="s">
        <v>56</v>
      </c>
      <c r="J156" s="29">
        <v>952.0</v>
      </c>
      <c r="K156" s="27" t="str">
        <f t="shared" si="1"/>
        <v>90+ Days</v>
      </c>
      <c r="L156" s="27" t="s">
        <v>27</v>
      </c>
      <c r="M156" s="30" t="s">
        <v>27</v>
      </c>
      <c r="N156" s="27" t="s">
        <v>13</v>
      </c>
      <c r="O156" s="31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5.75" customHeight="1">
      <c r="A157" s="26">
        <v>11444.0</v>
      </c>
      <c r="B157" s="27" t="s">
        <v>533</v>
      </c>
      <c r="C157" s="27" t="s">
        <v>534</v>
      </c>
      <c r="D157" s="27" t="s">
        <v>535</v>
      </c>
      <c r="E157" s="28"/>
      <c r="F157" s="28">
        <v>10588.0</v>
      </c>
      <c r="G157" s="28">
        <v>1858317.97</v>
      </c>
      <c r="H157" s="28">
        <v>1858317.97</v>
      </c>
      <c r="I157" s="27" t="s">
        <v>56</v>
      </c>
      <c r="J157" s="29">
        <v>1793.0</v>
      </c>
      <c r="K157" s="27" t="str">
        <f t="shared" si="1"/>
        <v>90+ Days</v>
      </c>
      <c r="L157" s="27" t="s">
        <v>27</v>
      </c>
      <c r="M157" s="30" t="s">
        <v>27</v>
      </c>
      <c r="N157" s="27" t="s">
        <v>13</v>
      </c>
      <c r="O157" s="31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5.75" customHeight="1">
      <c r="A158" s="26">
        <v>11157.0</v>
      </c>
      <c r="B158" s="27" t="s">
        <v>536</v>
      </c>
      <c r="C158" s="27" t="s">
        <v>537</v>
      </c>
      <c r="D158" s="27" t="s">
        <v>538</v>
      </c>
      <c r="E158" s="28"/>
      <c r="F158" s="28">
        <v>225399.0</v>
      </c>
      <c r="G158" s="28">
        <v>643245.49</v>
      </c>
      <c r="H158" s="28">
        <v>643245.49</v>
      </c>
      <c r="I158" s="27" t="s">
        <v>56</v>
      </c>
      <c r="J158" s="29">
        <v>2003.0</v>
      </c>
      <c r="K158" s="27" t="str">
        <f t="shared" si="1"/>
        <v>90+ Days</v>
      </c>
      <c r="L158" s="27" t="s">
        <v>27</v>
      </c>
      <c r="M158" s="30" t="s">
        <v>27</v>
      </c>
      <c r="N158" s="27" t="s">
        <v>13</v>
      </c>
      <c r="O158" s="31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5.75" customHeight="1">
      <c r="A159" s="26">
        <v>11461.0</v>
      </c>
      <c r="B159" s="27" t="s">
        <v>539</v>
      </c>
      <c r="C159" s="27" t="s">
        <v>540</v>
      </c>
      <c r="D159" s="27" t="s">
        <v>541</v>
      </c>
      <c r="E159" s="28"/>
      <c r="F159" s="28">
        <v>451204.35</v>
      </c>
      <c r="G159" s="28">
        <v>691418.22</v>
      </c>
      <c r="H159" s="28">
        <v>691418.22</v>
      </c>
      <c r="I159" s="27" t="s">
        <v>56</v>
      </c>
      <c r="J159" s="29">
        <v>1003.0</v>
      </c>
      <c r="K159" s="27" t="str">
        <f t="shared" si="1"/>
        <v>90+ Days</v>
      </c>
      <c r="L159" s="27" t="s">
        <v>27</v>
      </c>
      <c r="M159" s="30" t="s">
        <v>27</v>
      </c>
      <c r="N159" s="27" t="s">
        <v>13</v>
      </c>
      <c r="O159" s="31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5.75" customHeight="1">
      <c r="A160" s="26">
        <v>10835.0</v>
      </c>
      <c r="B160" s="27" t="s">
        <v>542</v>
      </c>
      <c r="C160" s="27" t="s">
        <v>543</v>
      </c>
      <c r="D160" s="27" t="s">
        <v>544</v>
      </c>
      <c r="E160" s="28"/>
      <c r="F160" s="28">
        <v>36000.0</v>
      </c>
      <c r="G160" s="28">
        <v>325778.92</v>
      </c>
      <c r="H160" s="28">
        <v>325778.92</v>
      </c>
      <c r="I160" s="27" t="s">
        <v>56</v>
      </c>
      <c r="J160" s="29">
        <v>1665.0</v>
      </c>
      <c r="K160" s="27" t="str">
        <f t="shared" si="1"/>
        <v>90+ Days</v>
      </c>
      <c r="L160" s="27" t="s">
        <v>27</v>
      </c>
      <c r="M160" s="30" t="s">
        <v>27</v>
      </c>
      <c r="N160" s="27" t="s">
        <v>13</v>
      </c>
      <c r="O160" s="31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5.75" customHeight="1">
      <c r="A161" s="26">
        <v>11497.0</v>
      </c>
      <c r="B161" s="27" t="s">
        <v>545</v>
      </c>
      <c r="C161" s="27" t="s">
        <v>546</v>
      </c>
      <c r="D161" s="27" t="s">
        <v>547</v>
      </c>
      <c r="E161" s="28"/>
      <c r="F161" s="28">
        <v>98302.0</v>
      </c>
      <c r="G161" s="28">
        <v>740373.48</v>
      </c>
      <c r="H161" s="28">
        <v>740373.48</v>
      </c>
      <c r="I161" s="27" t="s">
        <v>56</v>
      </c>
      <c r="J161" s="29">
        <v>1737.0</v>
      </c>
      <c r="K161" s="27" t="str">
        <f t="shared" si="1"/>
        <v>90+ Days</v>
      </c>
      <c r="L161" s="27" t="s">
        <v>27</v>
      </c>
      <c r="M161" s="30" t="s">
        <v>27</v>
      </c>
      <c r="N161" s="27" t="s">
        <v>13</v>
      </c>
      <c r="O161" s="31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5.75" customHeight="1">
      <c r="A162" s="26">
        <v>10427.0</v>
      </c>
      <c r="B162" s="27" t="s">
        <v>548</v>
      </c>
      <c r="C162" s="27" t="s">
        <v>549</v>
      </c>
      <c r="D162" s="27" t="s">
        <v>550</v>
      </c>
      <c r="E162" s="28"/>
      <c r="F162" s="28">
        <v>67782.0</v>
      </c>
      <c r="G162" s="28">
        <v>777117.55</v>
      </c>
      <c r="H162" s="28">
        <v>777117.55</v>
      </c>
      <c r="I162" s="27" t="s">
        <v>56</v>
      </c>
      <c r="J162" s="29">
        <v>3242.0</v>
      </c>
      <c r="K162" s="27" t="str">
        <f t="shared" si="1"/>
        <v>90+ Days</v>
      </c>
      <c r="L162" s="27" t="s">
        <v>27</v>
      </c>
      <c r="M162" s="30" t="s">
        <v>27</v>
      </c>
      <c r="N162" s="27" t="s">
        <v>13</v>
      </c>
      <c r="O162" s="31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5.75" customHeight="1">
      <c r="A163" s="26">
        <v>17009.0</v>
      </c>
      <c r="B163" s="27" t="s">
        <v>551</v>
      </c>
      <c r="C163" s="27" t="s">
        <v>552</v>
      </c>
      <c r="D163" s="27" t="s">
        <v>553</v>
      </c>
      <c r="E163" s="28"/>
      <c r="F163" s="28">
        <v>175000.0</v>
      </c>
      <c r="G163" s="28">
        <v>298306.39</v>
      </c>
      <c r="H163" s="28">
        <v>350735.63</v>
      </c>
      <c r="I163" s="27" t="s">
        <v>56</v>
      </c>
      <c r="J163" s="29">
        <v>240.0</v>
      </c>
      <c r="K163" s="27" t="str">
        <f t="shared" si="1"/>
        <v>90+ Days</v>
      </c>
      <c r="L163" s="27" t="s">
        <v>27</v>
      </c>
      <c r="M163" s="30" t="s">
        <v>27</v>
      </c>
      <c r="N163" s="27" t="s">
        <v>13</v>
      </c>
      <c r="O163" s="31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5.75" customHeight="1">
      <c r="A164" s="26">
        <v>15362.0</v>
      </c>
      <c r="B164" s="27" t="s">
        <v>554</v>
      </c>
      <c r="C164" s="27" t="s">
        <v>555</v>
      </c>
      <c r="D164" s="27" t="s">
        <v>556</v>
      </c>
      <c r="E164" s="28"/>
      <c r="F164" s="28">
        <v>548891.77</v>
      </c>
      <c r="G164" s="28">
        <v>1471998.53</v>
      </c>
      <c r="H164" s="28">
        <v>1471998.53</v>
      </c>
      <c r="I164" s="27" t="s">
        <v>56</v>
      </c>
      <c r="J164" s="29">
        <v>894.0</v>
      </c>
      <c r="K164" s="27" t="str">
        <f t="shared" si="1"/>
        <v>90+ Days</v>
      </c>
      <c r="L164" s="27" t="s">
        <v>27</v>
      </c>
      <c r="M164" s="30" t="s">
        <v>27</v>
      </c>
      <c r="N164" s="27" t="s">
        <v>13</v>
      </c>
      <c r="O164" s="31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5.75" customHeight="1">
      <c r="A165" s="26">
        <v>10649.0</v>
      </c>
      <c r="B165" s="27" t="s">
        <v>557</v>
      </c>
      <c r="C165" s="27" t="s">
        <v>558</v>
      </c>
      <c r="D165" s="27" t="s">
        <v>559</v>
      </c>
      <c r="E165" s="28"/>
      <c r="F165" s="28">
        <v>587000.0</v>
      </c>
      <c r="G165" s="28">
        <v>2547008.2</v>
      </c>
      <c r="H165" s="28">
        <v>2547008.2</v>
      </c>
      <c r="I165" s="27" t="s">
        <v>56</v>
      </c>
      <c r="J165" s="29">
        <v>1749.0</v>
      </c>
      <c r="K165" s="27" t="str">
        <f t="shared" si="1"/>
        <v>90+ Days</v>
      </c>
      <c r="L165" s="27" t="s">
        <v>27</v>
      </c>
      <c r="M165" s="30" t="s">
        <v>27</v>
      </c>
      <c r="N165" s="27" t="s">
        <v>13</v>
      </c>
      <c r="O165" s="31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5.75" customHeight="1">
      <c r="A166" s="26">
        <v>10956.0</v>
      </c>
      <c r="B166" s="27" t="s">
        <v>560</v>
      </c>
      <c r="C166" s="27" t="s">
        <v>561</v>
      </c>
      <c r="D166" s="27" t="s">
        <v>562</v>
      </c>
      <c r="E166" s="28"/>
      <c r="F166" s="28">
        <v>34970.0</v>
      </c>
      <c r="G166" s="28">
        <v>566990.04</v>
      </c>
      <c r="H166" s="28">
        <v>566990.04</v>
      </c>
      <c r="I166" s="27" t="s">
        <v>56</v>
      </c>
      <c r="J166" s="29">
        <v>2143.0</v>
      </c>
      <c r="K166" s="27" t="str">
        <f t="shared" si="1"/>
        <v>90+ Days</v>
      </c>
      <c r="L166" s="27" t="s">
        <v>27</v>
      </c>
      <c r="M166" s="30" t="s">
        <v>27</v>
      </c>
      <c r="N166" s="27" t="s">
        <v>13</v>
      </c>
      <c r="O166" s="31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5.75" customHeight="1">
      <c r="A167" s="26">
        <v>11372.0</v>
      </c>
      <c r="B167" s="27" t="s">
        <v>563</v>
      </c>
      <c r="C167" s="27" t="s">
        <v>564</v>
      </c>
      <c r="D167" s="27" t="s">
        <v>565</v>
      </c>
      <c r="E167" s="28"/>
      <c r="F167" s="28">
        <v>77050.0</v>
      </c>
      <c r="G167" s="28">
        <v>661023.66</v>
      </c>
      <c r="H167" s="28">
        <v>661023.66</v>
      </c>
      <c r="I167" s="27" t="s">
        <v>56</v>
      </c>
      <c r="J167" s="29">
        <v>2002.0</v>
      </c>
      <c r="K167" s="27" t="str">
        <f t="shared" si="1"/>
        <v>90+ Days</v>
      </c>
      <c r="L167" s="27" t="s">
        <v>27</v>
      </c>
      <c r="M167" s="30" t="s">
        <v>27</v>
      </c>
      <c r="N167" s="27" t="s">
        <v>13</v>
      </c>
      <c r="O167" s="31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5.75" customHeight="1">
      <c r="A168" s="26">
        <v>11509.0</v>
      </c>
      <c r="B168" s="27" t="s">
        <v>566</v>
      </c>
      <c r="C168" s="27" t="s">
        <v>567</v>
      </c>
      <c r="D168" s="27" t="s">
        <v>568</v>
      </c>
      <c r="E168" s="28"/>
      <c r="F168" s="28">
        <v>12500.0</v>
      </c>
      <c r="G168" s="28">
        <v>1029671.79</v>
      </c>
      <c r="H168" s="28">
        <v>1029671.79</v>
      </c>
      <c r="I168" s="27" t="s">
        <v>56</v>
      </c>
      <c r="J168" s="29">
        <v>1517.0</v>
      </c>
      <c r="K168" s="27" t="str">
        <f t="shared" si="1"/>
        <v>90+ Days</v>
      </c>
      <c r="L168" s="27" t="s">
        <v>27</v>
      </c>
      <c r="M168" s="30" t="s">
        <v>27</v>
      </c>
      <c r="N168" s="27" t="s">
        <v>13</v>
      </c>
      <c r="O168" s="31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5.75" customHeight="1">
      <c r="A169" s="26">
        <v>11169.0</v>
      </c>
      <c r="B169" s="27" t="s">
        <v>569</v>
      </c>
      <c r="C169" s="27" t="s">
        <v>570</v>
      </c>
      <c r="D169" s="27" t="s">
        <v>571</v>
      </c>
      <c r="E169" s="28"/>
      <c r="F169" s="28">
        <v>980833.0</v>
      </c>
      <c r="G169" s="28">
        <v>2144284.56</v>
      </c>
      <c r="H169" s="28">
        <v>2144284.56</v>
      </c>
      <c r="I169" s="27" t="s">
        <v>56</v>
      </c>
      <c r="J169" s="29">
        <v>1894.0</v>
      </c>
      <c r="K169" s="27" t="str">
        <f t="shared" si="1"/>
        <v>90+ Days</v>
      </c>
      <c r="L169" s="27" t="s">
        <v>27</v>
      </c>
      <c r="M169" s="30" t="s">
        <v>27</v>
      </c>
      <c r="N169" s="27" t="s">
        <v>13</v>
      </c>
      <c r="O169" s="31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5.75" customHeight="1">
      <c r="A170" s="26">
        <v>10344.0</v>
      </c>
      <c r="B170" s="27" t="s">
        <v>572</v>
      </c>
      <c r="C170" s="27" t="s">
        <v>573</v>
      </c>
      <c r="D170" s="27" t="s">
        <v>574</v>
      </c>
      <c r="E170" s="28"/>
      <c r="F170" s="28">
        <v>139000.0</v>
      </c>
      <c r="G170" s="28">
        <v>1324588.77</v>
      </c>
      <c r="H170" s="28">
        <v>1324588.77</v>
      </c>
      <c r="I170" s="27" t="s">
        <v>56</v>
      </c>
      <c r="J170" s="29">
        <v>2671.0</v>
      </c>
      <c r="K170" s="27" t="str">
        <f t="shared" si="1"/>
        <v>90+ Days</v>
      </c>
      <c r="L170" s="27" t="s">
        <v>27</v>
      </c>
      <c r="M170" s="30" t="s">
        <v>27</v>
      </c>
      <c r="N170" s="27" t="s">
        <v>13</v>
      </c>
      <c r="O170" s="31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5.75" customHeight="1">
      <c r="A171" s="26">
        <v>10964.0</v>
      </c>
      <c r="B171" s="27" t="s">
        <v>575</v>
      </c>
      <c r="C171" s="27" t="s">
        <v>576</v>
      </c>
      <c r="D171" s="27" t="s">
        <v>577</v>
      </c>
      <c r="E171" s="28"/>
      <c r="F171" s="28">
        <v>690000.0</v>
      </c>
      <c r="G171" s="28">
        <v>2079963.76</v>
      </c>
      <c r="H171" s="28">
        <v>2079963.76</v>
      </c>
      <c r="I171" s="27" t="s">
        <v>56</v>
      </c>
      <c r="J171" s="29">
        <v>2199.0</v>
      </c>
      <c r="K171" s="27" t="str">
        <f t="shared" si="1"/>
        <v>90+ Days</v>
      </c>
      <c r="L171" s="27" t="s">
        <v>27</v>
      </c>
      <c r="M171" s="30" t="s">
        <v>27</v>
      </c>
      <c r="N171" s="27" t="s">
        <v>13</v>
      </c>
      <c r="O171" s="31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5.75" customHeight="1">
      <c r="A172" s="26">
        <v>11090.0</v>
      </c>
      <c r="B172" s="27" t="s">
        <v>578</v>
      </c>
      <c r="C172" s="27" t="s">
        <v>579</v>
      </c>
      <c r="D172" s="27" t="s">
        <v>580</v>
      </c>
      <c r="E172" s="28"/>
      <c r="F172" s="28">
        <v>54342.0</v>
      </c>
      <c r="G172" s="28">
        <v>604070.07</v>
      </c>
      <c r="H172" s="28">
        <v>604070.07</v>
      </c>
      <c r="I172" s="27" t="s">
        <v>56</v>
      </c>
      <c r="J172" s="29">
        <v>1984.0</v>
      </c>
      <c r="K172" s="27" t="str">
        <f t="shared" si="1"/>
        <v>90+ Days</v>
      </c>
      <c r="L172" s="27" t="s">
        <v>27</v>
      </c>
      <c r="M172" s="30" t="s">
        <v>27</v>
      </c>
      <c r="N172" s="27" t="s">
        <v>13</v>
      </c>
      <c r="O172" s="31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5.75" customHeight="1">
      <c r="A173" s="26">
        <v>10513.0</v>
      </c>
      <c r="B173" s="27" t="s">
        <v>581</v>
      </c>
      <c r="C173" s="27" t="s">
        <v>582</v>
      </c>
      <c r="D173" s="27" t="s">
        <v>583</v>
      </c>
      <c r="E173" s="28"/>
      <c r="F173" s="28">
        <v>213680.0</v>
      </c>
      <c r="G173" s="28">
        <v>882474.56</v>
      </c>
      <c r="H173" s="28">
        <v>882474.56</v>
      </c>
      <c r="I173" s="27" t="s">
        <v>56</v>
      </c>
      <c r="J173" s="29">
        <v>2078.0</v>
      </c>
      <c r="K173" s="27" t="str">
        <f t="shared" si="1"/>
        <v>90+ Days</v>
      </c>
      <c r="L173" s="27" t="s">
        <v>27</v>
      </c>
      <c r="M173" s="30" t="s">
        <v>27</v>
      </c>
      <c r="N173" s="27" t="s">
        <v>13</v>
      </c>
      <c r="O173" s="31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5.75" customHeight="1">
      <c r="A174" s="26">
        <v>11409.0</v>
      </c>
      <c r="B174" s="27" t="s">
        <v>584</v>
      </c>
      <c r="C174" s="27" t="s">
        <v>585</v>
      </c>
      <c r="D174" s="27" t="s">
        <v>586</v>
      </c>
      <c r="E174" s="28"/>
      <c r="F174" s="28">
        <v>74000.0</v>
      </c>
      <c r="G174" s="28">
        <v>472168.19</v>
      </c>
      <c r="H174" s="28">
        <v>472168.19</v>
      </c>
      <c r="I174" s="27" t="s">
        <v>56</v>
      </c>
      <c r="J174" s="29">
        <v>2060.0</v>
      </c>
      <c r="K174" s="27" t="str">
        <f t="shared" si="1"/>
        <v>90+ Days</v>
      </c>
      <c r="L174" s="27" t="s">
        <v>27</v>
      </c>
      <c r="M174" s="30" t="s">
        <v>27</v>
      </c>
      <c r="N174" s="27" t="s">
        <v>13</v>
      </c>
      <c r="O174" s="31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5.75" customHeight="1">
      <c r="A175" s="26">
        <v>10709.0</v>
      </c>
      <c r="B175" s="27" t="s">
        <v>587</v>
      </c>
      <c r="C175" s="27" t="s">
        <v>588</v>
      </c>
      <c r="D175" s="27" t="s">
        <v>589</v>
      </c>
      <c r="E175" s="28"/>
      <c r="F175" s="28">
        <v>366756.0</v>
      </c>
      <c r="G175" s="28">
        <v>540880.6</v>
      </c>
      <c r="H175" s="28">
        <v>540880.6</v>
      </c>
      <c r="I175" s="27" t="s">
        <v>56</v>
      </c>
      <c r="J175" s="29">
        <v>1995.0</v>
      </c>
      <c r="K175" s="27" t="str">
        <f t="shared" si="1"/>
        <v>90+ Days</v>
      </c>
      <c r="L175" s="27" t="s">
        <v>27</v>
      </c>
      <c r="M175" s="30" t="s">
        <v>27</v>
      </c>
      <c r="N175" s="27" t="s">
        <v>13</v>
      </c>
      <c r="O175" s="31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5.75" customHeight="1">
      <c r="A176" s="26">
        <v>10750.0</v>
      </c>
      <c r="B176" s="27" t="s">
        <v>590</v>
      </c>
      <c r="C176" s="27" t="s">
        <v>591</v>
      </c>
      <c r="D176" s="27" t="s">
        <v>592</v>
      </c>
      <c r="E176" s="28"/>
      <c r="F176" s="28">
        <v>858590.0</v>
      </c>
      <c r="G176" s="28">
        <v>3697848.05</v>
      </c>
      <c r="H176" s="28">
        <v>3697848.05</v>
      </c>
      <c r="I176" s="27" t="s">
        <v>56</v>
      </c>
      <c r="J176" s="29">
        <v>2244.0</v>
      </c>
      <c r="K176" s="27" t="str">
        <f t="shared" si="1"/>
        <v>90+ Days</v>
      </c>
      <c r="L176" s="27" t="s">
        <v>27</v>
      </c>
      <c r="M176" s="30" t="s">
        <v>27</v>
      </c>
      <c r="N176" s="27" t="s">
        <v>13</v>
      </c>
      <c r="O176" s="31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5.75" customHeight="1">
      <c r="A177" s="26">
        <v>10890.0</v>
      </c>
      <c r="B177" s="27" t="s">
        <v>593</v>
      </c>
      <c r="C177" s="27" t="s">
        <v>594</v>
      </c>
      <c r="D177" s="27" t="s">
        <v>595</v>
      </c>
      <c r="E177" s="28"/>
      <c r="F177" s="28">
        <v>90636.33</v>
      </c>
      <c r="G177" s="28">
        <v>854852.43</v>
      </c>
      <c r="H177" s="28">
        <v>854852.43</v>
      </c>
      <c r="I177" s="27" t="s">
        <v>56</v>
      </c>
      <c r="J177" s="29">
        <v>1877.0</v>
      </c>
      <c r="K177" s="27" t="str">
        <f t="shared" si="1"/>
        <v>90+ Days</v>
      </c>
      <c r="L177" s="27" t="s">
        <v>27</v>
      </c>
      <c r="M177" s="30" t="s">
        <v>27</v>
      </c>
      <c r="N177" s="27" t="s">
        <v>13</v>
      </c>
      <c r="O177" s="31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5.75" customHeight="1">
      <c r="A178" s="26">
        <v>10655.0</v>
      </c>
      <c r="B178" s="27" t="s">
        <v>596</v>
      </c>
      <c r="C178" s="27" t="s">
        <v>597</v>
      </c>
      <c r="D178" s="27" t="s">
        <v>598</v>
      </c>
      <c r="E178" s="28"/>
      <c r="F178" s="28">
        <v>82000.0</v>
      </c>
      <c r="G178" s="28">
        <v>635305.31</v>
      </c>
      <c r="H178" s="28">
        <v>635305.31</v>
      </c>
      <c r="I178" s="27" t="s">
        <v>56</v>
      </c>
      <c r="J178" s="29">
        <v>1810.0</v>
      </c>
      <c r="K178" s="27" t="str">
        <f t="shared" si="1"/>
        <v>90+ Days</v>
      </c>
      <c r="L178" s="27" t="s">
        <v>27</v>
      </c>
      <c r="M178" s="30" t="s">
        <v>27</v>
      </c>
      <c r="N178" s="27" t="s">
        <v>13</v>
      </c>
      <c r="O178" s="31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5.75" customHeight="1">
      <c r="A179" s="26">
        <v>11458.0</v>
      </c>
      <c r="B179" s="27" t="s">
        <v>599</v>
      </c>
      <c r="C179" s="27" t="s">
        <v>600</v>
      </c>
      <c r="D179" s="27" t="s">
        <v>601</v>
      </c>
      <c r="E179" s="28"/>
      <c r="F179" s="28">
        <v>240321.0</v>
      </c>
      <c r="G179" s="28">
        <v>517371.5</v>
      </c>
      <c r="H179" s="28">
        <v>517371.5</v>
      </c>
      <c r="I179" s="27" t="s">
        <v>56</v>
      </c>
      <c r="J179" s="29">
        <v>1117.0</v>
      </c>
      <c r="K179" s="27" t="str">
        <f t="shared" si="1"/>
        <v>90+ Days</v>
      </c>
      <c r="L179" s="27" t="s">
        <v>27</v>
      </c>
      <c r="M179" s="30" t="s">
        <v>27</v>
      </c>
      <c r="N179" s="27" t="s">
        <v>13</v>
      </c>
      <c r="O179" s="31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5.75" customHeight="1">
      <c r="A180" s="26">
        <v>10697.0</v>
      </c>
      <c r="B180" s="27" t="s">
        <v>602</v>
      </c>
      <c r="C180" s="27" t="s">
        <v>603</v>
      </c>
      <c r="D180" s="27" t="s">
        <v>604</v>
      </c>
      <c r="E180" s="28"/>
      <c r="F180" s="28">
        <v>135342.0</v>
      </c>
      <c r="G180" s="28">
        <v>292926.72</v>
      </c>
      <c r="H180" s="28">
        <v>292926.72</v>
      </c>
      <c r="I180" s="27" t="s">
        <v>56</v>
      </c>
      <c r="J180" s="29">
        <v>1639.0</v>
      </c>
      <c r="K180" s="27" t="str">
        <f t="shared" si="1"/>
        <v>90+ Days</v>
      </c>
      <c r="L180" s="27" t="s">
        <v>27</v>
      </c>
      <c r="M180" s="30" t="s">
        <v>27</v>
      </c>
      <c r="N180" s="27" t="s">
        <v>13</v>
      </c>
      <c r="O180" s="31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5.75" customHeight="1">
      <c r="A181" s="26">
        <v>11011.0</v>
      </c>
      <c r="B181" s="27" t="s">
        <v>605</v>
      </c>
      <c r="C181" s="27" t="s">
        <v>606</v>
      </c>
      <c r="D181" s="27" t="s">
        <v>607</v>
      </c>
      <c r="E181" s="28"/>
      <c r="F181" s="28">
        <v>133000.0</v>
      </c>
      <c r="G181" s="28">
        <v>597577.98</v>
      </c>
      <c r="H181" s="28">
        <v>597577.98</v>
      </c>
      <c r="I181" s="27" t="s">
        <v>56</v>
      </c>
      <c r="J181" s="29">
        <v>2399.0</v>
      </c>
      <c r="K181" s="27" t="str">
        <f t="shared" si="1"/>
        <v>90+ Days</v>
      </c>
      <c r="L181" s="27" t="s">
        <v>27</v>
      </c>
      <c r="M181" s="30" t="s">
        <v>27</v>
      </c>
      <c r="N181" s="27" t="s">
        <v>13</v>
      </c>
      <c r="O181" s="31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5.75" customHeight="1">
      <c r="A182" s="38">
        <v>11269.0</v>
      </c>
      <c r="B182" s="12" t="s">
        <v>608</v>
      </c>
      <c r="C182" s="12" t="s">
        <v>609</v>
      </c>
      <c r="D182" s="12" t="s">
        <v>610</v>
      </c>
      <c r="E182" s="43"/>
      <c r="F182" s="43">
        <v>393875.0</v>
      </c>
      <c r="G182" s="43">
        <v>1982352.89</v>
      </c>
      <c r="H182" s="43">
        <v>1982352.89</v>
      </c>
      <c r="I182" s="12" t="s">
        <v>56</v>
      </c>
      <c r="J182" s="44">
        <v>1921.0</v>
      </c>
      <c r="K182" s="27" t="str">
        <f t="shared" si="1"/>
        <v>90+ Days</v>
      </c>
      <c r="L182" s="27" t="s">
        <v>27</v>
      </c>
      <c r="M182" s="32" t="s">
        <v>27</v>
      </c>
      <c r="N182" s="12" t="s">
        <v>13</v>
      </c>
      <c r="O182" s="31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5.75" customHeight="1">
      <c r="A183" s="26">
        <v>10456.0</v>
      </c>
      <c r="B183" s="27" t="s">
        <v>611</v>
      </c>
      <c r="C183" s="27" t="s">
        <v>612</v>
      </c>
      <c r="D183" s="27" t="s">
        <v>613</v>
      </c>
      <c r="E183" s="28"/>
      <c r="F183" s="28">
        <v>117530.0</v>
      </c>
      <c r="G183" s="28">
        <v>455762.55</v>
      </c>
      <c r="H183" s="28">
        <v>455762.55</v>
      </c>
      <c r="I183" s="27" t="s">
        <v>56</v>
      </c>
      <c r="J183" s="29">
        <v>2181.0</v>
      </c>
      <c r="K183" s="27" t="str">
        <f t="shared" si="1"/>
        <v>90+ Days</v>
      </c>
      <c r="L183" s="27" t="s">
        <v>27</v>
      </c>
      <c r="M183" s="30" t="s">
        <v>27</v>
      </c>
      <c r="N183" s="27" t="s">
        <v>13</v>
      </c>
      <c r="O183" s="31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5.75" customHeight="1">
      <c r="A184" s="26">
        <v>10539.0</v>
      </c>
      <c r="B184" s="27" t="s">
        <v>614</v>
      </c>
      <c r="C184" s="27" t="s">
        <v>615</v>
      </c>
      <c r="D184" s="27" t="s">
        <v>616</v>
      </c>
      <c r="E184" s="28"/>
      <c r="F184" s="28">
        <v>123000.0</v>
      </c>
      <c r="G184" s="28">
        <v>740394.78</v>
      </c>
      <c r="H184" s="28">
        <v>740394.78</v>
      </c>
      <c r="I184" s="27" t="s">
        <v>56</v>
      </c>
      <c r="J184" s="29">
        <v>2795.0</v>
      </c>
      <c r="K184" s="27" t="str">
        <f t="shared" si="1"/>
        <v>90+ Days</v>
      </c>
      <c r="L184" s="27" t="s">
        <v>27</v>
      </c>
      <c r="M184" s="30" t="s">
        <v>27</v>
      </c>
      <c r="N184" s="27" t="s">
        <v>13</v>
      </c>
      <c r="O184" s="31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5.75" customHeight="1">
      <c r="A185" s="26">
        <v>11022.0</v>
      </c>
      <c r="B185" s="27" t="s">
        <v>617</v>
      </c>
      <c r="C185" s="27" t="s">
        <v>618</v>
      </c>
      <c r="D185" s="27" t="s">
        <v>619</v>
      </c>
      <c r="E185" s="28"/>
      <c r="F185" s="28">
        <v>1111000.0</v>
      </c>
      <c r="G185" s="28">
        <v>2296868.38</v>
      </c>
      <c r="H185" s="28">
        <v>2296868.38</v>
      </c>
      <c r="I185" s="27" t="s">
        <v>56</v>
      </c>
      <c r="J185" s="29">
        <v>1852.0</v>
      </c>
      <c r="K185" s="27" t="str">
        <f t="shared" si="1"/>
        <v>90+ Days</v>
      </c>
      <c r="L185" s="27" t="s">
        <v>27</v>
      </c>
      <c r="M185" s="30" t="s">
        <v>27</v>
      </c>
      <c r="N185" s="27" t="s">
        <v>13</v>
      </c>
      <c r="O185" s="31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5.75" customHeight="1">
      <c r="A186" s="26">
        <v>11566.0</v>
      </c>
      <c r="B186" s="27" t="s">
        <v>620</v>
      </c>
      <c r="C186" s="27" t="s">
        <v>621</v>
      </c>
      <c r="D186" s="27" t="s">
        <v>622</v>
      </c>
      <c r="E186" s="28"/>
      <c r="F186" s="28">
        <v>20000.0</v>
      </c>
      <c r="G186" s="28">
        <v>62885.1</v>
      </c>
      <c r="H186" s="28">
        <v>62885.1</v>
      </c>
      <c r="I186" s="27" t="s">
        <v>128</v>
      </c>
      <c r="J186" s="29">
        <v>0.0</v>
      </c>
      <c r="K186" s="27" t="str">
        <f t="shared" si="1"/>
        <v>0-30 Days</v>
      </c>
      <c r="L186" s="27" t="s">
        <v>27</v>
      </c>
      <c r="M186" s="30" t="s">
        <v>27</v>
      </c>
      <c r="N186" s="27" t="s">
        <v>13</v>
      </c>
      <c r="O186" s="31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5.75" customHeight="1">
      <c r="A187" s="38">
        <v>25158.0</v>
      </c>
      <c r="B187" s="12" t="s">
        <v>623</v>
      </c>
      <c r="C187" s="12" t="s">
        <v>624</v>
      </c>
      <c r="D187" s="12" t="s">
        <v>625</v>
      </c>
      <c r="E187" s="12"/>
      <c r="F187" s="39">
        <v>383257.0</v>
      </c>
      <c r="G187" s="39">
        <v>531758.21</v>
      </c>
      <c r="H187" s="39">
        <v>531758.21</v>
      </c>
      <c r="I187" s="12" t="s">
        <v>56</v>
      </c>
      <c r="J187" s="32">
        <v>0.0</v>
      </c>
      <c r="K187" s="27" t="str">
        <f t="shared" si="1"/>
        <v>0-30 Days</v>
      </c>
      <c r="L187" s="27" t="s">
        <v>27</v>
      </c>
      <c r="M187" s="45" t="s">
        <v>27</v>
      </c>
      <c r="N187" s="46" t="s">
        <v>13</v>
      </c>
      <c r="O187" s="31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5.75" customHeight="1">
      <c r="A188" s="38" t="s">
        <v>626</v>
      </c>
      <c r="B188" s="12" t="s">
        <v>627</v>
      </c>
      <c r="C188" s="12" t="s">
        <v>628</v>
      </c>
      <c r="D188" s="12" t="s">
        <v>629</v>
      </c>
      <c r="E188" s="12"/>
      <c r="F188" s="12"/>
      <c r="G188" s="12">
        <v>1472182.54</v>
      </c>
      <c r="H188" s="12"/>
      <c r="I188" s="12" t="s">
        <v>56</v>
      </c>
      <c r="J188" s="32">
        <v>1933.0</v>
      </c>
      <c r="K188" s="27" t="str">
        <f t="shared" si="1"/>
        <v>90+ Days</v>
      </c>
      <c r="L188" s="27" t="s">
        <v>27</v>
      </c>
      <c r="M188" s="30" t="s">
        <v>27</v>
      </c>
      <c r="N188" s="27" t="s">
        <v>13</v>
      </c>
      <c r="O188" s="31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5.75" customHeight="1">
      <c r="A189" s="38">
        <v>20305.0</v>
      </c>
      <c r="B189" s="12" t="s">
        <v>630</v>
      </c>
      <c r="C189" s="12" t="s">
        <v>631</v>
      </c>
      <c r="D189" s="12" t="s">
        <v>632</v>
      </c>
      <c r="E189" s="12"/>
      <c r="F189" s="12" t="s">
        <v>633</v>
      </c>
      <c r="G189" s="39">
        <v>177393.45</v>
      </c>
      <c r="H189" s="39">
        <v>177393.45</v>
      </c>
      <c r="I189" s="12" t="s">
        <v>56</v>
      </c>
      <c r="J189" s="32">
        <v>0.0</v>
      </c>
      <c r="K189" s="27" t="str">
        <f t="shared" si="1"/>
        <v>0-30 Days</v>
      </c>
      <c r="L189" s="27" t="s">
        <v>27</v>
      </c>
      <c r="M189" s="45" t="s">
        <v>27</v>
      </c>
      <c r="N189" s="46" t="s">
        <v>13</v>
      </c>
      <c r="O189" s="31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5.75" customHeight="1">
      <c r="A190" s="26">
        <v>11841.0</v>
      </c>
      <c r="B190" s="27" t="s">
        <v>634</v>
      </c>
      <c r="C190" s="27" t="s">
        <v>635</v>
      </c>
      <c r="D190" s="27" t="s">
        <v>636</v>
      </c>
      <c r="E190" s="28"/>
      <c r="F190" s="28">
        <v>38000.0</v>
      </c>
      <c r="G190" s="28">
        <v>562048.96</v>
      </c>
      <c r="H190" s="28">
        <v>562048.96</v>
      </c>
      <c r="I190" s="27" t="s">
        <v>56</v>
      </c>
      <c r="J190" s="29">
        <v>2684.0</v>
      </c>
      <c r="K190" s="27" t="str">
        <f t="shared" si="1"/>
        <v>90+ Days</v>
      </c>
      <c r="L190" s="31" t="s">
        <v>35</v>
      </c>
      <c r="M190" s="30" t="s">
        <v>88</v>
      </c>
      <c r="N190" s="27" t="s">
        <v>15</v>
      </c>
      <c r="O190" s="31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5.75" customHeight="1">
      <c r="A191" s="26">
        <v>13607.0</v>
      </c>
      <c r="B191" s="27" t="s">
        <v>637</v>
      </c>
      <c r="C191" s="27" t="s">
        <v>638</v>
      </c>
      <c r="D191" s="27" t="s">
        <v>639</v>
      </c>
      <c r="E191" s="28"/>
      <c r="F191" s="28">
        <v>1967482.0</v>
      </c>
      <c r="G191" s="28">
        <v>6424023.47</v>
      </c>
      <c r="H191" s="28">
        <v>6424023.47</v>
      </c>
      <c r="I191" s="27" t="s">
        <v>56</v>
      </c>
      <c r="J191" s="29">
        <v>2362.0</v>
      </c>
      <c r="K191" s="27" t="str">
        <f t="shared" si="1"/>
        <v>90+ Days</v>
      </c>
      <c r="L191" s="31" t="s">
        <v>35</v>
      </c>
      <c r="M191" s="30" t="s">
        <v>35</v>
      </c>
      <c r="N191" s="27" t="s">
        <v>15</v>
      </c>
      <c r="O191" s="31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5.75" customHeight="1">
      <c r="A192" s="26">
        <v>13936.0</v>
      </c>
      <c r="B192" s="27" t="s">
        <v>640</v>
      </c>
      <c r="C192" s="27" t="s">
        <v>641</v>
      </c>
      <c r="D192" s="27" t="s">
        <v>642</v>
      </c>
      <c r="E192" s="28"/>
      <c r="F192" s="28">
        <v>108893.0</v>
      </c>
      <c r="G192" s="28">
        <v>1405761.23</v>
      </c>
      <c r="H192" s="28">
        <v>1405761.23</v>
      </c>
      <c r="I192" s="27" t="s">
        <v>56</v>
      </c>
      <c r="J192" s="29">
        <v>2192.0</v>
      </c>
      <c r="K192" s="27" t="str">
        <f t="shared" si="1"/>
        <v>90+ Days</v>
      </c>
      <c r="L192" s="31" t="s">
        <v>35</v>
      </c>
      <c r="M192" s="30" t="s">
        <v>35</v>
      </c>
      <c r="N192" s="27" t="s">
        <v>15</v>
      </c>
      <c r="O192" s="31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5.75" customHeight="1">
      <c r="A193" s="26">
        <v>12864.0</v>
      </c>
      <c r="B193" s="27" t="s">
        <v>643</v>
      </c>
      <c r="C193" s="27" t="s">
        <v>644</v>
      </c>
      <c r="D193" s="27" t="s">
        <v>645</v>
      </c>
      <c r="E193" s="28"/>
      <c r="F193" s="28">
        <v>251764.0</v>
      </c>
      <c r="G193" s="28">
        <v>1737245.0</v>
      </c>
      <c r="H193" s="28">
        <v>1737245.0</v>
      </c>
      <c r="I193" s="27" t="s">
        <v>56</v>
      </c>
      <c r="J193" s="29">
        <v>2040.0</v>
      </c>
      <c r="K193" s="27" t="str">
        <f t="shared" si="1"/>
        <v>90+ Days</v>
      </c>
      <c r="L193" s="31" t="s">
        <v>35</v>
      </c>
      <c r="M193" s="30" t="s">
        <v>35</v>
      </c>
      <c r="N193" s="27" t="s">
        <v>8</v>
      </c>
      <c r="O193" s="31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5.75" customHeight="1">
      <c r="A194" s="38">
        <v>25001.0</v>
      </c>
      <c r="B194" s="12" t="s">
        <v>646</v>
      </c>
      <c r="C194" s="12" t="s">
        <v>647</v>
      </c>
      <c r="D194" s="12" t="s">
        <v>648</v>
      </c>
      <c r="E194" s="12"/>
      <c r="F194" s="39">
        <v>1.53E7</v>
      </c>
      <c r="G194" s="39">
        <v>5000000.0</v>
      </c>
      <c r="H194" s="39">
        <v>2.714880307E7</v>
      </c>
      <c r="I194" s="12" t="s">
        <v>56</v>
      </c>
      <c r="J194" s="32">
        <v>0.0</v>
      </c>
      <c r="K194" s="27" t="str">
        <f t="shared" si="1"/>
        <v>0-30 Days</v>
      </c>
      <c r="L194" s="31" t="s">
        <v>35</v>
      </c>
      <c r="M194" s="30" t="s">
        <v>35</v>
      </c>
      <c r="N194" s="27" t="s">
        <v>14</v>
      </c>
      <c r="O194" s="31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5.75" customHeight="1">
      <c r="A195" s="47">
        <v>20519.0</v>
      </c>
      <c r="B195" s="48" t="s">
        <v>649</v>
      </c>
      <c r="C195" s="48" t="s">
        <v>644</v>
      </c>
      <c r="D195" s="48" t="s">
        <v>650</v>
      </c>
      <c r="E195" s="49"/>
      <c r="F195" s="49">
        <v>162000.0</v>
      </c>
      <c r="G195" s="49">
        <v>402206.62</v>
      </c>
      <c r="H195" s="49">
        <v>402206.62</v>
      </c>
      <c r="I195" s="48" t="s">
        <v>56</v>
      </c>
      <c r="J195" s="50">
        <v>1886.0</v>
      </c>
      <c r="K195" s="27" t="str">
        <f t="shared" si="1"/>
        <v>90+ Days</v>
      </c>
      <c r="L195" s="51" t="s">
        <v>35</v>
      </c>
      <c r="M195" s="51" t="s">
        <v>35</v>
      </c>
      <c r="N195" s="48" t="s">
        <v>8</v>
      </c>
      <c r="O195" s="52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 ht="15.75" customHeight="1">
      <c r="A196" s="26">
        <v>12058.0</v>
      </c>
      <c r="B196" s="27" t="s">
        <v>651</v>
      </c>
      <c r="C196" s="27" t="s">
        <v>652</v>
      </c>
      <c r="D196" s="27" t="s">
        <v>653</v>
      </c>
      <c r="E196" s="28"/>
      <c r="F196" s="28">
        <v>216586.0</v>
      </c>
      <c r="G196" s="28">
        <v>621000.0</v>
      </c>
      <c r="H196" s="28">
        <v>621000.0</v>
      </c>
      <c r="I196" s="27" t="s">
        <v>56</v>
      </c>
      <c r="J196" s="29">
        <v>2261.0</v>
      </c>
      <c r="K196" s="27" t="str">
        <f t="shared" si="1"/>
        <v>90+ Days</v>
      </c>
      <c r="L196" s="31" t="s">
        <v>35</v>
      </c>
      <c r="M196" s="30" t="s">
        <v>35</v>
      </c>
      <c r="N196" s="27" t="s">
        <v>8</v>
      </c>
      <c r="O196" s="31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5.75" customHeight="1">
      <c r="A197" s="26">
        <v>13058.0</v>
      </c>
      <c r="B197" s="27" t="s">
        <v>654</v>
      </c>
      <c r="C197" s="27" t="s">
        <v>655</v>
      </c>
      <c r="D197" s="27" t="s">
        <v>656</v>
      </c>
      <c r="E197" s="28"/>
      <c r="F197" s="28">
        <v>10394.0</v>
      </c>
      <c r="G197" s="28">
        <v>1256717.1</v>
      </c>
      <c r="H197" s="28">
        <v>1256717.1</v>
      </c>
      <c r="I197" s="27" t="s">
        <v>56</v>
      </c>
      <c r="J197" s="29">
        <v>1815.0</v>
      </c>
      <c r="K197" s="27" t="str">
        <f t="shared" si="1"/>
        <v>90+ Days</v>
      </c>
      <c r="L197" s="31" t="s">
        <v>35</v>
      </c>
      <c r="M197" s="30" t="s">
        <v>35</v>
      </c>
      <c r="N197" s="27" t="s">
        <v>8</v>
      </c>
      <c r="O197" s="31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5.75" customHeight="1">
      <c r="A198" s="38" t="s">
        <v>657</v>
      </c>
      <c r="B198" s="12" t="s">
        <v>658</v>
      </c>
      <c r="C198" s="12" t="s">
        <v>659</v>
      </c>
      <c r="D198" s="12" t="s">
        <v>660</v>
      </c>
      <c r="E198" s="12"/>
      <c r="F198" s="12"/>
      <c r="G198" s="12">
        <v>554347.0</v>
      </c>
      <c r="H198" s="12"/>
      <c r="I198" s="12" t="s">
        <v>56</v>
      </c>
      <c r="J198" s="32">
        <v>2124.0</v>
      </c>
      <c r="K198" s="27" t="str">
        <f t="shared" si="1"/>
        <v>90+ Days</v>
      </c>
      <c r="L198" s="31" t="s">
        <v>35</v>
      </c>
      <c r="M198" s="30" t="s">
        <v>35</v>
      </c>
      <c r="N198" s="27" t="s">
        <v>8</v>
      </c>
      <c r="O198" s="31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5.75" customHeight="1">
      <c r="A199" s="26">
        <v>19914.0</v>
      </c>
      <c r="B199" s="27" t="s">
        <v>661</v>
      </c>
      <c r="C199" s="27" t="s">
        <v>662</v>
      </c>
      <c r="D199" s="27" t="s">
        <v>663</v>
      </c>
      <c r="E199" s="28"/>
      <c r="F199" s="28">
        <v>380000.0</v>
      </c>
      <c r="G199" s="28">
        <v>495442.29</v>
      </c>
      <c r="H199" s="28">
        <v>767776.09</v>
      </c>
      <c r="I199" s="27" t="s">
        <v>664</v>
      </c>
      <c r="J199" s="29">
        <v>150.0</v>
      </c>
      <c r="K199" s="27" t="str">
        <f t="shared" si="1"/>
        <v>90+ Days</v>
      </c>
      <c r="L199" s="27" t="s">
        <v>35</v>
      </c>
      <c r="M199" s="30" t="s">
        <v>665</v>
      </c>
      <c r="N199" s="27" t="s">
        <v>14</v>
      </c>
      <c r="O199" s="31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5.75" customHeight="1">
      <c r="A200" s="26">
        <v>13425.0</v>
      </c>
      <c r="B200" s="27" t="s">
        <v>666</v>
      </c>
      <c r="C200" s="27" t="s">
        <v>667</v>
      </c>
      <c r="D200" s="27" t="s">
        <v>668</v>
      </c>
      <c r="E200" s="28"/>
      <c r="F200" s="28">
        <v>2154763.0</v>
      </c>
      <c r="G200" s="28">
        <v>4475456.32</v>
      </c>
      <c r="H200" s="28">
        <v>4475456.32</v>
      </c>
      <c r="I200" s="27" t="s">
        <v>56</v>
      </c>
      <c r="J200" s="29">
        <v>1098.0</v>
      </c>
      <c r="K200" s="27" t="str">
        <f t="shared" si="1"/>
        <v>90+ Days</v>
      </c>
      <c r="L200" s="27" t="s">
        <v>35</v>
      </c>
      <c r="M200" s="30" t="s">
        <v>665</v>
      </c>
      <c r="N200" s="27" t="s">
        <v>14</v>
      </c>
      <c r="O200" s="31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26">
        <v>11996.0</v>
      </c>
      <c r="B201" s="27" t="s">
        <v>669</v>
      </c>
      <c r="C201" s="27" t="s">
        <v>670</v>
      </c>
      <c r="D201" s="27" t="s">
        <v>671</v>
      </c>
      <c r="E201" s="28"/>
      <c r="F201" s="28">
        <v>232800.0</v>
      </c>
      <c r="G201" s="28">
        <v>1330866.75</v>
      </c>
      <c r="H201" s="28">
        <v>1330866.75</v>
      </c>
      <c r="I201" s="27" t="s">
        <v>56</v>
      </c>
      <c r="J201" s="29">
        <v>1838.0</v>
      </c>
      <c r="K201" s="27" t="str">
        <f t="shared" si="1"/>
        <v>90+ Days</v>
      </c>
      <c r="L201" s="27" t="s">
        <v>35</v>
      </c>
      <c r="M201" s="30" t="s">
        <v>665</v>
      </c>
      <c r="N201" s="27" t="s">
        <v>14</v>
      </c>
      <c r="O201" s="31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26">
        <v>13131.0</v>
      </c>
      <c r="B202" s="27" t="s">
        <v>672</v>
      </c>
      <c r="C202" s="27" t="s">
        <v>673</v>
      </c>
      <c r="D202" s="27" t="s">
        <v>674</v>
      </c>
      <c r="E202" s="28"/>
      <c r="F202" s="28">
        <v>157400.0</v>
      </c>
      <c r="G202" s="28">
        <v>698195.7</v>
      </c>
      <c r="H202" s="28">
        <v>698195.7</v>
      </c>
      <c r="I202" s="27" t="s">
        <v>56</v>
      </c>
      <c r="J202" s="29">
        <v>1304.0</v>
      </c>
      <c r="K202" s="27" t="str">
        <f t="shared" si="1"/>
        <v>90+ Days</v>
      </c>
      <c r="L202" s="27" t="s">
        <v>35</v>
      </c>
      <c r="M202" s="30" t="s">
        <v>665</v>
      </c>
      <c r="N202" s="27" t="s">
        <v>14</v>
      </c>
      <c r="O202" s="31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26">
        <v>12728.0</v>
      </c>
      <c r="B203" s="27" t="s">
        <v>675</v>
      </c>
      <c r="C203" s="27" t="s">
        <v>676</v>
      </c>
      <c r="D203" s="27" t="s">
        <v>677</v>
      </c>
      <c r="E203" s="28"/>
      <c r="F203" s="28">
        <v>421833.0</v>
      </c>
      <c r="G203" s="28">
        <v>1091144.04</v>
      </c>
      <c r="H203" s="28">
        <v>1091144.04</v>
      </c>
      <c r="I203" s="27" t="s">
        <v>56</v>
      </c>
      <c r="J203" s="29">
        <v>1186.0</v>
      </c>
      <c r="K203" s="27" t="str">
        <f t="shared" si="1"/>
        <v>90+ Days</v>
      </c>
      <c r="L203" s="27" t="s">
        <v>35</v>
      </c>
      <c r="M203" s="30" t="s">
        <v>665</v>
      </c>
      <c r="N203" s="27" t="s">
        <v>14</v>
      </c>
      <c r="O203" s="31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26">
        <v>12461.0</v>
      </c>
      <c r="B204" s="27" t="s">
        <v>678</v>
      </c>
      <c r="C204" s="27" t="s">
        <v>133</v>
      </c>
      <c r="D204" s="27" t="s">
        <v>679</v>
      </c>
      <c r="E204" s="28"/>
      <c r="F204" s="28">
        <v>403625.0</v>
      </c>
      <c r="G204" s="28">
        <v>955746.2</v>
      </c>
      <c r="H204" s="28">
        <v>955746.2</v>
      </c>
      <c r="I204" s="27" t="s">
        <v>56</v>
      </c>
      <c r="J204" s="29">
        <v>1404.0</v>
      </c>
      <c r="K204" s="27" t="str">
        <f t="shared" si="1"/>
        <v>90+ Days</v>
      </c>
      <c r="L204" s="31" t="s">
        <v>35</v>
      </c>
      <c r="M204" s="30" t="s">
        <v>665</v>
      </c>
      <c r="N204" s="27" t="s">
        <v>14</v>
      </c>
      <c r="O204" s="31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26">
        <v>12548.0</v>
      </c>
      <c r="B205" s="27" t="s">
        <v>680</v>
      </c>
      <c r="C205" s="27" t="s">
        <v>681</v>
      </c>
      <c r="D205" s="27" t="s">
        <v>682</v>
      </c>
      <c r="E205" s="28"/>
      <c r="F205" s="28">
        <v>160026.0</v>
      </c>
      <c r="G205" s="28">
        <v>1235149.07</v>
      </c>
      <c r="H205" s="28">
        <v>1235149.07</v>
      </c>
      <c r="I205" s="27" t="s">
        <v>56</v>
      </c>
      <c r="J205" s="29">
        <v>1334.0</v>
      </c>
      <c r="K205" s="27" t="str">
        <f t="shared" si="1"/>
        <v>90+ Days</v>
      </c>
      <c r="L205" s="31" t="s">
        <v>35</v>
      </c>
      <c r="M205" s="30" t="s">
        <v>665</v>
      </c>
      <c r="N205" s="27" t="s">
        <v>14</v>
      </c>
      <c r="O205" s="31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26">
        <v>11976.0</v>
      </c>
      <c r="B206" s="27" t="s">
        <v>683</v>
      </c>
      <c r="C206" s="27" t="s">
        <v>684</v>
      </c>
      <c r="D206" s="27" t="s">
        <v>685</v>
      </c>
      <c r="E206" s="28"/>
      <c r="F206" s="28">
        <v>26058.0</v>
      </c>
      <c r="G206" s="28">
        <v>462915.2</v>
      </c>
      <c r="H206" s="28">
        <v>462915.2</v>
      </c>
      <c r="I206" s="27" t="s">
        <v>56</v>
      </c>
      <c r="J206" s="29">
        <v>1374.0</v>
      </c>
      <c r="K206" s="27" t="str">
        <f t="shared" si="1"/>
        <v>90+ Days</v>
      </c>
      <c r="L206" s="27" t="s">
        <v>35</v>
      </c>
      <c r="M206" s="30" t="s">
        <v>665</v>
      </c>
      <c r="N206" s="27" t="s">
        <v>14</v>
      </c>
      <c r="O206" s="31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32">
        <v>25522.0</v>
      </c>
      <c r="B207" s="32" t="s">
        <v>686</v>
      </c>
      <c r="C207" s="12" t="s">
        <v>687</v>
      </c>
      <c r="D207" s="54" t="s">
        <v>688</v>
      </c>
      <c r="E207" s="55"/>
      <c r="F207" s="56">
        <v>4500000.0</v>
      </c>
      <c r="G207" s="39">
        <v>1.830427965E7</v>
      </c>
      <c r="H207" s="39">
        <v>1.830427965E7</v>
      </c>
      <c r="I207" s="12" t="s">
        <v>56</v>
      </c>
      <c r="J207" s="32">
        <v>1497.0</v>
      </c>
      <c r="K207" s="27" t="str">
        <f t="shared" si="1"/>
        <v>90+ Days</v>
      </c>
      <c r="L207" s="27" t="s">
        <v>35</v>
      </c>
      <c r="M207" s="32" t="s">
        <v>665</v>
      </c>
      <c r="N207" s="12" t="s">
        <v>14</v>
      </c>
      <c r="O207" s="31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5.75" customHeight="1">
      <c r="A208" s="26">
        <v>12405.0</v>
      </c>
      <c r="B208" s="46" t="s">
        <v>689</v>
      </c>
      <c r="C208" s="27" t="s">
        <v>690</v>
      </c>
      <c r="D208" s="27" t="s">
        <v>691</v>
      </c>
      <c r="E208" s="28"/>
      <c r="F208" s="28">
        <v>40000.0</v>
      </c>
      <c r="G208" s="28">
        <v>82968.56</v>
      </c>
      <c r="H208" s="28">
        <v>82968.56</v>
      </c>
      <c r="I208" s="27" t="s">
        <v>56</v>
      </c>
      <c r="J208" s="29">
        <v>1673.0</v>
      </c>
      <c r="K208" s="27" t="str">
        <f t="shared" si="1"/>
        <v>90+ Days</v>
      </c>
      <c r="L208" s="27" t="s">
        <v>36</v>
      </c>
      <c r="M208" s="30" t="s">
        <v>36</v>
      </c>
      <c r="N208" s="27" t="s">
        <v>15</v>
      </c>
      <c r="O208" s="31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5.75" customHeight="1">
      <c r="A209" s="26">
        <v>13166.0</v>
      </c>
      <c r="B209" s="27" t="s">
        <v>692</v>
      </c>
      <c r="C209" s="27" t="s">
        <v>693</v>
      </c>
      <c r="D209" s="27" t="s">
        <v>694</v>
      </c>
      <c r="E209" s="40"/>
      <c r="F209" s="40">
        <v>947.0</v>
      </c>
      <c r="G209" s="28">
        <v>861632.0</v>
      </c>
      <c r="H209" s="28">
        <v>861632.0</v>
      </c>
      <c r="I209" s="27" t="s">
        <v>56</v>
      </c>
      <c r="J209" s="29">
        <v>2834.0</v>
      </c>
      <c r="K209" s="27" t="str">
        <f t="shared" si="1"/>
        <v>90+ Days</v>
      </c>
      <c r="L209" s="27" t="s">
        <v>36</v>
      </c>
      <c r="M209" s="30" t="s">
        <v>36</v>
      </c>
      <c r="N209" s="27" t="s">
        <v>15</v>
      </c>
      <c r="O209" s="31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5.75" customHeight="1">
      <c r="A210" s="26">
        <v>12825.0</v>
      </c>
      <c r="B210" s="27" t="s">
        <v>695</v>
      </c>
      <c r="C210" s="27" t="s">
        <v>696</v>
      </c>
      <c r="D210" s="27" t="s">
        <v>697</v>
      </c>
      <c r="E210" s="28"/>
      <c r="F210" s="28">
        <v>1173300.0</v>
      </c>
      <c r="G210" s="28">
        <v>3502705.0</v>
      </c>
      <c r="H210" s="28">
        <v>3502705.0</v>
      </c>
      <c r="I210" s="27" t="s">
        <v>56</v>
      </c>
      <c r="J210" s="29">
        <v>2338.0</v>
      </c>
      <c r="K210" s="27" t="str">
        <f t="shared" si="1"/>
        <v>90+ Days</v>
      </c>
      <c r="L210" s="27" t="s">
        <v>36</v>
      </c>
      <c r="M210" s="30" t="s">
        <v>36</v>
      </c>
      <c r="N210" s="27" t="s">
        <v>15</v>
      </c>
      <c r="O210" s="31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5.75" customHeight="1">
      <c r="A211" s="26">
        <v>14091.0</v>
      </c>
      <c r="B211" s="27" t="s">
        <v>698</v>
      </c>
      <c r="C211" s="27" t="s">
        <v>699</v>
      </c>
      <c r="D211" s="27" t="s">
        <v>700</v>
      </c>
      <c r="E211" s="28"/>
      <c r="F211" s="28">
        <v>194343.0</v>
      </c>
      <c r="G211" s="28">
        <v>526019.83</v>
      </c>
      <c r="H211" s="28">
        <v>526019.83</v>
      </c>
      <c r="I211" s="27" t="s">
        <v>56</v>
      </c>
      <c r="J211" s="29">
        <v>1976.0</v>
      </c>
      <c r="K211" s="27" t="str">
        <f t="shared" si="1"/>
        <v>90+ Days</v>
      </c>
      <c r="L211" s="27" t="s">
        <v>36</v>
      </c>
      <c r="M211" s="30" t="s">
        <v>36</v>
      </c>
      <c r="N211" s="27" t="s">
        <v>15</v>
      </c>
      <c r="O211" s="31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5.75" customHeight="1">
      <c r="A212" s="26">
        <v>14088.0</v>
      </c>
      <c r="B212" s="27" t="s">
        <v>701</v>
      </c>
      <c r="C212" s="27" t="s">
        <v>702</v>
      </c>
      <c r="D212" s="27" t="s">
        <v>703</v>
      </c>
      <c r="E212" s="28"/>
      <c r="F212" s="28">
        <v>70725.0</v>
      </c>
      <c r="G212" s="28">
        <v>446565.2</v>
      </c>
      <c r="H212" s="28">
        <v>446565.2</v>
      </c>
      <c r="I212" s="27" t="s">
        <v>56</v>
      </c>
      <c r="J212" s="29">
        <v>1951.0</v>
      </c>
      <c r="K212" s="27" t="str">
        <f t="shared" si="1"/>
        <v>90+ Days</v>
      </c>
      <c r="L212" s="27" t="s">
        <v>36</v>
      </c>
      <c r="M212" s="30" t="s">
        <v>178</v>
      </c>
      <c r="N212" s="27" t="s">
        <v>15</v>
      </c>
      <c r="O212" s="31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5.75" customHeight="1">
      <c r="A213" s="26">
        <v>17236.0</v>
      </c>
      <c r="B213" s="27" t="s">
        <v>704</v>
      </c>
      <c r="C213" s="27" t="s">
        <v>705</v>
      </c>
      <c r="D213" s="27" t="s">
        <v>706</v>
      </c>
      <c r="E213" s="28"/>
      <c r="F213" s="28">
        <v>62700.0</v>
      </c>
      <c r="G213" s="28">
        <v>627788.2</v>
      </c>
      <c r="H213" s="28">
        <v>627788.2</v>
      </c>
      <c r="I213" s="27" t="s">
        <v>56</v>
      </c>
      <c r="J213" s="29">
        <v>3427.0</v>
      </c>
      <c r="K213" s="27" t="str">
        <f t="shared" si="1"/>
        <v>90+ Days</v>
      </c>
      <c r="L213" s="27" t="s">
        <v>36</v>
      </c>
      <c r="M213" s="30" t="s">
        <v>36</v>
      </c>
      <c r="N213" s="27" t="s">
        <v>15</v>
      </c>
      <c r="O213" s="31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5.75" customHeight="1">
      <c r="A214" s="26">
        <v>13784.0</v>
      </c>
      <c r="B214" s="27" t="s">
        <v>707</v>
      </c>
      <c r="C214" s="27" t="s">
        <v>708</v>
      </c>
      <c r="D214" s="27" t="s">
        <v>709</v>
      </c>
      <c r="E214" s="28"/>
      <c r="F214" s="28">
        <v>130252.0</v>
      </c>
      <c r="G214" s="28">
        <v>555151.13</v>
      </c>
      <c r="H214" s="28">
        <v>555151.13</v>
      </c>
      <c r="I214" s="27" t="s">
        <v>56</v>
      </c>
      <c r="J214" s="29">
        <v>1215.0</v>
      </c>
      <c r="K214" s="27" t="str">
        <f t="shared" si="1"/>
        <v>90+ Days</v>
      </c>
      <c r="L214" s="27" t="s">
        <v>36</v>
      </c>
      <c r="M214" s="30" t="s">
        <v>36</v>
      </c>
      <c r="N214" s="27" t="s">
        <v>8</v>
      </c>
      <c r="O214" s="31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5.75" customHeight="1">
      <c r="A215" s="26">
        <v>12649.0</v>
      </c>
      <c r="B215" s="27" t="s">
        <v>710</v>
      </c>
      <c r="C215" s="27" t="s">
        <v>711</v>
      </c>
      <c r="D215" s="27" t="s">
        <v>712</v>
      </c>
      <c r="E215" s="28"/>
      <c r="F215" s="28">
        <v>555398.0</v>
      </c>
      <c r="G215" s="28">
        <v>3084365.03</v>
      </c>
      <c r="H215" s="28">
        <v>3084365.03</v>
      </c>
      <c r="I215" s="27" t="s">
        <v>56</v>
      </c>
      <c r="J215" s="29">
        <v>1995.0</v>
      </c>
      <c r="K215" s="27" t="str">
        <f t="shared" si="1"/>
        <v>90+ Days</v>
      </c>
      <c r="L215" s="27" t="s">
        <v>36</v>
      </c>
      <c r="M215" s="30" t="s">
        <v>36</v>
      </c>
      <c r="N215" s="27" t="s">
        <v>8</v>
      </c>
      <c r="O215" s="31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5.75" customHeight="1">
      <c r="A216" s="26">
        <v>13988.0</v>
      </c>
      <c r="B216" s="27" t="s">
        <v>713</v>
      </c>
      <c r="C216" s="27" t="s">
        <v>714</v>
      </c>
      <c r="D216" s="27" t="s">
        <v>715</v>
      </c>
      <c r="E216" s="28"/>
      <c r="F216" s="28">
        <v>313851.0</v>
      </c>
      <c r="G216" s="28">
        <v>1015365.85</v>
      </c>
      <c r="H216" s="28">
        <v>1015365.85</v>
      </c>
      <c r="I216" s="27" t="s">
        <v>56</v>
      </c>
      <c r="J216" s="29">
        <v>1280.0</v>
      </c>
      <c r="K216" s="27" t="str">
        <f t="shared" si="1"/>
        <v>90+ Days</v>
      </c>
      <c r="L216" s="27" t="s">
        <v>36</v>
      </c>
      <c r="M216" s="30" t="s">
        <v>36</v>
      </c>
      <c r="N216" s="27" t="s">
        <v>8</v>
      </c>
      <c r="O216" s="31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5.75" customHeight="1">
      <c r="A217" s="26">
        <v>10003.0</v>
      </c>
      <c r="B217" s="27" t="s">
        <v>716</v>
      </c>
      <c r="C217" s="27" t="s">
        <v>717</v>
      </c>
      <c r="D217" s="27" t="s">
        <v>718</v>
      </c>
      <c r="E217" s="28"/>
      <c r="F217" s="28">
        <v>490857.2</v>
      </c>
      <c r="G217" s="28">
        <v>2038102.34</v>
      </c>
      <c r="H217" s="28">
        <v>2038102.34</v>
      </c>
      <c r="I217" s="27" t="s">
        <v>56</v>
      </c>
      <c r="J217" s="29">
        <v>1128.0</v>
      </c>
      <c r="K217" s="27" t="str">
        <f t="shared" si="1"/>
        <v>90+ Days</v>
      </c>
      <c r="L217" s="27" t="s">
        <v>36</v>
      </c>
      <c r="M217" s="30" t="s">
        <v>36</v>
      </c>
      <c r="N217" s="27" t="s">
        <v>8</v>
      </c>
      <c r="O217" s="31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5.75" customHeight="1">
      <c r="A218" s="26">
        <v>20527.0</v>
      </c>
      <c r="B218" s="27" t="s">
        <v>719</v>
      </c>
      <c r="C218" s="27" t="s">
        <v>720</v>
      </c>
      <c r="D218" s="27" t="s">
        <v>721</v>
      </c>
      <c r="E218" s="28"/>
      <c r="F218" s="28">
        <v>600000.0</v>
      </c>
      <c r="G218" s="28">
        <v>1235185.68</v>
      </c>
      <c r="H218" s="28">
        <v>1235185.68</v>
      </c>
      <c r="I218" s="27" t="s">
        <v>56</v>
      </c>
      <c r="J218" s="29">
        <v>1511.0</v>
      </c>
      <c r="K218" s="27" t="str">
        <f t="shared" si="1"/>
        <v>90+ Days</v>
      </c>
      <c r="L218" s="27" t="s">
        <v>36</v>
      </c>
      <c r="M218" s="30" t="s">
        <v>36</v>
      </c>
      <c r="N218" s="27" t="s">
        <v>8</v>
      </c>
      <c r="O218" s="31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5.75" customHeight="1">
      <c r="A219" s="26">
        <v>20679.0</v>
      </c>
      <c r="B219" s="27" t="s">
        <v>722</v>
      </c>
      <c r="C219" s="27" t="s">
        <v>723</v>
      </c>
      <c r="D219" s="27" t="s">
        <v>724</v>
      </c>
      <c r="E219" s="28"/>
      <c r="F219" s="28">
        <v>300000.0</v>
      </c>
      <c r="G219" s="28">
        <v>142526.18</v>
      </c>
      <c r="H219" s="28">
        <v>446545.13</v>
      </c>
      <c r="I219" s="27" t="s">
        <v>56</v>
      </c>
      <c r="J219" s="29">
        <v>0.0</v>
      </c>
      <c r="K219" s="27" t="str">
        <f t="shared" si="1"/>
        <v>0-30 Days</v>
      </c>
      <c r="L219" s="27" t="s">
        <v>36</v>
      </c>
      <c r="M219" s="30" t="s">
        <v>160</v>
      </c>
      <c r="N219" s="27" t="s">
        <v>9</v>
      </c>
      <c r="O219" s="31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5.75" customHeight="1">
      <c r="A220" s="26">
        <v>11584.0</v>
      </c>
      <c r="B220" s="27" t="s">
        <v>725</v>
      </c>
      <c r="C220" s="27" t="s">
        <v>726</v>
      </c>
      <c r="D220" s="27" t="s">
        <v>727</v>
      </c>
      <c r="E220" s="28"/>
      <c r="F220" s="28">
        <v>807309.0</v>
      </c>
      <c r="G220" s="28">
        <v>2464646.51</v>
      </c>
      <c r="H220" s="28">
        <v>2464646.51</v>
      </c>
      <c r="I220" s="27" t="s">
        <v>56</v>
      </c>
      <c r="J220" s="29">
        <v>1084.0</v>
      </c>
      <c r="K220" s="27" t="str">
        <f t="shared" si="1"/>
        <v>90+ Days</v>
      </c>
      <c r="L220" s="27" t="s">
        <v>36</v>
      </c>
      <c r="M220" s="30" t="s">
        <v>36</v>
      </c>
      <c r="N220" s="27" t="s">
        <v>14</v>
      </c>
      <c r="O220" s="31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5.75" customHeight="1">
      <c r="A221" s="26">
        <v>13431.0</v>
      </c>
      <c r="B221" s="27" t="s">
        <v>728</v>
      </c>
      <c r="C221" s="27" t="s">
        <v>729</v>
      </c>
      <c r="D221" s="27" t="s">
        <v>730</v>
      </c>
      <c r="E221" s="28"/>
      <c r="F221" s="28">
        <v>463331.0</v>
      </c>
      <c r="G221" s="28">
        <v>844051.91</v>
      </c>
      <c r="H221" s="28">
        <v>765579.22</v>
      </c>
      <c r="I221" s="27" t="s">
        <v>56</v>
      </c>
      <c r="J221" s="29">
        <v>881.0</v>
      </c>
      <c r="K221" s="27" t="str">
        <f t="shared" si="1"/>
        <v>90+ Days</v>
      </c>
      <c r="L221" s="27" t="s">
        <v>36</v>
      </c>
      <c r="M221" s="30" t="s">
        <v>36</v>
      </c>
      <c r="N221" s="27" t="s">
        <v>14</v>
      </c>
      <c r="O221" s="31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5.75" customHeight="1">
      <c r="A222" s="26">
        <v>23339.0</v>
      </c>
      <c r="B222" s="27" t="s">
        <v>731</v>
      </c>
      <c r="C222" s="27" t="s">
        <v>732</v>
      </c>
      <c r="D222" s="27" t="s">
        <v>733</v>
      </c>
      <c r="E222" s="28"/>
      <c r="F222" s="28">
        <v>1536000.0</v>
      </c>
      <c r="G222" s="28">
        <v>3201413.86</v>
      </c>
      <c r="H222" s="28">
        <v>3201413.86</v>
      </c>
      <c r="I222" s="27" t="s">
        <v>56</v>
      </c>
      <c r="J222" s="29">
        <v>272.0</v>
      </c>
      <c r="K222" s="27" t="str">
        <f t="shared" si="1"/>
        <v>90+ Days</v>
      </c>
      <c r="L222" s="27" t="s">
        <v>36</v>
      </c>
      <c r="M222" s="30" t="s">
        <v>160</v>
      </c>
      <c r="N222" s="27" t="s">
        <v>14</v>
      </c>
      <c r="O222" s="31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5.75" customHeight="1">
      <c r="A223" s="26">
        <v>14419.0</v>
      </c>
      <c r="B223" s="27" t="s">
        <v>734</v>
      </c>
      <c r="C223" s="27" t="s">
        <v>735</v>
      </c>
      <c r="D223" s="27" t="s">
        <v>736</v>
      </c>
      <c r="E223" s="28"/>
      <c r="F223" s="28">
        <v>224203.05</v>
      </c>
      <c r="G223" s="28">
        <v>606484.65</v>
      </c>
      <c r="H223" s="28">
        <v>606484.65</v>
      </c>
      <c r="I223" s="27" t="s">
        <v>56</v>
      </c>
      <c r="J223" s="29">
        <v>1442.0</v>
      </c>
      <c r="K223" s="27" t="str">
        <f t="shared" si="1"/>
        <v>90+ Days</v>
      </c>
      <c r="L223" s="27" t="s">
        <v>37</v>
      </c>
      <c r="M223" s="30" t="s">
        <v>37</v>
      </c>
      <c r="N223" s="27" t="s">
        <v>15</v>
      </c>
      <c r="O223" s="31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5.75" customHeight="1">
      <c r="A224" s="26">
        <v>13895.0</v>
      </c>
      <c r="B224" s="27" t="s">
        <v>737</v>
      </c>
      <c r="C224" s="27" t="s">
        <v>738</v>
      </c>
      <c r="D224" s="27" t="s">
        <v>739</v>
      </c>
      <c r="E224" s="28"/>
      <c r="F224" s="28">
        <v>177130.0</v>
      </c>
      <c r="G224" s="28">
        <v>442000.0</v>
      </c>
      <c r="H224" s="28">
        <v>442000.0</v>
      </c>
      <c r="I224" s="27" t="s">
        <v>56</v>
      </c>
      <c r="J224" s="29">
        <v>2198.0</v>
      </c>
      <c r="K224" s="27" t="str">
        <f t="shared" si="1"/>
        <v>90+ Days</v>
      </c>
      <c r="L224" s="27" t="s">
        <v>37</v>
      </c>
      <c r="M224" s="30" t="s">
        <v>37</v>
      </c>
      <c r="N224" s="27" t="s">
        <v>15</v>
      </c>
      <c r="O224" s="31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5.75" customHeight="1">
      <c r="A225" s="26">
        <v>14107.0</v>
      </c>
      <c r="B225" s="27" t="s">
        <v>740</v>
      </c>
      <c r="C225" s="27" t="s">
        <v>741</v>
      </c>
      <c r="D225" s="27" t="s">
        <v>742</v>
      </c>
      <c r="E225" s="28"/>
      <c r="F225" s="28">
        <v>89209.97</v>
      </c>
      <c r="G225" s="28">
        <v>829318.97</v>
      </c>
      <c r="H225" s="28">
        <v>829318.97</v>
      </c>
      <c r="I225" s="27" t="s">
        <v>56</v>
      </c>
      <c r="J225" s="29">
        <v>1787.0</v>
      </c>
      <c r="K225" s="27" t="str">
        <f t="shared" si="1"/>
        <v>90+ Days</v>
      </c>
      <c r="L225" s="27" t="s">
        <v>37</v>
      </c>
      <c r="M225" s="30" t="s">
        <v>37</v>
      </c>
      <c r="N225" s="27" t="s">
        <v>15</v>
      </c>
      <c r="O225" s="31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5.75" customHeight="1">
      <c r="A226" s="26">
        <v>16168.0</v>
      </c>
      <c r="B226" s="27" t="s">
        <v>743</v>
      </c>
      <c r="C226" s="27" t="s">
        <v>744</v>
      </c>
      <c r="D226" s="27" t="s">
        <v>745</v>
      </c>
      <c r="E226" s="28"/>
      <c r="F226" s="28">
        <v>275000.0</v>
      </c>
      <c r="G226" s="28">
        <v>341702.79</v>
      </c>
      <c r="H226" s="28">
        <v>334125.98</v>
      </c>
      <c r="I226" s="27" t="s">
        <v>56</v>
      </c>
      <c r="J226" s="29">
        <v>900.0</v>
      </c>
      <c r="K226" s="27" t="str">
        <f t="shared" si="1"/>
        <v>90+ Days</v>
      </c>
      <c r="L226" s="27" t="s">
        <v>37</v>
      </c>
      <c r="M226" s="30" t="s">
        <v>512</v>
      </c>
      <c r="N226" s="27" t="s">
        <v>8</v>
      </c>
      <c r="O226" s="31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5.75" customHeight="1">
      <c r="A227" s="26">
        <v>13332.0</v>
      </c>
      <c r="B227" s="27" t="s">
        <v>746</v>
      </c>
      <c r="C227" s="27" t="s">
        <v>747</v>
      </c>
      <c r="D227" s="27" t="s">
        <v>748</v>
      </c>
      <c r="E227" s="28"/>
      <c r="F227" s="28">
        <v>490000.0</v>
      </c>
      <c r="G227" s="28">
        <v>2198739.5</v>
      </c>
      <c r="H227" s="28">
        <v>2198739.5</v>
      </c>
      <c r="I227" s="27" t="s">
        <v>56</v>
      </c>
      <c r="J227" s="29">
        <v>1721.0</v>
      </c>
      <c r="K227" s="27" t="str">
        <f t="shared" si="1"/>
        <v>90+ Days</v>
      </c>
      <c r="L227" s="27" t="s">
        <v>37</v>
      </c>
      <c r="M227" s="30" t="s">
        <v>512</v>
      </c>
      <c r="N227" s="27" t="s">
        <v>8</v>
      </c>
      <c r="O227" s="31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5.75" customHeight="1">
      <c r="A228" s="26">
        <v>13493.0</v>
      </c>
      <c r="B228" s="27" t="s">
        <v>749</v>
      </c>
      <c r="C228" s="27" t="s">
        <v>750</v>
      </c>
      <c r="D228" s="27" t="s">
        <v>751</v>
      </c>
      <c r="E228" s="28"/>
      <c r="F228" s="28">
        <v>60860.1</v>
      </c>
      <c r="G228" s="28">
        <v>594135.64</v>
      </c>
      <c r="H228" s="28">
        <v>594135.64</v>
      </c>
      <c r="I228" s="27" t="s">
        <v>56</v>
      </c>
      <c r="J228" s="29">
        <v>1568.0</v>
      </c>
      <c r="K228" s="27" t="str">
        <f t="shared" si="1"/>
        <v>90+ Days</v>
      </c>
      <c r="L228" s="27" t="s">
        <v>37</v>
      </c>
      <c r="M228" s="30" t="s">
        <v>37</v>
      </c>
      <c r="N228" s="27" t="s">
        <v>8</v>
      </c>
      <c r="O228" s="31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5.75" customHeight="1">
      <c r="A229" s="26">
        <v>12940.0</v>
      </c>
      <c r="B229" s="27" t="s">
        <v>752</v>
      </c>
      <c r="C229" s="27" t="s">
        <v>753</v>
      </c>
      <c r="D229" s="27" t="s">
        <v>754</v>
      </c>
      <c r="E229" s="28"/>
      <c r="F229" s="28">
        <v>320370.0</v>
      </c>
      <c r="G229" s="28">
        <v>3061637.19</v>
      </c>
      <c r="H229" s="28">
        <v>3061637.19</v>
      </c>
      <c r="I229" s="27" t="s">
        <v>56</v>
      </c>
      <c r="J229" s="29">
        <v>1881.0</v>
      </c>
      <c r="K229" s="27" t="str">
        <f t="shared" si="1"/>
        <v>90+ Days</v>
      </c>
      <c r="L229" s="27" t="s">
        <v>37</v>
      </c>
      <c r="M229" s="30" t="s">
        <v>37</v>
      </c>
      <c r="N229" s="27" t="s">
        <v>8</v>
      </c>
      <c r="O229" s="31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5.75" customHeight="1">
      <c r="A230" s="26">
        <v>22821.0</v>
      </c>
      <c r="B230" s="27" t="s">
        <v>755</v>
      </c>
      <c r="C230" s="27" t="s">
        <v>756</v>
      </c>
      <c r="D230" s="27" t="s">
        <v>757</v>
      </c>
      <c r="E230" s="28"/>
      <c r="F230" s="28">
        <v>204000.0</v>
      </c>
      <c r="G230" s="28">
        <v>66921.85</v>
      </c>
      <c r="H230" s="28">
        <v>59759.86</v>
      </c>
      <c r="I230" s="27" t="s">
        <v>56</v>
      </c>
      <c r="J230" s="29">
        <v>254.0</v>
      </c>
      <c r="K230" s="27" t="str">
        <f t="shared" si="1"/>
        <v>90+ Days</v>
      </c>
      <c r="L230" s="27" t="s">
        <v>37</v>
      </c>
      <c r="M230" s="30" t="s">
        <v>512</v>
      </c>
      <c r="N230" s="27" t="s">
        <v>8</v>
      </c>
      <c r="O230" s="31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5.75" customHeight="1">
      <c r="A231" s="26">
        <v>11896.0</v>
      </c>
      <c r="B231" s="27" t="s">
        <v>758</v>
      </c>
      <c r="C231" s="27" t="s">
        <v>759</v>
      </c>
      <c r="D231" s="27" t="s">
        <v>760</v>
      </c>
      <c r="E231" s="28"/>
      <c r="F231" s="28">
        <v>260788.0</v>
      </c>
      <c r="G231" s="28">
        <v>664708.89</v>
      </c>
      <c r="H231" s="28">
        <v>664708.89</v>
      </c>
      <c r="I231" s="27" t="s">
        <v>56</v>
      </c>
      <c r="J231" s="29">
        <v>2017.0</v>
      </c>
      <c r="K231" s="27" t="str">
        <f t="shared" si="1"/>
        <v>90+ Days</v>
      </c>
      <c r="L231" s="27" t="s">
        <v>37</v>
      </c>
      <c r="M231" s="30" t="s">
        <v>37</v>
      </c>
      <c r="N231" s="27" t="s">
        <v>8</v>
      </c>
      <c r="O231" s="31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5.75" customHeight="1">
      <c r="A232" s="26">
        <v>12910.0</v>
      </c>
      <c r="B232" s="27" t="s">
        <v>761</v>
      </c>
      <c r="C232" s="27" t="s">
        <v>762</v>
      </c>
      <c r="D232" s="27" t="s">
        <v>763</v>
      </c>
      <c r="E232" s="28"/>
      <c r="F232" s="28">
        <v>159000.0</v>
      </c>
      <c r="G232" s="28">
        <v>446105.71</v>
      </c>
      <c r="H232" s="28">
        <v>446105.71</v>
      </c>
      <c r="I232" s="27" t="s">
        <v>128</v>
      </c>
      <c r="J232" s="29">
        <v>0.0</v>
      </c>
      <c r="K232" s="27" t="str">
        <f t="shared" si="1"/>
        <v>0-30 Days</v>
      </c>
      <c r="L232" s="27" t="s">
        <v>37</v>
      </c>
      <c r="M232" s="30" t="s">
        <v>88</v>
      </c>
      <c r="N232" s="27" t="s">
        <v>8</v>
      </c>
      <c r="O232" s="31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5.75" customHeight="1">
      <c r="A233" s="26">
        <v>18058.0</v>
      </c>
      <c r="B233" s="27" t="s">
        <v>764</v>
      </c>
      <c r="C233" s="27" t="s">
        <v>765</v>
      </c>
      <c r="D233" s="27" t="s">
        <v>766</v>
      </c>
      <c r="E233" s="28"/>
      <c r="F233" s="28">
        <v>700000.0</v>
      </c>
      <c r="G233" s="28">
        <v>1465744.11</v>
      </c>
      <c r="H233" s="28">
        <v>1465744.11</v>
      </c>
      <c r="I233" s="27" t="s">
        <v>56</v>
      </c>
      <c r="J233" s="29">
        <v>700.0</v>
      </c>
      <c r="K233" s="27" t="str">
        <f t="shared" si="1"/>
        <v>90+ Days</v>
      </c>
      <c r="L233" s="27" t="s">
        <v>37</v>
      </c>
      <c r="M233" s="30" t="s">
        <v>512</v>
      </c>
      <c r="N233" s="27" t="s">
        <v>8</v>
      </c>
      <c r="O233" s="31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5.75" customHeight="1">
      <c r="A234" s="26">
        <v>12710.0</v>
      </c>
      <c r="B234" s="27" t="s">
        <v>767</v>
      </c>
      <c r="C234" s="27" t="s">
        <v>768</v>
      </c>
      <c r="D234" s="27" t="s">
        <v>769</v>
      </c>
      <c r="E234" s="28"/>
      <c r="F234" s="28">
        <v>449293.0</v>
      </c>
      <c r="G234" s="28">
        <v>2202981.18</v>
      </c>
      <c r="H234" s="28">
        <v>2202981.18</v>
      </c>
      <c r="I234" s="27" t="s">
        <v>56</v>
      </c>
      <c r="J234" s="29">
        <v>1970.0</v>
      </c>
      <c r="K234" s="27" t="str">
        <f t="shared" si="1"/>
        <v>90+ Days</v>
      </c>
      <c r="L234" s="27" t="s">
        <v>37</v>
      </c>
      <c r="M234" s="30" t="s">
        <v>37</v>
      </c>
      <c r="N234" s="27" t="s">
        <v>8</v>
      </c>
      <c r="O234" s="31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5.75" customHeight="1">
      <c r="A235" s="26">
        <v>14070.0</v>
      </c>
      <c r="B235" s="27" t="s">
        <v>770</v>
      </c>
      <c r="C235" s="27" t="s">
        <v>771</v>
      </c>
      <c r="D235" s="27" t="s">
        <v>772</v>
      </c>
      <c r="E235" s="28"/>
      <c r="F235" s="28">
        <v>427858.65</v>
      </c>
      <c r="G235" s="28">
        <v>1293966.57</v>
      </c>
      <c r="H235" s="28">
        <v>1293966.57</v>
      </c>
      <c r="I235" s="27" t="s">
        <v>56</v>
      </c>
      <c r="J235" s="29">
        <v>1218.0</v>
      </c>
      <c r="K235" s="27" t="str">
        <f t="shared" si="1"/>
        <v>90+ Days</v>
      </c>
      <c r="L235" s="27" t="s">
        <v>37</v>
      </c>
      <c r="M235" s="30" t="s">
        <v>37</v>
      </c>
      <c r="N235" s="27" t="s">
        <v>8</v>
      </c>
      <c r="O235" s="31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5.75" customHeight="1">
      <c r="A236" s="26">
        <v>21096.0</v>
      </c>
      <c r="B236" s="27" t="s">
        <v>773</v>
      </c>
      <c r="C236" s="27" t="s">
        <v>774</v>
      </c>
      <c r="D236" s="27" t="s">
        <v>775</v>
      </c>
      <c r="E236" s="28"/>
      <c r="F236" s="28">
        <v>1500000.0</v>
      </c>
      <c r="G236" s="28">
        <v>269451.72</v>
      </c>
      <c r="H236" s="28">
        <v>1385655.15</v>
      </c>
      <c r="I236" s="27" t="s">
        <v>56</v>
      </c>
      <c r="J236" s="29">
        <v>0.0</v>
      </c>
      <c r="K236" s="27" t="str">
        <f t="shared" si="1"/>
        <v>0-30 Days</v>
      </c>
      <c r="L236" s="27" t="s">
        <v>37</v>
      </c>
      <c r="M236" s="30" t="s">
        <v>37</v>
      </c>
      <c r="N236" s="27" t="s">
        <v>14</v>
      </c>
      <c r="O236" s="31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5.75" customHeight="1">
      <c r="A237" s="26">
        <v>10498.0</v>
      </c>
      <c r="B237" s="27" t="s">
        <v>776</v>
      </c>
      <c r="C237" s="27" t="s">
        <v>777</v>
      </c>
      <c r="D237" s="27" t="s">
        <v>778</v>
      </c>
      <c r="E237" s="28"/>
      <c r="F237" s="28">
        <v>109300.0</v>
      </c>
      <c r="G237" s="28">
        <v>405389.14</v>
      </c>
      <c r="H237" s="28">
        <v>405389.14</v>
      </c>
      <c r="I237" s="27" t="s">
        <v>56</v>
      </c>
      <c r="J237" s="29">
        <v>2199.0</v>
      </c>
      <c r="K237" s="27" t="str">
        <f t="shared" si="1"/>
        <v>90+ Days</v>
      </c>
      <c r="L237" s="27" t="s">
        <v>25</v>
      </c>
      <c r="M237" s="30" t="s">
        <v>160</v>
      </c>
      <c r="N237" s="27" t="s">
        <v>11</v>
      </c>
      <c r="O237" s="31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5.75" customHeight="1">
      <c r="A238" s="26">
        <v>11873.0</v>
      </c>
      <c r="B238" s="27" t="s">
        <v>779</v>
      </c>
      <c r="C238" s="27" t="s">
        <v>780</v>
      </c>
      <c r="D238" s="27" t="s">
        <v>781</v>
      </c>
      <c r="E238" s="28"/>
      <c r="F238" s="28">
        <v>111881.0</v>
      </c>
      <c r="G238" s="28">
        <v>448906.52</v>
      </c>
      <c r="H238" s="28">
        <v>448906.52</v>
      </c>
      <c r="I238" s="27" t="s">
        <v>56</v>
      </c>
      <c r="J238" s="29">
        <v>1886.0</v>
      </c>
      <c r="K238" s="27" t="str">
        <f t="shared" si="1"/>
        <v>90+ Days</v>
      </c>
      <c r="L238" s="27" t="s">
        <v>25</v>
      </c>
      <c r="M238" s="30" t="s">
        <v>25</v>
      </c>
      <c r="N238" s="27" t="s">
        <v>11</v>
      </c>
      <c r="O238" s="31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5.75" customHeight="1">
      <c r="A239" s="26">
        <v>11854.0</v>
      </c>
      <c r="B239" s="27" t="s">
        <v>782</v>
      </c>
      <c r="C239" s="27" t="s">
        <v>783</v>
      </c>
      <c r="D239" s="27" t="s">
        <v>784</v>
      </c>
      <c r="E239" s="28"/>
      <c r="F239" s="28">
        <v>207852.0</v>
      </c>
      <c r="G239" s="28">
        <v>429482.94</v>
      </c>
      <c r="H239" s="28">
        <v>429482.94</v>
      </c>
      <c r="I239" s="27" t="s">
        <v>56</v>
      </c>
      <c r="J239" s="29">
        <v>1913.0</v>
      </c>
      <c r="K239" s="27" t="str">
        <f t="shared" si="1"/>
        <v>90+ Days</v>
      </c>
      <c r="L239" s="27" t="s">
        <v>25</v>
      </c>
      <c r="M239" s="30" t="s">
        <v>25</v>
      </c>
      <c r="N239" s="27" t="s">
        <v>11</v>
      </c>
      <c r="O239" s="31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5.75" customHeight="1">
      <c r="A240" s="26">
        <v>11871.0</v>
      </c>
      <c r="B240" s="27" t="s">
        <v>785</v>
      </c>
      <c r="C240" s="27" t="s">
        <v>786</v>
      </c>
      <c r="D240" s="27" t="s">
        <v>787</v>
      </c>
      <c r="E240" s="28"/>
      <c r="F240" s="28">
        <v>61228.0</v>
      </c>
      <c r="G240" s="28">
        <v>197175.9</v>
      </c>
      <c r="H240" s="28">
        <v>197175.9</v>
      </c>
      <c r="I240" s="27" t="s">
        <v>56</v>
      </c>
      <c r="J240" s="29">
        <v>2340.0</v>
      </c>
      <c r="K240" s="27" t="str">
        <f t="shared" si="1"/>
        <v>90+ Days</v>
      </c>
      <c r="L240" s="27" t="s">
        <v>25</v>
      </c>
      <c r="M240" s="30" t="s">
        <v>25</v>
      </c>
      <c r="N240" s="27" t="s">
        <v>11</v>
      </c>
      <c r="O240" s="31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5.75" customHeight="1">
      <c r="A241" s="26">
        <v>12217.0</v>
      </c>
      <c r="B241" s="27" t="s">
        <v>788</v>
      </c>
      <c r="C241" s="27" t="s">
        <v>789</v>
      </c>
      <c r="D241" s="27" t="s">
        <v>790</v>
      </c>
      <c r="E241" s="28"/>
      <c r="F241" s="28">
        <v>974000.0</v>
      </c>
      <c r="G241" s="28">
        <v>2297515.84</v>
      </c>
      <c r="H241" s="28">
        <v>2297515.84</v>
      </c>
      <c r="I241" s="27" t="s">
        <v>56</v>
      </c>
      <c r="J241" s="29">
        <v>1551.0</v>
      </c>
      <c r="K241" s="27" t="str">
        <f t="shared" si="1"/>
        <v>90+ Days</v>
      </c>
      <c r="L241" s="27" t="s">
        <v>25</v>
      </c>
      <c r="M241" s="30" t="s">
        <v>25</v>
      </c>
      <c r="N241" s="27" t="s">
        <v>11</v>
      </c>
      <c r="O241" s="31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5.75" customHeight="1">
      <c r="A242" s="26">
        <v>18551.0</v>
      </c>
      <c r="B242" s="27" t="s">
        <v>791</v>
      </c>
      <c r="C242" s="27" t="s">
        <v>792</v>
      </c>
      <c r="D242" s="27" t="s">
        <v>793</v>
      </c>
      <c r="E242" s="28"/>
      <c r="F242" s="28">
        <v>750000.0</v>
      </c>
      <c r="G242" s="28">
        <v>1149532.87</v>
      </c>
      <c r="H242" s="28">
        <v>1528799.69</v>
      </c>
      <c r="I242" s="27" t="s">
        <v>56</v>
      </c>
      <c r="J242" s="29">
        <v>240.0</v>
      </c>
      <c r="K242" s="27" t="str">
        <f t="shared" si="1"/>
        <v>90+ Days</v>
      </c>
      <c r="L242" s="27" t="s">
        <v>25</v>
      </c>
      <c r="M242" s="30" t="s">
        <v>160</v>
      </c>
      <c r="N242" s="27" t="s">
        <v>11</v>
      </c>
      <c r="O242" s="31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5.75" customHeight="1">
      <c r="A243" s="26">
        <v>18056.0</v>
      </c>
      <c r="B243" s="27" t="s">
        <v>794</v>
      </c>
      <c r="C243" s="27" t="s">
        <v>795</v>
      </c>
      <c r="D243" s="27" t="s">
        <v>796</v>
      </c>
      <c r="E243" s="28"/>
      <c r="F243" s="28">
        <v>1823408.0</v>
      </c>
      <c r="G243" s="28">
        <v>1155921.46</v>
      </c>
      <c r="H243" s="28">
        <v>2238290.53</v>
      </c>
      <c r="I243" s="27" t="s">
        <v>56</v>
      </c>
      <c r="J243" s="29">
        <v>60.0</v>
      </c>
      <c r="K243" s="27" t="str">
        <f t="shared" si="1"/>
        <v>31-60 Days</v>
      </c>
      <c r="L243" s="27" t="s">
        <v>25</v>
      </c>
      <c r="M243" s="30" t="s">
        <v>160</v>
      </c>
      <c r="N243" s="27" t="s">
        <v>11</v>
      </c>
      <c r="O243" s="31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5.75" customHeight="1">
      <c r="A244" s="26">
        <v>15948.0</v>
      </c>
      <c r="B244" s="27" t="s">
        <v>797</v>
      </c>
      <c r="C244" s="27" t="s">
        <v>798</v>
      </c>
      <c r="D244" s="27" t="s">
        <v>799</v>
      </c>
      <c r="E244" s="28"/>
      <c r="F244" s="28">
        <v>533320.0</v>
      </c>
      <c r="G244" s="28">
        <v>1204953.35</v>
      </c>
      <c r="H244" s="28">
        <v>1204953.35</v>
      </c>
      <c r="I244" s="27" t="s">
        <v>56</v>
      </c>
      <c r="J244" s="29">
        <v>772.0</v>
      </c>
      <c r="K244" s="27" t="str">
        <f t="shared" si="1"/>
        <v>90+ Days</v>
      </c>
      <c r="L244" s="27" t="s">
        <v>25</v>
      </c>
      <c r="M244" s="30" t="s">
        <v>160</v>
      </c>
      <c r="N244" s="27" t="s">
        <v>11</v>
      </c>
      <c r="O244" s="31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5.75" customHeight="1">
      <c r="A245" s="26">
        <v>11792.0</v>
      </c>
      <c r="B245" s="27" t="s">
        <v>800</v>
      </c>
      <c r="C245" s="27" t="s">
        <v>801</v>
      </c>
      <c r="D245" s="27" t="s">
        <v>802</v>
      </c>
      <c r="E245" s="28"/>
      <c r="F245" s="28">
        <v>70072.0</v>
      </c>
      <c r="G245" s="28">
        <v>653199.41</v>
      </c>
      <c r="H245" s="28">
        <v>653199.41</v>
      </c>
      <c r="I245" s="27" t="s">
        <v>56</v>
      </c>
      <c r="J245" s="29">
        <v>2044.0</v>
      </c>
      <c r="K245" s="27" t="str">
        <f t="shared" si="1"/>
        <v>90+ Days</v>
      </c>
      <c r="L245" s="27" t="s">
        <v>25</v>
      </c>
      <c r="M245" s="30" t="s">
        <v>25</v>
      </c>
      <c r="N245" s="27" t="s">
        <v>11</v>
      </c>
      <c r="O245" s="31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5.75" customHeight="1">
      <c r="A246" s="26">
        <v>21652.0</v>
      </c>
      <c r="B246" s="27" t="s">
        <v>803</v>
      </c>
      <c r="C246" s="27" t="s">
        <v>804</v>
      </c>
      <c r="D246" s="27" t="s">
        <v>805</v>
      </c>
      <c r="E246" s="28"/>
      <c r="F246" s="28">
        <v>198618.0</v>
      </c>
      <c r="G246" s="28">
        <v>38075.35</v>
      </c>
      <c r="H246" s="28">
        <v>38075.35</v>
      </c>
      <c r="I246" s="27" t="s">
        <v>56</v>
      </c>
      <c r="J246" s="29">
        <v>1721.0</v>
      </c>
      <c r="K246" s="27" t="str">
        <f t="shared" si="1"/>
        <v>90+ Days</v>
      </c>
      <c r="L246" s="27" t="s">
        <v>25</v>
      </c>
      <c r="M246" s="30" t="s">
        <v>25</v>
      </c>
      <c r="N246" s="27" t="s">
        <v>11</v>
      </c>
      <c r="O246" s="31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5.75" customHeight="1">
      <c r="A247" s="26">
        <v>11878.0</v>
      </c>
      <c r="B247" s="27" t="s">
        <v>806</v>
      </c>
      <c r="C247" s="27" t="s">
        <v>807</v>
      </c>
      <c r="D247" s="27" t="s">
        <v>808</v>
      </c>
      <c r="E247" s="28"/>
      <c r="F247" s="28">
        <v>531665.0</v>
      </c>
      <c r="G247" s="28">
        <v>1672475.96</v>
      </c>
      <c r="H247" s="28">
        <v>1672475.96</v>
      </c>
      <c r="I247" s="27" t="s">
        <v>56</v>
      </c>
      <c r="J247" s="29">
        <v>1766.0</v>
      </c>
      <c r="K247" s="27" t="str">
        <f t="shared" si="1"/>
        <v>90+ Days</v>
      </c>
      <c r="L247" s="27" t="s">
        <v>25</v>
      </c>
      <c r="M247" s="30" t="s">
        <v>25</v>
      </c>
      <c r="N247" s="27" t="s">
        <v>11</v>
      </c>
      <c r="O247" s="31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5.75" customHeight="1">
      <c r="A248" s="26">
        <v>19062.0</v>
      </c>
      <c r="B248" s="27" t="s">
        <v>809</v>
      </c>
      <c r="C248" s="27" t="s">
        <v>810</v>
      </c>
      <c r="D248" s="27" t="s">
        <v>811</v>
      </c>
      <c r="E248" s="28"/>
      <c r="F248" s="28">
        <v>226400.0</v>
      </c>
      <c r="G248" s="28">
        <v>472194.81</v>
      </c>
      <c r="H248" s="28">
        <v>472194.81</v>
      </c>
      <c r="I248" s="27" t="s">
        <v>128</v>
      </c>
      <c r="J248" s="29">
        <v>0.0</v>
      </c>
      <c r="K248" s="27" t="str">
        <f t="shared" si="1"/>
        <v>0-30 Days</v>
      </c>
      <c r="L248" s="27" t="s">
        <v>25</v>
      </c>
      <c r="M248" s="30" t="s">
        <v>160</v>
      </c>
      <c r="N248" s="27" t="s">
        <v>11</v>
      </c>
      <c r="O248" s="31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5.75" customHeight="1">
      <c r="A249" s="26">
        <v>11912.0</v>
      </c>
      <c r="B249" s="27" t="s">
        <v>812</v>
      </c>
      <c r="C249" s="27" t="s">
        <v>813</v>
      </c>
      <c r="D249" s="27" t="s">
        <v>814</v>
      </c>
      <c r="E249" s="28"/>
      <c r="F249" s="28">
        <v>715603.0</v>
      </c>
      <c r="G249" s="28">
        <v>413538.57</v>
      </c>
      <c r="H249" s="28">
        <v>382215.02</v>
      </c>
      <c r="I249" s="27" t="s">
        <v>56</v>
      </c>
      <c r="J249" s="29">
        <v>1402.0</v>
      </c>
      <c r="K249" s="27" t="str">
        <f t="shared" si="1"/>
        <v>90+ Days</v>
      </c>
      <c r="L249" s="27" t="s">
        <v>25</v>
      </c>
      <c r="M249" s="30" t="s">
        <v>25</v>
      </c>
      <c r="N249" s="27" t="s">
        <v>11</v>
      </c>
      <c r="O249" s="31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5.75" customHeight="1">
      <c r="A250" s="26">
        <v>24521.0</v>
      </c>
      <c r="B250" s="27" t="s">
        <v>815</v>
      </c>
      <c r="C250" s="27" t="s">
        <v>816</v>
      </c>
      <c r="D250" s="27" t="s">
        <v>817</v>
      </c>
      <c r="E250" s="28"/>
      <c r="F250" s="28">
        <v>228000.0</v>
      </c>
      <c r="G250" s="28">
        <v>85975.39</v>
      </c>
      <c r="H250" s="28">
        <v>261692.44</v>
      </c>
      <c r="I250" s="27" t="s">
        <v>56</v>
      </c>
      <c r="J250" s="29">
        <v>0.0</v>
      </c>
      <c r="K250" s="27" t="str">
        <f t="shared" si="1"/>
        <v>0-30 Days</v>
      </c>
      <c r="L250" s="27" t="s">
        <v>25</v>
      </c>
      <c r="M250" s="30" t="s">
        <v>25</v>
      </c>
      <c r="N250" s="27" t="s">
        <v>11</v>
      </c>
      <c r="O250" s="31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5.75" customHeight="1">
      <c r="A251" s="26">
        <v>11721.0</v>
      </c>
      <c r="B251" s="27" t="s">
        <v>818</v>
      </c>
      <c r="C251" s="27" t="s">
        <v>819</v>
      </c>
      <c r="D251" s="27" t="s">
        <v>820</v>
      </c>
      <c r="E251" s="28"/>
      <c r="F251" s="28">
        <v>137171.0</v>
      </c>
      <c r="G251" s="28">
        <v>518018.05</v>
      </c>
      <c r="H251" s="28">
        <v>518018.05</v>
      </c>
      <c r="I251" s="27" t="s">
        <v>56</v>
      </c>
      <c r="J251" s="29">
        <v>1926.0</v>
      </c>
      <c r="K251" s="27" t="str">
        <f t="shared" si="1"/>
        <v>90+ Days</v>
      </c>
      <c r="L251" s="27" t="s">
        <v>25</v>
      </c>
      <c r="M251" s="30" t="s">
        <v>25</v>
      </c>
      <c r="N251" s="27" t="s">
        <v>11</v>
      </c>
      <c r="O251" s="31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5.75" customHeight="1">
      <c r="A252" s="26">
        <v>12293.0</v>
      </c>
      <c r="B252" s="27" t="s">
        <v>821</v>
      </c>
      <c r="C252" s="27" t="s">
        <v>822</v>
      </c>
      <c r="D252" s="27" t="s">
        <v>823</v>
      </c>
      <c r="E252" s="28"/>
      <c r="F252" s="28">
        <v>124094.42</v>
      </c>
      <c r="G252" s="28">
        <v>331930.87</v>
      </c>
      <c r="H252" s="28">
        <v>331930.87</v>
      </c>
      <c r="I252" s="27" t="s">
        <v>56</v>
      </c>
      <c r="J252" s="29">
        <v>1535.0</v>
      </c>
      <c r="K252" s="27" t="str">
        <f t="shared" si="1"/>
        <v>90+ Days</v>
      </c>
      <c r="L252" s="27" t="s">
        <v>25</v>
      </c>
      <c r="M252" s="30" t="s">
        <v>25</v>
      </c>
      <c r="N252" s="27" t="s">
        <v>11</v>
      </c>
      <c r="O252" s="31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5.75" customHeight="1">
      <c r="A253" s="26">
        <v>23693.0</v>
      </c>
      <c r="B253" s="27" t="s">
        <v>824</v>
      </c>
      <c r="C253" s="27" t="s">
        <v>825</v>
      </c>
      <c r="D253" s="27" t="s">
        <v>826</v>
      </c>
      <c r="E253" s="28"/>
      <c r="F253" s="28">
        <v>220000.0</v>
      </c>
      <c r="G253" s="28">
        <v>20125.09</v>
      </c>
      <c r="H253" s="28">
        <v>230204.84</v>
      </c>
      <c r="I253" s="27" t="s">
        <v>56</v>
      </c>
      <c r="J253" s="29">
        <v>0.0</v>
      </c>
      <c r="K253" s="27" t="str">
        <f t="shared" si="1"/>
        <v>0-30 Days</v>
      </c>
      <c r="L253" s="27" t="s">
        <v>25</v>
      </c>
      <c r="M253" s="30" t="s">
        <v>25</v>
      </c>
      <c r="N253" s="27" t="s">
        <v>11</v>
      </c>
      <c r="O253" s="31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5.75" customHeight="1">
      <c r="A254" s="26">
        <v>11948.0</v>
      </c>
      <c r="B254" s="27" t="s">
        <v>827</v>
      </c>
      <c r="C254" s="27" t="s">
        <v>828</v>
      </c>
      <c r="D254" s="27" t="s">
        <v>829</v>
      </c>
      <c r="E254" s="28"/>
      <c r="F254" s="28">
        <v>134000.0</v>
      </c>
      <c r="G254" s="28">
        <v>320015.69</v>
      </c>
      <c r="H254" s="28">
        <v>320015.69</v>
      </c>
      <c r="I254" s="27" t="s">
        <v>56</v>
      </c>
      <c r="J254" s="29">
        <v>1914.0</v>
      </c>
      <c r="K254" s="27" t="str">
        <f t="shared" si="1"/>
        <v>90+ Days</v>
      </c>
      <c r="L254" s="27" t="s">
        <v>25</v>
      </c>
      <c r="M254" s="30" t="s">
        <v>25</v>
      </c>
      <c r="N254" s="27" t="s">
        <v>11</v>
      </c>
      <c r="O254" s="31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5.75" customHeight="1">
      <c r="A255" s="26">
        <v>12303.0</v>
      </c>
      <c r="B255" s="27" t="s">
        <v>830</v>
      </c>
      <c r="C255" s="27" t="s">
        <v>831</v>
      </c>
      <c r="D255" s="27" t="s">
        <v>832</v>
      </c>
      <c r="E255" s="28"/>
      <c r="F255" s="28">
        <v>145102.45</v>
      </c>
      <c r="G255" s="28">
        <v>807491.18</v>
      </c>
      <c r="H255" s="28">
        <v>807491.18</v>
      </c>
      <c r="I255" s="27" t="s">
        <v>56</v>
      </c>
      <c r="J255" s="29">
        <v>1441.0</v>
      </c>
      <c r="K255" s="27" t="str">
        <f t="shared" si="1"/>
        <v>90+ Days</v>
      </c>
      <c r="L255" s="27" t="s">
        <v>25</v>
      </c>
      <c r="M255" s="30" t="s">
        <v>25</v>
      </c>
      <c r="N255" s="27" t="s">
        <v>11</v>
      </c>
      <c r="O255" s="31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5.75" customHeight="1">
      <c r="A256" s="26">
        <v>12062.0</v>
      </c>
      <c r="B256" s="27" t="s">
        <v>833</v>
      </c>
      <c r="C256" s="27" t="s">
        <v>834</v>
      </c>
      <c r="D256" s="27" t="s">
        <v>835</v>
      </c>
      <c r="E256" s="28"/>
      <c r="F256" s="28">
        <v>26760.0</v>
      </c>
      <c r="G256" s="28">
        <v>379204.94</v>
      </c>
      <c r="H256" s="28">
        <v>379204.94</v>
      </c>
      <c r="I256" s="27" t="s">
        <v>56</v>
      </c>
      <c r="J256" s="29">
        <v>1679.0</v>
      </c>
      <c r="K256" s="27" t="str">
        <f t="shared" si="1"/>
        <v>90+ Days</v>
      </c>
      <c r="L256" s="27" t="s">
        <v>25</v>
      </c>
      <c r="M256" s="30" t="s">
        <v>25</v>
      </c>
      <c r="N256" s="27" t="s">
        <v>11</v>
      </c>
      <c r="O256" s="31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5.75" customHeight="1">
      <c r="A257" s="26">
        <v>16214.0</v>
      </c>
      <c r="B257" s="27" t="s">
        <v>836</v>
      </c>
      <c r="C257" s="27" t="s">
        <v>837</v>
      </c>
      <c r="D257" s="27" t="s">
        <v>838</v>
      </c>
      <c r="E257" s="28"/>
      <c r="F257" s="28">
        <v>346000.0</v>
      </c>
      <c r="G257" s="28">
        <v>840859.65</v>
      </c>
      <c r="H257" s="28">
        <v>840859.65</v>
      </c>
      <c r="I257" s="27" t="s">
        <v>56</v>
      </c>
      <c r="J257" s="29">
        <v>960.0</v>
      </c>
      <c r="K257" s="27" t="str">
        <f t="shared" si="1"/>
        <v>90+ Days</v>
      </c>
      <c r="L257" s="27" t="s">
        <v>25</v>
      </c>
      <c r="M257" s="30" t="s">
        <v>160</v>
      </c>
      <c r="N257" s="27" t="s">
        <v>11</v>
      </c>
      <c r="O257" s="31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5.75" customHeight="1">
      <c r="A258" s="26">
        <v>12050.0</v>
      </c>
      <c r="B258" s="27" t="s">
        <v>839</v>
      </c>
      <c r="C258" s="27" t="s">
        <v>840</v>
      </c>
      <c r="D258" s="27" t="s">
        <v>841</v>
      </c>
      <c r="E258" s="28"/>
      <c r="F258" s="28">
        <v>1109586.06</v>
      </c>
      <c r="G258" s="28">
        <v>2280525.07</v>
      </c>
      <c r="H258" s="28">
        <v>2280525.07</v>
      </c>
      <c r="I258" s="27" t="s">
        <v>56</v>
      </c>
      <c r="J258" s="29">
        <v>1343.0</v>
      </c>
      <c r="K258" s="27" t="str">
        <f t="shared" si="1"/>
        <v>90+ Days</v>
      </c>
      <c r="L258" s="27" t="s">
        <v>25</v>
      </c>
      <c r="M258" s="30" t="s">
        <v>160</v>
      </c>
      <c r="N258" s="27" t="s">
        <v>11</v>
      </c>
      <c r="O258" s="31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5.75" customHeight="1">
      <c r="A259" s="26">
        <v>11959.0</v>
      </c>
      <c r="B259" s="27" t="s">
        <v>842</v>
      </c>
      <c r="C259" s="27" t="s">
        <v>843</v>
      </c>
      <c r="D259" s="27" t="s">
        <v>844</v>
      </c>
      <c r="E259" s="28"/>
      <c r="F259" s="28">
        <v>292600.0</v>
      </c>
      <c r="G259" s="28">
        <v>609780.65</v>
      </c>
      <c r="H259" s="28">
        <v>609780.65</v>
      </c>
      <c r="I259" s="27" t="s">
        <v>56</v>
      </c>
      <c r="J259" s="29">
        <v>1845.0</v>
      </c>
      <c r="K259" s="27" t="str">
        <f t="shared" si="1"/>
        <v>90+ Days</v>
      </c>
      <c r="L259" s="27" t="s">
        <v>25</v>
      </c>
      <c r="M259" s="30" t="s">
        <v>25</v>
      </c>
      <c r="N259" s="27" t="s">
        <v>11</v>
      </c>
      <c r="O259" s="31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5.75" customHeight="1">
      <c r="A260" s="26">
        <v>11997.0</v>
      </c>
      <c r="B260" s="27" t="s">
        <v>845</v>
      </c>
      <c r="C260" s="27" t="s">
        <v>846</v>
      </c>
      <c r="D260" s="27" t="s">
        <v>847</v>
      </c>
      <c r="E260" s="28"/>
      <c r="F260" s="28">
        <v>468000.0</v>
      </c>
      <c r="G260" s="28">
        <v>952350.64</v>
      </c>
      <c r="H260" s="28">
        <v>952350.64</v>
      </c>
      <c r="I260" s="27" t="s">
        <v>56</v>
      </c>
      <c r="J260" s="29">
        <v>1784.0</v>
      </c>
      <c r="K260" s="27" t="str">
        <f t="shared" si="1"/>
        <v>90+ Days</v>
      </c>
      <c r="L260" s="27" t="s">
        <v>25</v>
      </c>
      <c r="M260" s="30" t="s">
        <v>25</v>
      </c>
      <c r="N260" s="27" t="s">
        <v>11</v>
      </c>
      <c r="O260" s="31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5.75" customHeight="1">
      <c r="A261" s="26">
        <v>11868.0</v>
      </c>
      <c r="B261" s="27" t="s">
        <v>848</v>
      </c>
      <c r="C261" s="27" t="s">
        <v>849</v>
      </c>
      <c r="D261" s="57" t="s">
        <v>850</v>
      </c>
      <c r="E261" s="28"/>
      <c r="F261" s="28">
        <v>425169.0</v>
      </c>
      <c r="G261" s="28">
        <v>1147521.59</v>
      </c>
      <c r="H261" s="28">
        <v>1147521.59</v>
      </c>
      <c r="I261" s="27" t="s">
        <v>56</v>
      </c>
      <c r="J261" s="29">
        <v>1904.0</v>
      </c>
      <c r="K261" s="27" t="str">
        <f t="shared" si="1"/>
        <v>90+ Days</v>
      </c>
      <c r="L261" s="27" t="s">
        <v>25</v>
      </c>
      <c r="M261" s="30" t="s">
        <v>25</v>
      </c>
      <c r="N261" s="27" t="s">
        <v>11</v>
      </c>
      <c r="O261" s="31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5.75" customHeight="1">
      <c r="A262" s="26">
        <v>11744.0</v>
      </c>
      <c r="B262" s="27" t="s">
        <v>851</v>
      </c>
      <c r="C262" s="27" t="s">
        <v>852</v>
      </c>
      <c r="D262" s="27" t="s">
        <v>853</v>
      </c>
      <c r="E262" s="28"/>
      <c r="F262" s="28">
        <v>15025.0</v>
      </c>
      <c r="G262" s="28">
        <v>844150.0</v>
      </c>
      <c r="H262" s="28">
        <v>844150.0</v>
      </c>
      <c r="I262" s="27" t="s">
        <v>56</v>
      </c>
      <c r="J262" s="29">
        <v>2059.0</v>
      </c>
      <c r="K262" s="27" t="str">
        <f t="shared" si="1"/>
        <v>90+ Days</v>
      </c>
      <c r="L262" s="27" t="s">
        <v>25</v>
      </c>
      <c r="M262" s="30" t="s">
        <v>25</v>
      </c>
      <c r="N262" s="27" t="s">
        <v>11</v>
      </c>
      <c r="O262" s="31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</row>
    <row r="1001" ht="15.75" customHeight="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</row>
    <row r="1002" ht="15.75" customHeight="1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</row>
    <row r="1003" ht="15.75" customHeight="1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</row>
    <row r="1004" ht="15.75" customHeight="1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</row>
  </sheetData>
  <customSheetViews>
    <customSheetView guid="{1782CA83-FFD4-4EE1-A38C-1F5894F922AE}" filter="1" showAutoFilter="1">
      <autoFilter ref="$A$1:$AA$1004">
        <filterColumn colId="14">
          <filters>
            <filter val="Normalised"/>
            <filter val="Repossessed"/>
          </filters>
        </filterColumn>
      </autoFilter>
      <extLst>
        <ext uri="GoogleSheetsCustomDataVersion1">
          <go:sheetsCustomData xmlns:go="http://customooxmlschemas.google.com/" filterViewId="1256056108"/>
        </ext>
      </extLst>
    </customSheetView>
    <customSheetView guid="{C87F89EE-B800-41D5-BCE1-50E4FF02CBB5}" filter="1" showAutoFilter="1">
      <autoFilter ref="$A$1:$N$262">
        <filterColumn colId="11">
          <filters>
            <filter val="Paul Mutiso"/>
          </filters>
        </filterColumn>
      </autoFilter>
      <extLst>
        <ext uri="GoogleSheetsCustomDataVersion1">
          <go:sheetsCustomData xmlns:go="http://customooxmlschemas.google.com/" filterViewId="2060860243"/>
        </ext>
      </extLst>
    </customSheetView>
    <customSheetView guid="{9AB84B35-BE02-4313-9952-0CBC4F2BE60F}" filter="1" showAutoFilter="1">
      <autoFilter ref="$O$1:$O$1004"/>
      <extLst>
        <ext uri="GoogleSheetsCustomDataVersion1">
          <go:sheetsCustomData xmlns:go="http://customooxmlschemas.google.com/" filterViewId="2067043319"/>
        </ext>
      </extLst>
    </customSheetView>
    <customSheetView guid="{0F66302A-D75C-4B39-BF48-D183057DF11F}" filter="1" showAutoFilter="1">
      <autoFilter ref="$L$1:$L$1004">
        <filterColumn colId="0">
          <filters>
            <filter val="Alderius Magero"/>
          </filters>
        </filterColumn>
      </autoFilter>
      <extLst>
        <ext uri="GoogleSheetsCustomDataVersion1">
          <go:sheetsCustomData xmlns:go="http://customooxmlschemas.google.com/" filterViewId="645044221"/>
        </ext>
      </extLst>
    </customSheetView>
    <customSheetView guid="{F576F320-72AF-4FB8-B92A-67608BCD1586}" filter="1" showAutoFilter="1">
      <autoFilter ref="$L$1:$L$1004">
        <filterColumn colId="0">
          <filters>
            <filter val="Paul Mutiso"/>
          </filters>
        </filterColumn>
      </autoFilter>
      <extLst>
        <ext uri="GoogleSheetsCustomDataVersion1">
          <go:sheetsCustomData xmlns:go="http://customooxmlschemas.google.com/" filterViewId="9515880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