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di\Downloads\"/>
    </mc:Choice>
  </mc:AlternateContent>
  <xr:revisionPtr revIDLastSave="0" documentId="13_ncr:1_{8FB9BED4-BCE8-4D1F-A033-8A609E9C60AC}" xr6:coauthVersionLast="45" xr6:coauthVersionMax="47" xr10:uidLastSave="{00000000-0000-0000-0000-000000000000}"/>
  <bookViews>
    <workbookView xWindow="3912" yWindow="1116" windowWidth="18108" windowHeight="10380" xr2:uid="{4C5C624C-5714-40EA-91A6-A2FE8C8B5920}"/>
  </bookViews>
  <sheets>
    <sheet name="Sungai Cimahi" sheetId="1" r:id="rId1"/>
    <sheet name="Sungai Cisangkan" sheetId="2" r:id="rId2"/>
    <sheet name="Sungai Cibaligo" sheetId="3" r:id="rId3"/>
    <sheet name="Sungai Cibabat" sheetId="4" r:id="rId4"/>
    <sheet name="Sungai Cibeureum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" i="1" l="1"/>
  <c r="AI13" i="1" s="1"/>
  <c r="W14" i="1"/>
  <c r="AI14" i="1" s="1"/>
  <c r="W12" i="1"/>
  <c r="AI12" i="1" s="1"/>
  <c r="V13" i="1"/>
  <c r="AH13" i="1" s="1"/>
  <c r="V14" i="1"/>
  <c r="AH14" i="1" s="1"/>
  <c r="U13" i="1"/>
  <c r="AG13" i="1" s="1"/>
  <c r="U14" i="1"/>
  <c r="AG14" i="1" s="1"/>
  <c r="V12" i="1"/>
  <c r="AH12" i="1" s="1"/>
  <c r="U12" i="1"/>
  <c r="AG12" i="1" s="1"/>
  <c r="T13" i="1"/>
  <c r="AF13" i="1" s="1"/>
  <c r="T14" i="1"/>
  <c r="AF14" i="1" s="1"/>
  <c r="T12" i="1"/>
  <c r="AF12" i="1" s="1"/>
  <c r="S13" i="1"/>
  <c r="AE13" i="1" s="1"/>
  <c r="S14" i="1"/>
  <c r="AE14" i="1" s="1"/>
  <c r="S12" i="1"/>
  <c r="AE12" i="1" s="1"/>
  <c r="R13" i="1"/>
  <c r="AD13" i="1" s="1"/>
  <c r="R14" i="1"/>
  <c r="AD14" i="1" s="1"/>
  <c r="R12" i="1"/>
  <c r="AD12" i="1" s="1"/>
  <c r="Q13" i="1"/>
  <c r="AC13" i="1" s="1"/>
  <c r="Q14" i="1"/>
  <c r="AC14" i="1" s="1"/>
  <c r="P14" i="1"/>
  <c r="AB14" i="1" s="1"/>
  <c r="P13" i="1"/>
  <c r="AB13" i="1" s="1"/>
  <c r="Q12" i="1"/>
  <c r="AC12" i="1" s="1"/>
  <c r="P12" i="1"/>
  <c r="AB12" i="1" s="1"/>
  <c r="W6" i="1"/>
  <c r="AI6" i="1" s="1"/>
  <c r="W7" i="1"/>
  <c r="AI7" i="1" s="1"/>
  <c r="W5" i="1"/>
  <c r="AI5" i="1" s="1"/>
  <c r="V6" i="1"/>
  <c r="AH6" i="1" s="1"/>
  <c r="V7" i="1"/>
  <c r="AH7" i="1" s="1"/>
  <c r="V5" i="1"/>
  <c r="AH5" i="1" s="1"/>
  <c r="U6" i="1"/>
  <c r="AG6" i="1" s="1"/>
  <c r="U7" i="1"/>
  <c r="AG7" i="1" s="1"/>
  <c r="U5" i="1"/>
  <c r="AG5" i="1" s="1"/>
  <c r="T6" i="1"/>
  <c r="AF6" i="1" s="1"/>
  <c r="T7" i="1"/>
  <c r="AF7" i="1" s="1"/>
  <c r="T5" i="1"/>
  <c r="AF5" i="1" s="1"/>
  <c r="S6" i="1"/>
  <c r="AE6" i="1" s="1"/>
  <c r="S7" i="1"/>
  <c r="AE7" i="1" s="1"/>
  <c r="S5" i="1"/>
  <c r="AE5" i="1" s="1"/>
  <c r="R6" i="1"/>
  <c r="AD6" i="1" s="1"/>
  <c r="R7" i="1"/>
  <c r="AD7" i="1" s="1"/>
  <c r="R5" i="1"/>
  <c r="AD5" i="1" s="1"/>
  <c r="Q6" i="1"/>
  <c r="AC6" i="1" s="1"/>
  <c r="Q7" i="1"/>
  <c r="AC7" i="1" s="1"/>
  <c r="Q5" i="1"/>
  <c r="AC5" i="1" s="1"/>
  <c r="P6" i="1"/>
  <c r="AB6" i="1" s="1"/>
  <c r="P7" i="1"/>
  <c r="AB7" i="1" s="1"/>
  <c r="P5" i="1"/>
  <c r="AB5" i="1" s="1"/>
  <c r="AK5" i="1" l="1"/>
  <c r="AJ5" i="1"/>
  <c r="AJ7" i="1"/>
  <c r="AK7" i="1"/>
  <c r="AJ6" i="1"/>
  <c r="AK6" i="1"/>
  <c r="AK13" i="1"/>
  <c r="AJ13" i="1"/>
  <c r="AK14" i="1"/>
  <c r="AJ14" i="1"/>
  <c r="AL14" i="1" s="1"/>
  <c r="AK12" i="1"/>
  <c r="AJ12" i="1"/>
  <c r="AL12" i="1" s="1"/>
  <c r="AL13" i="1" l="1"/>
  <c r="AL6" i="1"/>
  <c r="AL7" i="1"/>
  <c r="AL5" i="1"/>
</calcChain>
</file>

<file path=xl/sharedStrings.xml><?xml version="1.0" encoding="utf-8"?>
<sst xmlns="http://schemas.openxmlformats.org/spreadsheetml/2006/main" count="1416" uniqueCount="57">
  <si>
    <t>Kualitas Air Sungai Cimahi</t>
  </si>
  <si>
    <t>No</t>
  </si>
  <si>
    <t>Titik</t>
  </si>
  <si>
    <t>Sungai Cimahi Hulu</t>
  </si>
  <si>
    <t>Sungai Cimahi Tengah</t>
  </si>
  <si>
    <t>Sungai Cimahi Hilir</t>
  </si>
  <si>
    <t>Debit</t>
  </si>
  <si>
    <t>(m3/s)</t>
  </si>
  <si>
    <t>DO</t>
  </si>
  <si>
    <t>(mg/L)</t>
  </si>
  <si>
    <t>BOD</t>
  </si>
  <si>
    <t>COD</t>
  </si>
  <si>
    <t>pH</t>
  </si>
  <si>
    <t>-</t>
  </si>
  <si>
    <t>TSS</t>
  </si>
  <si>
    <t>NO3-N</t>
  </si>
  <si>
    <t>T-Phosphat</t>
  </si>
  <si>
    <t>Fecal Coli</t>
  </si>
  <si>
    <t>(MPN/100 mL)</t>
  </si>
  <si>
    <t>Kualitas Air Sungai Cisangkan</t>
  </si>
  <si>
    <t>Sungai Cisangkan Hulu</t>
  </si>
  <si>
    <t>Sungai CisangkanTengah</t>
  </si>
  <si>
    <t>Sungai Cisangkan Hilir</t>
  </si>
  <si>
    <t>Kualitas Air Sungai Cibaligo</t>
  </si>
  <si>
    <t>Sungai Cibaligo Hulu</t>
  </si>
  <si>
    <t>Sungai Cibaligo Tengah</t>
  </si>
  <si>
    <t>Sungai Cibaligo Hilir</t>
  </si>
  <si>
    <t>Kualitas Air Sungai Cibabat</t>
  </si>
  <si>
    <t>Sungai Cibabat Hulu</t>
  </si>
  <si>
    <t>Sungai Cibabat Tengah</t>
  </si>
  <si>
    <t>Sungai Cibabat Hilir</t>
  </si>
  <si>
    <t>Kualitas Air Sungai Cibeureum</t>
  </si>
  <si>
    <t>Sungai Cibeureum Hulu</t>
  </si>
  <si>
    <t>Sungai Cibeureum Hilir</t>
  </si>
  <si>
    <t>Sungai Cibeureum Tengah</t>
  </si>
  <si>
    <t>Juli 2019</t>
  </si>
  <si>
    <t>November 2019</t>
  </si>
  <si>
    <t>April 2019</t>
  </si>
  <si>
    <t>Februari 2020</t>
  </si>
  <si>
    <t>Juli 2020</t>
  </si>
  <si>
    <t>Oktober 2020</t>
  </si>
  <si>
    <t>Maret 2021</t>
  </si>
  <si>
    <t>Juni 2021</t>
  </si>
  <si>
    <t>September 2021</t>
  </si>
  <si>
    <t>Juli 2018</t>
  </si>
  <si>
    <t>November 2018</t>
  </si>
  <si>
    <t>Ci/Lij Hasil Pengukuran Air Sungai di Sungai Cimahi</t>
  </si>
  <si>
    <t>Baku Mutu</t>
  </si>
  <si>
    <t>6-9</t>
  </si>
  <si>
    <t>Ci/Lij Baru Air Sungai di Sungai Cimahi</t>
  </si>
  <si>
    <t>Ci/Lij Max</t>
  </si>
  <si>
    <t>Ci/Lij Av</t>
  </si>
  <si>
    <t>PIj</t>
  </si>
  <si>
    <t>Keterangan</t>
  </si>
  <si>
    <t>cemar ringan</t>
  </si>
  <si>
    <t>cemar sedang</t>
  </si>
  <si>
    <t>cemar berat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</si>
</sst>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4">
    <cellStyle name="Comma [0]" xfId="1" builtinId="6"/>
    <cellStyle name="Normal" xfId="0" builtinId="0"/>
    <cellStyle name="Normal 2" xfId="3" xr:uid="{0567AEE1-8FEB-430E-BE47-4063ADEC7DFE}"/>
    <cellStyle name="Normal 3 2 2" xfId="2" xr:uid="{30E99BDE-65A7-4085-874B-1AE28A7190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6EF1-6ECB-4DBE-8FD8-4807D67485B0}">
  <dimension ref="A1:AQ77"/>
  <sheetViews>
    <sheetView tabSelected="1" topLeftCell="X1" zoomScaleNormal="100" workbookViewId="0">
      <selection activeCell="AE21" sqref="AE21"/>
    </sheetView>
  </sheetViews>
  <sheetFormatPr defaultRowHeight="14.4" x14ac:dyDescent="0.3"/>
  <cols>
    <col min="2" max="2" width="21" customWidth="1"/>
    <col min="3" max="11" width="13.6640625" customWidth="1"/>
    <col min="15" max="15" width="21" customWidth="1"/>
    <col min="16" max="23" width="13.6640625" customWidth="1"/>
    <col min="27" max="27" width="21" customWidth="1"/>
    <col min="28" max="35" width="13.6640625" customWidth="1"/>
    <col min="39" max="39" width="13.33203125" customWidth="1"/>
  </cols>
  <sheetData>
    <row r="1" spans="1:43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N1" s="32" t="s">
        <v>46</v>
      </c>
      <c r="O1" s="32"/>
      <c r="P1" s="32"/>
      <c r="Q1" s="32"/>
      <c r="R1" s="32"/>
      <c r="S1" s="32"/>
      <c r="T1" s="32"/>
      <c r="U1" s="32"/>
      <c r="V1" s="32"/>
      <c r="W1" s="32"/>
      <c r="X1" s="16"/>
      <c r="Y1" s="16"/>
      <c r="Z1" s="28" t="s">
        <v>49</v>
      </c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4"/>
      <c r="AO1" s="24"/>
      <c r="AP1" s="24"/>
      <c r="AQ1" s="24"/>
    </row>
    <row r="2" spans="1:43" x14ac:dyDescent="0.3">
      <c r="A2" s="32" t="s">
        <v>44</v>
      </c>
      <c r="B2" s="32"/>
      <c r="C2" s="32"/>
      <c r="D2" s="32"/>
      <c r="E2" s="32"/>
      <c r="F2" s="32"/>
      <c r="G2" s="32"/>
      <c r="H2" s="32"/>
      <c r="I2" s="32"/>
      <c r="J2" s="32"/>
      <c r="K2" s="32"/>
      <c r="N2" s="29" t="s">
        <v>44</v>
      </c>
      <c r="O2" s="29"/>
      <c r="P2" s="29"/>
      <c r="Q2" s="29"/>
      <c r="R2" s="29"/>
      <c r="S2" s="29"/>
      <c r="T2" s="29"/>
      <c r="U2" s="29"/>
      <c r="V2" s="29"/>
      <c r="W2" s="29"/>
      <c r="X2" s="16"/>
      <c r="Z2" s="29" t="s">
        <v>44</v>
      </c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spans="1:43" x14ac:dyDescent="0.3">
      <c r="A3" s="31" t="s">
        <v>1</v>
      </c>
      <c r="B3" s="31" t="s">
        <v>2</v>
      </c>
      <c r="C3" s="1" t="s">
        <v>6</v>
      </c>
      <c r="D3" s="1" t="s">
        <v>12</v>
      </c>
      <c r="E3" s="1" t="s">
        <v>8</v>
      </c>
      <c r="F3" s="1" t="s">
        <v>10</v>
      </c>
      <c r="G3" s="1" t="s">
        <v>11</v>
      </c>
      <c r="H3" s="1" t="s">
        <v>14</v>
      </c>
      <c r="I3" s="1" t="s">
        <v>15</v>
      </c>
      <c r="J3" s="1" t="s">
        <v>16</v>
      </c>
      <c r="K3" s="1" t="s">
        <v>17</v>
      </c>
      <c r="N3" s="31" t="s">
        <v>1</v>
      </c>
      <c r="O3" s="1" t="s">
        <v>2</v>
      </c>
      <c r="P3" s="1" t="s">
        <v>12</v>
      </c>
      <c r="Q3" s="1" t="s">
        <v>8</v>
      </c>
      <c r="R3" s="1" t="s">
        <v>10</v>
      </c>
      <c r="S3" s="1" t="s">
        <v>11</v>
      </c>
      <c r="T3" s="1" t="s">
        <v>14</v>
      </c>
      <c r="U3" s="1" t="s">
        <v>15</v>
      </c>
      <c r="V3" s="1" t="s">
        <v>16</v>
      </c>
      <c r="W3" s="1" t="s">
        <v>17</v>
      </c>
      <c r="Z3" s="31" t="s">
        <v>1</v>
      </c>
      <c r="AA3" s="26" t="s">
        <v>2</v>
      </c>
      <c r="AB3" s="26" t="s">
        <v>12</v>
      </c>
      <c r="AC3" s="26" t="s">
        <v>8</v>
      </c>
      <c r="AD3" s="26" t="s">
        <v>10</v>
      </c>
      <c r="AE3" s="26" t="s">
        <v>11</v>
      </c>
      <c r="AF3" s="26" t="s">
        <v>14</v>
      </c>
      <c r="AG3" s="26" t="s">
        <v>15</v>
      </c>
      <c r="AH3" s="26" t="s">
        <v>16</v>
      </c>
      <c r="AI3" s="26" t="s">
        <v>17</v>
      </c>
      <c r="AJ3" s="26" t="s">
        <v>50</v>
      </c>
      <c r="AK3" s="26" t="s">
        <v>51</v>
      </c>
      <c r="AL3" s="26" t="s">
        <v>52</v>
      </c>
      <c r="AM3" s="26" t="s">
        <v>53</v>
      </c>
    </row>
    <row r="4" spans="1:43" x14ac:dyDescent="0.3">
      <c r="A4" s="31"/>
      <c r="B4" s="31"/>
      <c r="C4" s="1" t="s">
        <v>7</v>
      </c>
      <c r="D4" s="1" t="s">
        <v>13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18</v>
      </c>
      <c r="N4" s="31"/>
      <c r="O4" s="1" t="s">
        <v>47</v>
      </c>
      <c r="P4" s="17" t="s">
        <v>48</v>
      </c>
      <c r="Q4" s="1">
        <v>4</v>
      </c>
      <c r="R4" s="1">
        <v>3</v>
      </c>
      <c r="S4" s="1">
        <v>25</v>
      </c>
      <c r="T4" s="1">
        <v>50</v>
      </c>
      <c r="U4" s="1">
        <v>10</v>
      </c>
      <c r="V4" s="1">
        <v>0.2</v>
      </c>
      <c r="W4" s="18">
        <v>1000</v>
      </c>
      <c r="Z4" s="3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43" x14ac:dyDescent="0.3">
      <c r="A5" s="2">
        <v>1</v>
      </c>
      <c r="B5" s="3" t="s">
        <v>3</v>
      </c>
      <c r="C5" s="2">
        <v>1.0349999999999999</v>
      </c>
      <c r="D5" s="19">
        <v>5.2</v>
      </c>
      <c r="E5" s="2">
        <v>1.89</v>
      </c>
      <c r="F5" s="2">
        <v>0.5</v>
      </c>
      <c r="G5" s="2">
        <v>7.94</v>
      </c>
      <c r="H5" s="2">
        <v>4.33</v>
      </c>
      <c r="I5" s="2">
        <v>3.68</v>
      </c>
      <c r="J5" s="2">
        <v>0.14000000000000001</v>
      </c>
      <c r="K5" s="2">
        <v>4300</v>
      </c>
      <c r="N5" s="2">
        <v>1</v>
      </c>
      <c r="O5" s="3" t="s">
        <v>3</v>
      </c>
      <c r="P5" s="22">
        <f>(D5-7.5)/(6-7.5)</f>
        <v>1.5333333333333332</v>
      </c>
      <c r="Q5" s="21">
        <f>((7-E5)/(7-$Q$4))/$Q$4</f>
        <v>0.42583333333333334</v>
      </c>
      <c r="R5" s="21">
        <f>F5/$R$4</f>
        <v>0.16666666666666666</v>
      </c>
      <c r="S5" s="21">
        <f>G5/$S$4</f>
        <v>0.31759999999999999</v>
      </c>
      <c r="T5" s="21">
        <f>H5/$T$4</f>
        <v>8.6599999999999996E-2</v>
      </c>
      <c r="U5" s="21">
        <f>I5/$U$4</f>
        <v>0.36799999999999999</v>
      </c>
      <c r="V5" s="21">
        <f>J5/$V$4</f>
        <v>0.70000000000000007</v>
      </c>
      <c r="W5" s="22">
        <f>K5/$W$4</f>
        <v>4.3</v>
      </c>
      <c r="Z5" s="2">
        <v>1</v>
      </c>
      <c r="AA5" s="3" t="s">
        <v>3</v>
      </c>
      <c r="AB5" s="22">
        <f>1+5*LOG(P5)</f>
        <v>1.9281828848095581</v>
      </c>
      <c r="AC5" s="21">
        <f t="shared" ref="AC5:AH5" si="0">Q5</f>
        <v>0.42583333333333334</v>
      </c>
      <c r="AD5" s="21">
        <f t="shared" si="0"/>
        <v>0.16666666666666666</v>
      </c>
      <c r="AE5" s="21">
        <f t="shared" si="0"/>
        <v>0.31759999999999999</v>
      </c>
      <c r="AF5" s="21">
        <f t="shared" si="0"/>
        <v>8.6599999999999996E-2</v>
      </c>
      <c r="AG5" s="21">
        <f t="shared" si="0"/>
        <v>0.36799999999999999</v>
      </c>
      <c r="AH5" s="21">
        <f t="shared" si="0"/>
        <v>0.70000000000000007</v>
      </c>
      <c r="AI5" s="22">
        <f>1+5*LOG(W5)</f>
        <v>4.1673422778979328</v>
      </c>
      <c r="AJ5" s="21">
        <f>MAX(AB5:AI5)</f>
        <v>4.1673422778979328</v>
      </c>
      <c r="AK5" s="21">
        <f>AVERAGE(AB5:AI5)</f>
        <v>1.0200281453384363</v>
      </c>
      <c r="AL5" s="21">
        <f>((AJ5^2+AK5^2)/2)^(1/2)</f>
        <v>3.0337434860612476</v>
      </c>
      <c r="AM5" s="3" t="s">
        <v>54</v>
      </c>
    </row>
    <row r="6" spans="1:43" x14ac:dyDescent="0.3">
      <c r="A6" s="2">
        <v>2</v>
      </c>
      <c r="B6" s="3" t="s">
        <v>4</v>
      </c>
      <c r="C6" s="2">
        <v>0.99</v>
      </c>
      <c r="D6" s="19">
        <v>7.4</v>
      </c>
      <c r="E6" s="2">
        <v>1.21</v>
      </c>
      <c r="F6" s="2">
        <v>13.17</v>
      </c>
      <c r="G6" s="2">
        <v>57.15</v>
      </c>
      <c r="H6" s="2">
        <v>7.99</v>
      </c>
      <c r="I6" s="2">
        <v>1.26</v>
      </c>
      <c r="J6" s="2">
        <v>0.15</v>
      </c>
      <c r="K6" s="2">
        <v>50000</v>
      </c>
      <c r="N6" s="2">
        <v>2</v>
      </c>
      <c r="O6" s="3" t="s">
        <v>4</v>
      </c>
      <c r="P6" s="21">
        <f t="shared" ref="P6:P7" si="1">(D6-7.5)/(6-7.5)</f>
        <v>6.666666666666643E-2</v>
      </c>
      <c r="Q6" s="21">
        <f t="shared" ref="Q6:Q7" si="2">((7-E6)/(7-$Q$4))/$Q$4</f>
        <v>0.48249999999999998</v>
      </c>
      <c r="R6" s="22">
        <f t="shared" ref="R6:R7" si="3">F6/$R$4</f>
        <v>4.3899999999999997</v>
      </c>
      <c r="S6" s="22">
        <f t="shared" ref="S6:S7" si="4">G6/$S$4</f>
        <v>2.286</v>
      </c>
      <c r="T6" s="21">
        <f t="shared" ref="T6:T7" si="5">H6/$T$4</f>
        <v>0.1598</v>
      </c>
      <c r="U6" s="21">
        <f t="shared" ref="U6:U7" si="6">I6/$U$4</f>
        <v>0.126</v>
      </c>
      <c r="V6" s="21">
        <f t="shared" ref="V6:V7" si="7">J6/$V$4</f>
        <v>0.74999999999999989</v>
      </c>
      <c r="W6" s="22">
        <f t="shared" ref="W6:W7" si="8">K6/$W$4</f>
        <v>50</v>
      </c>
      <c r="Z6" s="2">
        <v>2</v>
      </c>
      <c r="AA6" s="3" t="s">
        <v>4</v>
      </c>
      <c r="AB6" s="21">
        <f t="shared" ref="AB6:AB7" si="9">P6</f>
        <v>6.666666666666643E-2</v>
      </c>
      <c r="AC6" s="21">
        <f t="shared" ref="AC6:AC7" si="10">Q6</f>
        <v>0.48249999999999998</v>
      </c>
      <c r="AD6" s="22">
        <f>1+5*LOG(R6)</f>
        <v>4.212322601210607</v>
      </c>
      <c r="AE6" s="22">
        <f>1+5*LOG(S6)</f>
        <v>2.7953811302963145</v>
      </c>
      <c r="AF6" s="21">
        <f t="shared" ref="AF6:AF7" si="11">T6</f>
        <v>0.1598</v>
      </c>
      <c r="AG6" s="21">
        <f t="shared" ref="AG6:AG7" si="12">U6</f>
        <v>0.126</v>
      </c>
      <c r="AH6" s="21">
        <f t="shared" ref="AH6:AH7" si="13">V6</f>
        <v>0.74999999999999989</v>
      </c>
      <c r="AI6" s="22">
        <f>1+5*LOG(W6)</f>
        <v>9.4948500216800937</v>
      </c>
      <c r="AJ6" s="21">
        <f t="shared" ref="AJ6:AJ7" si="14">MAX(AB6:AI6)</f>
        <v>9.4948500216800937</v>
      </c>
      <c r="AK6" s="21">
        <f t="shared" ref="AK6:AK7" si="15">AVERAGE(AB6:AI6)</f>
        <v>2.2609400524817103</v>
      </c>
      <c r="AL6" s="21">
        <f t="shared" ref="AL6:AL7" si="16">((AJ6^2+AK6^2)/2)^(1/2)</f>
        <v>6.9015949915622574</v>
      </c>
      <c r="AM6" s="3" t="s">
        <v>55</v>
      </c>
    </row>
    <row r="7" spans="1:43" x14ac:dyDescent="0.3">
      <c r="A7" s="2">
        <v>3</v>
      </c>
      <c r="B7" s="3" t="s">
        <v>5</v>
      </c>
      <c r="C7" s="2">
        <v>1.1299999999999999</v>
      </c>
      <c r="D7" s="19">
        <v>6.9</v>
      </c>
      <c r="E7" s="2">
        <v>0.44</v>
      </c>
      <c r="F7" s="2">
        <v>25.5</v>
      </c>
      <c r="G7" s="2">
        <v>97.04</v>
      </c>
      <c r="H7" s="2">
        <v>31.96</v>
      </c>
      <c r="I7" s="2">
        <v>0.26</v>
      </c>
      <c r="J7" s="2">
        <v>0.17</v>
      </c>
      <c r="K7" s="2">
        <v>780000</v>
      </c>
      <c r="N7" s="2">
        <v>3</v>
      </c>
      <c r="O7" s="3" t="s">
        <v>5</v>
      </c>
      <c r="P7" s="21">
        <f t="shared" si="1"/>
        <v>0.39999999999999974</v>
      </c>
      <c r="Q7" s="21">
        <f t="shared" si="2"/>
        <v>0.54666666666666663</v>
      </c>
      <c r="R7" s="22">
        <f t="shared" si="3"/>
        <v>8.5</v>
      </c>
      <c r="S7" s="22">
        <f t="shared" si="4"/>
        <v>3.8816000000000002</v>
      </c>
      <c r="T7" s="21">
        <f t="shared" si="5"/>
        <v>0.63919999999999999</v>
      </c>
      <c r="U7" s="21">
        <f t="shared" si="6"/>
        <v>2.6000000000000002E-2</v>
      </c>
      <c r="V7" s="21">
        <f t="shared" si="7"/>
        <v>0.85</v>
      </c>
      <c r="W7" s="22">
        <f t="shared" si="8"/>
        <v>780</v>
      </c>
      <c r="Z7" s="2">
        <v>3</v>
      </c>
      <c r="AA7" s="3" t="s">
        <v>5</v>
      </c>
      <c r="AB7" s="21">
        <f t="shared" si="9"/>
        <v>0.39999999999999974</v>
      </c>
      <c r="AC7" s="21">
        <f t="shared" si="10"/>
        <v>0.54666666666666663</v>
      </c>
      <c r="AD7" s="22">
        <f>1+5*LOG(R7)</f>
        <v>5.6470946285714634</v>
      </c>
      <c r="AE7" s="22">
        <f>1+5*LOG(S7)</f>
        <v>3.9450538959323946</v>
      </c>
      <c r="AF7" s="21">
        <f t="shared" si="11"/>
        <v>0.63919999999999999</v>
      </c>
      <c r="AG7" s="21">
        <f t="shared" si="12"/>
        <v>2.6000000000000002E-2</v>
      </c>
      <c r="AH7" s="21">
        <f t="shared" si="13"/>
        <v>0.85</v>
      </c>
      <c r="AI7" s="22">
        <f>1+5*LOG(W7)</f>
        <v>15.460473013452402</v>
      </c>
      <c r="AJ7" s="21">
        <f t="shared" si="14"/>
        <v>15.460473013452402</v>
      </c>
      <c r="AK7" s="21">
        <f t="shared" si="15"/>
        <v>3.4393110255778661</v>
      </c>
      <c r="AL7" s="21">
        <f t="shared" si="16"/>
        <v>11.199443873031184</v>
      </c>
      <c r="AM7" s="3" t="s">
        <v>56</v>
      </c>
    </row>
    <row r="9" spans="1:43" x14ac:dyDescent="0.3">
      <c r="A9" s="33" t="s">
        <v>45</v>
      </c>
      <c r="B9" s="33"/>
      <c r="C9" s="33"/>
      <c r="D9" s="33"/>
      <c r="E9" s="33"/>
      <c r="F9" s="33"/>
      <c r="G9" s="33"/>
      <c r="H9" s="33"/>
      <c r="I9" s="33"/>
      <c r="J9" s="33"/>
      <c r="K9" s="33"/>
      <c r="N9" s="30" t="s">
        <v>45</v>
      </c>
      <c r="O9" s="30"/>
      <c r="P9" s="30"/>
      <c r="Q9" s="30"/>
      <c r="R9" s="30"/>
      <c r="S9" s="30"/>
      <c r="T9" s="30"/>
      <c r="U9" s="30"/>
      <c r="V9" s="30"/>
      <c r="W9" s="30"/>
      <c r="X9" s="23"/>
      <c r="Z9" s="30" t="s">
        <v>45</v>
      </c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</row>
    <row r="10" spans="1:43" x14ac:dyDescent="0.3">
      <c r="A10" s="31" t="s">
        <v>1</v>
      </c>
      <c r="B10" s="31" t="s">
        <v>2</v>
      </c>
      <c r="C10" s="1" t="s">
        <v>6</v>
      </c>
      <c r="D10" s="1" t="s">
        <v>12</v>
      </c>
      <c r="E10" s="1" t="s">
        <v>8</v>
      </c>
      <c r="F10" s="1" t="s">
        <v>10</v>
      </c>
      <c r="G10" s="1" t="s">
        <v>11</v>
      </c>
      <c r="H10" s="1" t="s">
        <v>14</v>
      </c>
      <c r="I10" s="1" t="s">
        <v>15</v>
      </c>
      <c r="J10" s="1" t="s">
        <v>16</v>
      </c>
      <c r="K10" s="1" t="s">
        <v>17</v>
      </c>
      <c r="N10" s="31" t="s">
        <v>1</v>
      </c>
      <c r="O10" s="1" t="s">
        <v>2</v>
      </c>
      <c r="P10" s="1" t="s">
        <v>12</v>
      </c>
      <c r="Q10" s="1" t="s">
        <v>8</v>
      </c>
      <c r="R10" s="1" t="s">
        <v>10</v>
      </c>
      <c r="S10" s="1" t="s">
        <v>11</v>
      </c>
      <c r="T10" s="1" t="s">
        <v>14</v>
      </c>
      <c r="U10" s="1" t="s">
        <v>15</v>
      </c>
      <c r="V10" s="1" t="s">
        <v>16</v>
      </c>
      <c r="W10" s="1" t="s">
        <v>17</v>
      </c>
      <c r="Z10" s="31" t="s">
        <v>1</v>
      </c>
      <c r="AA10" s="26" t="s">
        <v>2</v>
      </c>
      <c r="AB10" s="26" t="s">
        <v>12</v>
      </c>
      <c r="AC10" s="26" t="s">
        <v>8</v>
      </c>
      <c r="AD10" s="26" t="s">
        <v>10</v>
      </c>
      <c r="AE10" s="26" t="s">
        <v>11</v>
      </c>
      <c r="AF10" s="26" t="s">
        <v>14</v>
      </c>
      <c r="AG10" s="26" t="s">
        <v>15</v>
      </c>
      <c r="AH10" s="26" t="s">
        <v>16</v>
      </c>
      <c r="AI10" s="26" t="s">
        <v>17</v>
      </c>
      <c r="AJ10" s="26" t="s">
        <v>50</v>
      </c>
      <c r="AK10" s="26" t="s">
        <v>51</v>
      </c>
      <c r="AL10" s="26" t="s">
        <v>52</v>
      </c>
      <c r="AM10" s="26" t="s">
        <v>53</v>
      </c>
    </row>
    <row r="11" spans="1:43" x14ac:dyDescent="0.3">
      <c r="A11" s="31"/>
      <c r="B11" s="31"/>
      <c r="C11" s="1" t="s">
        <v>7</v>
      </c>
      <c r="D11" s="1" t="s">
        <v>13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18</v>
      </c>
      <c r="N11" s="31"/>
      <c r="O11" s="1" t="s">
        <v>47</v>
      </c>
      <c r="P11" s="17" t="s">
        <v>48</v>
      </c>
      <c r="Q11" s="1">
        <v>4</v>
      </c>
      <c r="R11" s="1">
        <v>3</v>
      </c>
      <c r="S11" s="1">
        <v>25</v>
      </c>
      <c r="T11" s="1">
        <v>50</v>
      </c>
      <c r="U11" s="1">
        <v>10</v>
      </c>
      <c r="V11" s="1">
        <v>0.2</v>
      </c>
      <c r="W11" s="18">
        <v>1000</v>
      </c>
      <c r="Z11" s="31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</row>
    <row r="12" spans="1:43" x14ac:dyDescent="0.3">
      <c r="A12" s="2">
        <v>1</v>
      </c>
      <c r="B12" s="3" t="s">
        <v>3</v>
      </c>
      <c r="C12" s="2">
        <v>1.0349999999999999</v>
      </c>
      <c r="D12" s="19">
        <v>7.3</v>
      </c>
      <c r="E12" s="2">
        <v>3.42</v>
      </c>
      <c r="F12" s="2">
        <v>9.6300000000000008</v>
      </c>
      <c r="G12" s="2">
        <v>19.809999999999999</v>
      </c>
      <c r="H12" s="2">
        <v>9.42</v>
      </c>
      <c r="I12" s="2">
        <v>0.93</v>
      </c>
      <c r="J12" s="2">
        <v>0.2</v>
      </c>
      <c r="K12" s="2">
        <v>900</v>
      </c>
      <c r="N12" s="2">
        <v>1</v>
      </c>
      <c r="O12" s="3" t="s">
        <v>3</v>
      </c>
      <c r="P12" s="21">
        <f>(D12-7.5)/(6-7.5)</f>
        <v>0.13333333333333344</v>
      </c>
      <c r="Q12" s="21">
        <f>((7-E12)/(7-$Q$11))/$Q$11</f>
        <v>0.29833333333333334</v>
      </c>
      <c r="R12" s="22">
        <f>F12/$R$11</f>
        <v>3.2100000000000004</v>
      </c>
      <c r="S12" s="21">
        <f>G12/$S$11</f>
        <v>0.79239999999999999</v>
      </c>
      <c r="T12" s="21">
        <f>H12/$T$11</f>
        <v>0.18840000000000001</v>
      </c>
      <c r="U12" s="21">
        <f>I12/$U$11</f>
        <v>9.2999999999999999E-2</v>
      </c>
      <c r="V12" s="21">
        <f>J12/$V$11</f>
        <v>1</v>
      </c>
      <c r="W12" s="21">
        <f>K12/$W$11</f>
        <v>0.9</v>
      </c>
      <c r="Z12" s="2">
        <v>1</v>
      </c>
      <c r="AA12" s="3" t="s">
        <v>3</v>
      </c>
      <c r="AB12" s="21">
        <f>P12</f>
        <v>0.13333333333333344</v>
      </c>
      <c r="AC12" s="21">
        <f t="shared" ref="AC12:AI12" si="17">Q12</f>
        <v>0.29833333333333334</v>
      </c>
      <c r="AD12" s="22">
        <f>1+5*LOG(R12)</f>
        <v>3.5325251620243607</v>
      </c>
      <c r="AE12" s="21">
        <f t="shared" si="17"/>
        <v>0.79239999999999999</v>
      </c>
      <c r="AF12" s="21">
        <f t="shared" si="17"/>
        <v>0.18840000000000001</v>
      </c>
      <c r="AG12" s="21">
        <f t="shared" si="17"/>
        <v>9.2999999999999999E-2</v>
      </c>
      <c r="AH12" s="25">
        <f t="shared" si="17"/>
        <v>1</v>
      </c>
      <c r="AI12" s="21">
        <f t="shared" si="17"/>
        <v>0.9</v>
      </c>
      <c r="AJ12" s="21">
        <f>MAX(AB12:AI12)</f>
        <v>3.5325251620243607</v>
      </c>
      <c r="AK12" s="21">
        <f>AVERAGE(AB12:AI12)</f>
        <v>0.86724897858637839</v>
      </c>
      <c r="AL12" s="21">
        <f>((AJ12^2+AK12^2)/2)^(1/2)</f>
        <v>2.5720473179156671</v>
      </c>
      <c r="AM12" s="3" t="s">
        <v>54</v>
      </c>
    </row>
    <row r="13" spans="1:43" x14ac:dyDescent="0.3">
      <c r="A13" s="2">
        <v>2</v>
      </c>
      <c r="B13" s="3" t="s">
        <v>4</v>
      </c>
      <c r="C13" s="2">
        <v>0.99</v>
      </c>
      <c r="D13" s="20">
        <v>8</v>
      </c>
      <c r="E13" s="2">
        <v>0.66</v>
      </c>
      <c r="F13" s="2">
        <v>27.56</v>
      </c>
      <c r="G13" s="2">
        <v>49.72</v>
      </c>
      <c r="H13" s="2">
        <v>35.619999999999997</v>
      </c>
      <c r="I13" s="2">
        <v>2.27</v>
      </c>
      <c r="J13" s="2">
        <v>0.7</v>
      </c>
      <c r="K13" s="2">
        <v>3750000</v>
      </c>
      <c r="N13" s="2">
        <v>2</v>
      </c>
      <c r="O13" s="3" t="s">
        <v>4</v>
      </c>
      <c r="P13" s="21">
        <f>(D13-7.5)/(9-7.5)</f>
        <v>0.33333333333333331</v>
      </c>
      <c r="Q13" s="21">
        <f t="shared" ref="Q13:Q14" si="18">((7-E13)/(7-$Q$11))/$Q$11</f>
        <v>0.52833333333333332</v>
      </c>
      <c r="R13" s="22">
        <f t="shared" ref="R13:R14" si="19">F13/$R$11</f>
        <v>9.1866666666666656</v>
      </c>
      <c r="S13" s="22">
        <f t="shared" ref="S13:S14" si="20">G13/$S$11</f>
        <v>1.9887999999999999</v>
      </c>
      <c r="T13" s="21">
        <f t="shared" ref="T13:T14" si="21">H13/$T$11</f>
        <v>0.71239999999999992</v>
      </c>
      <c r="U13" s="21">
        <f t="shared" ref="U13:U14" si="22">I13/$U$11</f>
        <v>0.22700000000000001</v>
      </c>
      <c r="V13" s="22">
        <f t="shared" ref="V13:V14" si="23">J13/$V$11</f>
        <v>3.4999999999999996</v>
      </c>
      <c r="W13" s="22">
        <f t="shared" ref="W13:W14" si="24">K13/$W$11</f>
        <v>3750</v>
      </c>
      <c r="Z13" s="2">
        <v>2</v>
      </c>
      <c r="AA13" s="3" t="s">
        <v>4</v>
      </c>
      <c r="AB13" s="21">
        <f t="shared" ref="AB13:AB14" si="25">P13</f>
        <v>0.33333333333333331</v>
      </c>
      <c r="AC13" s="21">
        <f t="shared" ref="AC13:AC14" si="26">Q13</f>
        <v>0.52833333333333332</v>
      </c>
      <c r="AD13" s="22">
        <f t="shared" ref="AD13:AD14" si="27">1+5*LOG(R13)</f>
        <v>5.8157897925796282</v>
      </c>
      <c r="AE13" s="22">
        <f t="shared" ref="AE13:AE14" si="28">S13</f>
        <v>1.9887999999999999</v>
      </c>
      <c r="AF13" s="21">
        <f t="shared" ref="AF13:AF14" si="29">T13</f>
        <v>0.71239999999999992</v>
      </c>
      <c r="AG13" s="21">
        <f t="shared" ref="AG13:AG14" si="30">U13</f>
        <v>0.22700000000000001</v>
      </c>
      <c r="AH13" s="22">
        <f>1+5*LOG(V13)</f>
        <v>3.7203402217513779</v>
      </c>
      <c r="AI13" s="22">
        <f>1+5*LOG(W13)</f>
        <v>18.870156338638594</v>
      </c>
      <c r="AJ13" s="21">
        <f t="shared" ref="AJ13:AJ14" si="31">MAX(AB13:AI13)</f>
        <v>18.870156338638594</v>
      </c>
      <c r="AK13" s="21">
        <f t="shared" ref="AK13:AK14" si="32">AVERAGE(AB13:AI13)</f>
        <v>4.0245191274545338</v>
      </c>
      <c r="AL13" s="21">
        <f t="shared" ref="AL13:AL14" si="33">((AJ13^2+AK13^2)/2)^(1/2)</f>
        <v>13.64330521633064</v>
      </c>
      <c r="AM13" s="3" t="s">
        <v>56</v>
      </c>
    </row>
    <row r="14" spans="1:43" x14ac:dyDescent="0.3">
      <c r="A14" s="2">
        <v>3</v>
      </c>
      <c r="B14" s="3" t="s">
        <v>5</v>
      </c>
      <c r="C14" s="2">
        <v>1.1299999999999999</v>
      </c>
      <c r="D14" s="20">
        <v>7.8</v>
      </c>
      <c r="E14" s="2">
        <v>1.36</v>
      </c>
      <c r="F14" s="2">
        <v>7.49</v>
      </c>
      <c r="G14" s="2">
        <v>32.590000000000003</v>
      </c>
      <c r="H14" s="2">
        <v>14.15</v>
      </c>
      <c r="I14" s="2">
        <v>1.01</v>
      </c>
      <c r="J14" s="2">
        <v>0.76</v>
      </c>
      <c r="K14" s="2">
        <v>1150000</v>
      </c>
      <c r="N14" s="2">
        <v>3</v>
      </c>
      <c r="O14" s="3" t="s">
        <v>5</v>
      </c>
      <c r="P14" s="21">
        <f>(D14-7.5)/(9-7.5)</f>
        <v>0.19999999999999987</v>
      </c>
      <c r="Q14" s="21">
        <f t="shared" si="18"/>
        <v>0.47</v>
      </c>
      <c r="R14" s="22">
        <f t="shared" si="19"/>
        <v>2.4966666666666666</v>
      </c>
      <c r="S14" s="22">
        <f t="shared" si="20"/>
        <v>1.3036000000000001</v>
      </c>
      <c r="T14" s="21">
        <f t="shared" si="21"/>
        <v>0.28300000000000003</v>
      </c>
      <c r="U14" s="21">
        <f t="shared" si="22"/>
        <v>0.10100000000000001</v>
      </c>
      <c r="V14" s="22">
        <f t="shared" si="23"/>
        <v>3.8</v>
      </c>
      <c r="W14" s="22">
        <f t="shared" si="24"/>
        <v>1150</v>
      </c>
      <c r="Z14" s="2">
        <v>3</v>
      </c>
      <c r="AA14" s="3" t="s">
        <v>5</v>
      </c>
      <c r="AB14" s="21">
        <f t="shared" si="25"/>
        <v>0.19999999999999987</v>
      </c>
      <c r="AC14" s="21">
        <f t="shared" si="26"/>
        <v>0.47</v>
      </c>
      <c r="AD14" s="22">
        <f t="shared" si="27"/>
        <v>2.9868028148990202</v>
      </c>
      <c r="AE14" s="22">
        <f t="shared" si="28"/>
        <v>1.3036000000000001</v>
      </c>
      <c r="AF14" s="21">
        <f t="shared" si="29"/>
        <v>0.28300000000000003</v>
      </c>
      <c r="AG14" s="21">
        <f t="shared" si="30"/>
        <v>0.10100000000000001</v>
      </c>
      <c r="AH14" s="22">
        <f>1+5*LOG(V14)</f>
        <v>3.8989179830840506</v>
      </c>
      <c r="AI14" s="22">
        <f>1+5*LOG(W14)</f>
        <v>16.303489201768059</v>
      </c>
      <c r="AJ14" s="21">
        <f t="shared" si="31"/>
        <v>16.303489201768059</v>
      </c>
      <c r="AK14" s="21">
        <f t="shared" si="32"/>
        <v>3.1933512499688912</v>
      </c>
      <c r="AL14" s="21">
        <f t="shared" si="33"/>
        <v>11.747366776385368</v>
      </c>
      <c r="AM14" s="3" t="s">
        <v>56</v>
      </c>
    </row>
    <row r="16" spans="1:43" x14ac:dyDescent="0.3">
      <c r="A16" s="33" t="s">
        <v>37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3">
      <c r="A17" s="31" t="s">
        <v>1</v>
      </c>
      <c r="B17" s="31" t="s">
        <v>2</v>
      </c>
      <c r="C17" s="1" t="s">
        <v>6</v>
      </c>
      <c r="D17" s="1" t="s">
        <v>12</v>
      </c>
      <c r="E17" s="1" t="s">
        <v>8</v>
      </c>
      <c r="F17" s="1" t="s">
        <v>10</v>
      </c>
      <c r="G17" s="1" t="s">
        <v>11</v>
      </c>
      <c r="H17" s="1" t="s">
        <v>14</v>
      </c>
      <c r="I17" s="1" t="s">
        <v>15</v>
      </c>
      <c r="J17" s="1" t="s">
        <v>16</v>
      </c>
      <c r="K17" s="1" t="s">
        <v>17</v>
      </c>
    </row>
    <row r="18" spans="1:11" x14ac:dyDescent="0.3">
      <c r="A18" s="31"/>
      <c r="B18" s="31"/>
      <c r="C18" s="1" t="s">
        <v>7</v>
      </c>
      <c r="D18" s="1" t="s">
        <v>13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18</v>
      </c>
    </row>
    <row r="19" spans="1:11" x14ac:dyDescent="0.3">
      <c r="A19" s="2">
        <v>1</v>
      </c>
      <c r="B19" s="3" t="s">
        <v>3</v>
      </c>
      <c r="C19" s="2">
        <v>1.1599999999999999</v>
      </c>
      <c r="D19" s="13">
        <v>7.67</v>
      </c>
      <c r="E19" s="13">
        <v>7.19</v>
      </c>
      <c r="F19" s="13">
        <v>4</v>
      </c>
      <c r="G19" s="13">
        <v>12</v>
      </c>
      <c r="H19" s="13">
        <v>81</v>
      </c>
      <c r="I19" s="13">
        <v>2.8</v>
      </c>
      <c r="J19" s="13">
        <v>0.28000000000000003</v>
      </c>
      <c r="K19" s="2">
        <v>1100000</v>
      </c>
    </row>
    <row r="20" spans="1:11" x14ac:dyDescent="0.3">
      <c r="A20" s="2">
        <v>2</v>
      </c>
      <c r="B20" s="3" t="s">
        <v>4</v>
      </c>
      <c r="C20" s="2">
        <v>1.1299999999999999</v>
      </c>
      <c r="D20" s="13">
        <v>7.35</v>
      </c>
      <c r="E20" s="13">
        <v>6.04</v>
      </c>
      <c r="F20" s="13">
        <v>4</v>
      </c>
      <c r="G20" s="13">
        <v>11</v>
      </c>
      <c r="H20" s="13">
        <v>62</v>
      </c>
      <c r="I20" s="13">
        <v>2.8</v>
      </c>
      <c r="J20" s="13">
        <v>0.36</v>
      </c>
      <c r="K20" s="2">
        <v>240000</v>
      </c>
    </row>
    <row r="21" spans="1:11" x14ac:dyDescent="0.3">
      <c r="A21" s="2">
        <v>3</v>
      </c>
      <c r="B21" s="3" t="s">
        <v>5</v>
      </c>
      <c r="C21" s="2">
        <v>0.13</v>
      </c>
      <c r="D21" s="13">
        <v>7.64</v>
      </c>
      <c r="E21" s="13">
        <v>6.19</v>
      </c>
      <c r="F21" s="13">
        <v>6</v>
      </c>
      <c r="G21" s="13">
        <v>27</v>
      </c>
      <c r="H21" s="13">
        <v>20</v>
      </c>
      <c r="I21" s="13">
        <v>2.9</v>
      </c>
      <c r="J21" s="13">
        <v>0.33</v>
      </c>
      <c r="K21" s="2">
        <v>1100000</v>
      </c>
    </row>
    <row r="22" spans="1:11" x14ac:dyDescent="0.3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32" t="s">
        <v>35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x14ac:dyDescent="0.3">
      <c r="A24" s="31" t="s">
        <v>1</v>
      </c>
      <c r="B24" s="31" t="s">
        <v>2</v>
      </c>
      <c r="C24" s="1" t="s">
        <v>6</v>
      </c>
      <c r="D24" s="1" t="s">
        <v>12</v>
      </c>
      <c r="E24" s="1" t="s">
        <v>8</v>
      </c>
      <c r="F24" s="1" t="s">
        <v>10</v>
      </c>
      <c r="G24" s="1" t="s">
        <v>11</v>
      </c>
      <c r="H24" s="1" t="s">
        <v>14</v>
      </c>
      <c r="I24" s="1" t="s">
        <v>15</v>
      </c>
      <c r="J24" s="1" t="s">
        <v>16</v>
      </c>
      <c r="K24" s="1" t="s">
        <v>17</v>
      </c>
    </row>
    <row r="25" spans="1:11" x14ac:dyDescent="0.3">
      <c r="A25" s="31"/>
      <c r="B25" s="31"/>
      <c r="C25" s="1" t="s">
        <v>7</v>
      </c>
      <c r="D25" s="1" t="s">
        <v>13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18</v>
      </c>
    </row>
    <row r="26" spans="1:11" x14ac:dyDescent="0.3">
      <c r="A26" s="2">
        <v>1</v>
      </c>
      <c r="B26" s="3" t="s">
        <v>3</v>
      </c>
      <c r="C26" s="2">
        <v>0.45</v>
      </c>
      <c r="D26" s="14">
        <v>7.99</v>
      </c>
      <c r="E26" s="14">
        <v>7.36</v>
      </c>
      <c r="F26" s="14">
        <v>5</v>
      </c>
      <c r="G26" s="14">
        <v>16</v>
      </c>
      <c r="H26" s="14">
        <v>76</v>
      </c>
      <c r="I26" s="14">
        <v>2</v>
      </c>
      <c r="J26" s="14">
        <v>0.16</v>
      </c>
      <c r="K26" s="14">
        <v>5.22</v>
      </c>
    </row>
    <row r="27" spans="1:11" x14ac:dyDescent="0.3">
      <c r="A27" s="2">
        <v>2</v>
      </c>
      <c r="B27" s="3" t="s">
        <v>4</v>
      </c>
      <c r="C27" s="2">
        <v>0.49</v>
      </c>
      <c r="D27" s="14">
        <v>7.21</v>
      </c>
      <c r="E27" s="14">
        <v>1.34</v>
      </c>
      <c r="F27" s="14">
        <v>25</v>
      </c>
      <c r="G27" s="14">
        <v>129</v>
      </c>
      <c r="H27" s="14">
        <v>317</v>
      </c>
      <c r="I27" s="14">
        <v>1.6</v>
      </c>
      <c r="J27" s="14">
        <v>0.2</v>
      </c>
      <c r="K27" s="14">
        <v>2.2799999999999998</v>
      </c>
    </row>
    <row r="28" spans="1:11" x14ac:dyDescent="0.3">
      <c r="A28" s="2">
        <v>3</v>
      </c>
      <c r="B28" s="3" t="s">
        <v>5</v>
      </c>
      <c r="C28" s="2">
        <v>0.1</v>
      </c>
      <c r="D28" s="14">
        <v>7.72</v>
      </c>
      <c r="E28" s="14">
        <v>1</v>
      </c>
      <c r="F28" s="14">
        <v>30</v>
      </c>
      <c r="G28" s="14">
        <v>105</v>
      </c>
      <c r="H28" s="14">
        <v>40</v>
      </c>
      <c r="I28" s="14">
        <v>0.7</v>
      </c>
      <c r="J28" s="14">
        <v>0.38</v>
      </c>
      <c r="K28" s="14">
        <v>1.56</v>
      </c>
    </row>
    <row r="29" spans="1:11" x14ac:dyDescent="0.3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">
      <c r="A30" s="33" t="s">
        <v>36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3">
      <c r="A31" s="31" t="s">
        <v>1</v>
      </c>
      <c r="B31" s="31" t="s">
        <v>2</v>
      </c>
      <c r="C31" s="1" t="s">
        <v>6</v>
      </c>
      <c r="D31" s="1" t="s">
        <v>12</v>
      </c>
      <c r="E31" s="1" t="s">
        <v>8</v>
      </c>
      <c r="F31" s="1" t="s">
        <v>10</v>
      </c>
      <c r="G31" s="1" t="s">
        <v>11</v>
      </c>
      <c r="H31" s="1" t="s">
        <v>14</v>
      </c>
      <c r="I31" s="1" t="s">
        <v>15</v>
      </c>
      <c r="J31" s="1" t="s">
        <v>16</v>
      </c>
      <c r="K31" s="1" t="s">
        <v>17</v>
      </c>
    </row>
    <row r="32" spans="1:11" x14ac:dyDescent="0.3">
      <c r="A32" s="31"/>
      <c r="B32" s="31"/>
      <c r="C32" s="1" t="s">
        <v>7</v>
      </c>
      <c r="D32" s="1" t="s">
        <v>13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18</v>
      </c>
    </row>
    <row r="33" spans="1:11" x14ac:dyDescent="0.3">
      <c r="A33" s="2">
        <v>1</v>
      </c>
      <c r="B33" s="3" t="s">
        <v>3</v>
      </c>
      <c r="C33" s="2">
        <v>0.09</v>
      </c>
      <c r="D33" s="2">
        <v>7.42</v>
      </c>
      <c r="E33" s="2">
        <v>7.69</v>
      </c>
      <c r="F33" s="2">
        <v>5</v>
      </c>
      <c r="G33" s="2">
        <v>15</v>
      </c>
      <c r="H33" s="2">
        <v>35</v>
      </c>
      <c r="I33" s="2">
        <v>1.5</v>
      </c>
      <c r="J33" s="2">
        <v>0.16</v>
      </c>
      <c r="K33" s="2">
        <v>0.02</v>
      </c>
    </row>
    <row r="34" spans="1:11" x14ac:dyDescent="0.3">
      <c r="A34" s="2">
        <v>2</v>
      </c>
      <c r="B34" s="3" t="s">
        <v>4</v>
      </c>
      <c r="C34" s="2">
        <v>0.1</v>
      </c>
      <c r="D34" s="2">
        <v>7.82</v>
      </c>
      <c r="E34" s="2">
        <v>5</v>
      </c>
      <c r="F34" s="2">
        <v>9</v>
      </c>
      <c r="G34" s="2">
        <v>31</v>
      </c>
      <c r="H34" s="2">
        <v>20</v>
      </c>
      <c r="I34" s="2">
        <v>1.3</v>
      </c>
      <c r="J34" s="2">
        <v>0.19</v>
      </c>
      <c r="K34" s="2">
        <v>0.13</v>
      </c>
    </row>
    <row r="35" spans="1:11" x14ac:dyDescent="0.3">
      <c r="A35" s="2">
        <v>3</v>
      </c>
      <c r="B35" s="3" t="s">
        <v>5</v>
      </c>
      <c r="C35" s="2">
        <v>0.06</v>
      </c>
      <c r="D35" s="15">
        <v>0</v>
      </c>
      <c r="E35" s="13">
        <v>1</v>
      </c>
      <c r="F35" s="13">
        <v>37</v>
      </c>
      <c r="G35" s="13">
        <v>138</v>
      </c>
      <c r="H35" s="15">
        <v>0</v>
      </c>
      <c r="I35" s="13">
        <v>0.6</v>
      </c>
      <c r="J35" s="13">
        <v>0.3</v>
      </c>
      <c r="K35" s="2">
        <v>0.2</v>
      </c>
    </row>
    <row r="37" spans="1:11" x14ac:dyDescent="0.3">
      <c r="A37" s="33" t="s">
        <v>38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 x14ac:dyDescent="0.3">
      <c r="A38" s="31" t="s">
        <v>1</v>
      </c>
      <c r="B38" s="31" t="s">
        <v>2</v>
      </c>
      <c r="C38" s="1" t="s">
        <v>6</v>
      </c>
      <c r="D38" s="1" t="s">
        <v>12</v>
      </c>
      <c r="E38" s="1" t="s">
        <v>8</v>
      </c>
      <c r="F38" s="1" t="s">
        <v>10</v>
      </c>
      <c r="G38" s="1" t="s">
        <v>11</v>
      </c>
      <c r="H38" s="1" t="s">
        <v>14</v>
      </c>
      <c r="I38" s="1" t="s">
        <v>15</v>
      </c>
      <c r="J38" s="1" t="s">
        <v>16</v>
      </c>
      <c r="K38" s="1" t="s">
        <v>17</v>
      </c>
    </row>
    <row r="39" spans="1:11" x14ac:dyDescent="0.3">
      <c r="A39" s="31"/>
      <c r="B39" s="31"/>
      <c r="C39" s="1" t="s">
        <v>7</v>
      </c>
      <c r="D39" s="1" t="s">
        <v>13</v>
      </c>
      <c r="E39" s="1" t="s">
        <v>9</v>
      </c>
      <c r="F39" s="1" t="s">
        <v>9</v>
      </c>
      <c r="G39" s="1" t="s">
        <v>9</v>
      </c>
      <c r="H39" s="1" t="s">
        <v>9</v>
      </c>
      <c r="I39" s="1" t="s">
        <v>9</v>
      </c>
      <c r="J39" s="1" t="s">
        <v>9</v>
      </c>
      <c r="K39" s="1" t="s">
        <v>18</v>
      </c>
    </row>
    <row r="40" spans="1:11" x14ac:dyDescent="0.3">
      <c r="A40" s="2">
        <v>1</v>
      </c>
      <c r="B40" s="3" t="s">
        <v>3</v>
      </c>
      <c r="C40" s="2">
        <v>0.7</v>
      </c>
      <c r="D40" s="2">
        <v>7.81</v>
      </c>
      <c r="E40" s="2">
        <v>1.77</v>
      </c>
      <c r="F40" s="2">
        <v>27</v>
      </c>
      <c r="G40" s="2">
        <v>59</v>
      </c>
      <c r="H40" s="2">
        <v>96</v>
      </c>
      <c r="I40" s="2">
        <v>2</v>
      </c>
      <c r="J40" s="2">
        <v>0.28999999999999998</v>
      </c>
      <c r="K40" s="6">
        <v>31000</v>
      </c>
    </row>
    <row r="41" spans="1:11" x14ac:dyDescent="0.3">
      <c r="A41" s="2">
        <v>2</v>
      </c>
      <c r="B41" s="3" t="s">
        <v>4</v>
      </c>
      <c r="C41" s="2">
        <v>1.59</v>
      </c>
      <c r="D41" s="2">
        <v>7.86</v>
      </c>
      <c r="E41" s="2">
        <v>3.7</v>
      </c>
      <c r="F41" s="2">
        <v>19</v>
      </c>
      <c r="G41" s="2">
        <v>42</v>
      </c>
      <c r="H41" s="2">
        <v>295</v>
      </c>
      <c r="I41" s="2">
        <v>2</v>
      </c>
      <c r="J41" s="2">
        <v>0.28999999999999998</v>
      </c>
      <c r="K41" s="6">
        <v>262000</v>
      </c>
    </row>
    <row r="42" spans="1:11" x14ac:dyDescent="0.3">
      <c r="A42" s="2">
        <v>3</v>
      </c>
      <c r="B42" s="3" t="s">
        <v>5</v>
      </c>
      <c r="C42" s="2">
        <v>0</v>
      </c>
      <c r="D42" s="2">
        <v>7.64</v>
      </c>
      <c r="E42" s="2">
        <v>5.91</v>
      </c>
      <c r="F42" s="2">
        <v>8</v>
      </c>
      <c r="G42" s="2">
        <v>26</v>
      </c>
      <c r="H42" s="2">
        <v>149</v>
      </c>
      <c r="I42" s="2">
        <v>2.6</v>
      </c>
      <c r="J42" s="2">
        <v>0.28999999999999998</v>
      </c>
      <c r="K42" s="6">
        <v>860000</v>
      </c>
    </row>
    <row r="44" spans="1:11" x14ac:dyDescent="0.3">
      <c r="A44" s="33" t="s">
        <v>39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 x14ac:dyDescent="0.3">
      <c r="A45" s="31" t="s">
        <v>1</v>
      </c>
      <c r="B45" s="31" t="s">
        <v>2</v>
      </c>
      <c r="C45" s="1" t="s">
        <v>6</v>
      </c>
      <c r="D45" s="1" t="s">
        <v>12</v>
      </c>
      <c r="E45" s="1" t="s">
        <v>8</v>
      </c>
      <c r="F45" s="1" t="s">
        <v>10</v>
      </c>
      <c r="G45" s="1" t="s">
        <v>11</v>
      </c>
      <c r="H45" s="1" t="s">
        <v>14</v>
      </c>
      <c r="I45" s="1" t="s">
        <v>15</v>
      </c>
      <c r="J45" s="1" t="s">
        <v>16</v>
      </c>
      <c r="K45" s="1" t="s">
        <v>17</v>
      </c>
    </row>
    <row r="46" spans="1:11" x14ac:dyDescent="0.3">
      <c r="A46" s="31"/>
      <c r="B46" s="31"/>
      <c r="C46" s="1" t="s">
        <v>7</v>
      </c>
      <c r="D46" s="1" t="s">
        <v>13</v>
      </c>
      <c r="E46" s="1" t="s">
        <v>9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9</v>
      </c>
      <c r="K46" s="1" t="s">
        <v>18</v>
      </c>
    </row>
    <row r="47" spans="1:11" x14ac:dyDescent="0.3">
      <c r="A47" s="2">
        <v>1</v>
      </c>
      <c r="B47" s="3" t="s">
        <v>3</v>
      </c>
      <c r="C47" s="2">
        <v>0.36</v>
      </c>
      <c r="D47" s="2">
        <v>8.6999999999999993</v>
      </c>
      <c r="E47" s="2">
        <v>8.0399999999999991</v>
      </c>
      <c r="F47" s="2">
        <v>16.399999999999999</v>
      </c>
      <c r="G47" s="2">
        <v>47.2</v>
      </c>
      <c r="H47" s="2">
        <v>31</v>
      </c>
      <c r="I47" s="2">
        <v>3.6</v>
      </c>
      <c r="J47" s="2">
        <v>0.53</v>
      </c>
      <c r="K47" s="2">
        <v>12000000</v>
      </c>
    </row>
    <row r="48" spans="1:11" x14ac:dyDescent="0.3">
      <c r="A48" s="2">
        <v>2</v>
      </c>
      <c r="B48" s="3" t="s">
        <v>4</v>
      </c>
      <c r="C48" s="2">
        <v>0.5</v>
      </c>
      <c r="D48" s="2">
        <v>8.09</v>
      </c>
      <c r="E48" s="2">
        <v>7.05</v>
      </c>
      <c r="F48" s="2">
        <v>18.5</v>
      </c>
      <c r="G48" s="2">
        <v>41.5</v>
      </c>
      <c r="H48" s="2">
        <v>77.5</v>
      </c>
      <c r="I48" s="2">
        <v>3.1</v>
      </c>
      <c r="J48" s="2">
        <v>0.66400000000000003</v>
      </c>
      <c r="K48" s="2">
        <v>820000</v>
      </c>
    </row>
    <row r="49" spans="1:11" x14ac:dyDescent="0.3">
      <c r="A49" s="2">
        <v>3</v>
      </c>
      <c r="B49" s="3" t="s">
        <v>5</v>
      </c>
      <c r="C49" s="2">
        <v>0.17</v>
      </c>
      <c r="D49" s="2">
        <v>7.55</v>
      </c>
      <c r="E49" s="2">
        <v>2.16</v>
      </c>
      <c r="F49" s="2">
        <v>36.799999999999997</v>
      </c>
      <c r="G49" s="2">
        <v>75.5</v>
      </c>
      <c r="H49" s="2">
        <v>34.5</v>
      </c>
      <c r="I49" s="2">
        <v>2.2000000000000002</v>
      </c>
      <c r="J49" s="2">
        <v>0.9</v>
      </c>
      <c r="K49" s="2">
        <v>1360000</v>
      </c>
    </row>
    <row r="51" spans="1:11" x14ac:dyDescent="0.3">
      <c r="A51" s="33" t="s">
        <v>40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3">
      <c r="A52" s="31" t="s">
        <v>1</v>
      </c>
      <c r="B52" s="31" t="s">
        <v>2</v>
      </c>
      <c r="C52" s="1" t="s">
        <v>6</v>
      </c>
      <c r="D52" s="1" t="s">
        <v>12</v>
      </c>
      <c r="E52" s="1" t="s">
        <v>8</v>
      </c>
      <c r="F52" s="1" t="s">
        <v>10</v>
      </c>
      <c r="G52" s="1" t="s">
        <v>11</v>
      </c>
      <c r="H52" s="1" t="s">
        <v>14</v>
      </c>
      <c r="I52" s="1" t="s">
        <v>15</v>
      </c>
      <c r="J52" s="1" t="s">
        <v>16</v>
      </c>
      <c r="K52" s="1" t="s">
        <v>17</v>
      </c>
    </row>
    <row r="53" spans="1:11" x14ac:dyDescent="0.3">
      <c r="A53" s="31"/>
      <c r="B53" s="31"/>
      <c r="C53" s="1" t="s">
        <v>7</v>
      </c>
      <c r="D53" s="1" t="s">
        <v>13</v>
      </c>
      <c r="E53" s="1" t="s">
        <v>9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9</v>
      </c>
      <c r="K53" s="1" t="s">
        <v>18</v>
      </c>
    </row>
    <row r="54" spans="1:11" x14ac:dyDescent="0.3">
      <c r="A54" s="2">
        <v>1</v>
      </c>
      <c r="B54" s="3" t="s">
        <v>3</v>
      </c>
      <c r="C54" s="2">
        <v>1.83</v>
      </c>
      <c r="D54" s="11">
        <v>7.72</v>
      </c>
      <c r="E54" s="11">
        <v>9.52</v>
      </c>
      <c r="F54" s="11">
        <v>22.4</v>
      </c>
      <c r="G54" s="11">
        <v>72.8</v>
      </c>
      <c r="H54" s="11">
        <v>145</v>
      </c>
      <c r="I54" s="11">
        <v>3.1</v>
      </c>
      <c r="J54" s="11">
        <v>0.505</v>
      </c>
      <c r="K54" s="2">
        <v>16300000</v>
      </c>
    </row>
    <row r="55" spans="1:11" x14ac:dyDescent="0.3">
      <c r="A55" s="2">
        <v>2</v>
      </c>
      <c r="B55" s="3" t="s">
        <v>4</v>
      </c>
      <c r="C55" s="2">
        <v>0.23</v>
      </c>
      <c r="D55" s="11">
        <v>7.45</v>
      </c>
      <c r="E55" s="11">
        <v>8.94</v>
      </c>
      <c r="F55" s="11">
        <v>14.3</v>
      </c>
      <c r="G55" s="11">
        <v>57.8</v>
      </c>
      <c r="H55" s="11">
        <v>70.2</v>
      </c>
      <c r="I55" s="11">
        <v>0.6</v>
      </c>
      <c r="J55" s="11">
        <v>0.53</v>
      </c>
      <c r="K55" s="2">
        <v>8400000</v>
      </c>
    </row>
    <row r="56" spans="1:11" x14ac:dyDescent="0.3">
      <c r="A56" s="2">
        <v>3</v>
      </c>
      <c r="B56" s="3" t="s">
        <v>5</v>
      </c>
      <c r="C56" s="2">
        <v>0.27</v>
      </c>
      <c r="D56" s="11">
        <v>7.55</v>
      </c>
      <c r="E56" s="11">
        <v>10.6</v>
      </c>
      <c r="F56" s="11">
        <v>26.5</v>
      </c>
      <c r="G56" s="11">
        <v>80.2</v>
      </c>
      <c r="H56" s="11">
        <v>44.7</v>
      </c>
      <c r="I56" s="11">
        <v>3.7</v>
      </c>
      <c r="J56" s="11">
        <v>0.36599999999999999</v>
      </c>
      <c r="K56" s="2">
        <v>4500000</v>
      </c>
    </row>
    <row r="58" spans="1:11" x14ac:dyDescent="0.3">
      <c r="A58" s="33" t="s">
        <v>41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x14ac:dyDescent="0.3">
      <c r="A59" s="31" t="s">
        <v>1</v>
      </c>
      <c r="B59" s="31" t="s">
        <v>2</v>
      </c>
      <c r="C59" s="1" t="s">
        <v>6</v>
      </c>
      <c r="D59" s="1" t="s">
        <v>12</v>
      </c>
      <c r="E59" s="1" t="s">
        <v>8</v>
      </c>
      <c r="F59" s="1" t="s">
        <v>10</v>
      </c>
      <c r="G59" s="1" t="s">
        <v>11</v>
      </c>
      <c r="H59" s="1" t="s">
        <v>14</v>
      </c>
      <c r="I59" s="1" t="s">
        <v>15</v>
      </c>
      <c r="J59" s="1" t="s">
        <v>16</v>
      </c>
      <c r="K59" s="1" t="s">
        <v>17</v>
      </c>
    </row>
    <row r="60" spans="1:11" x14ac:dyDescent="0.3">
      <c r="A60" s="31"/>
      <c r="B60" s="31"/>
      <c r="C60" s="1" t="s">
        <v>7</v>
      </c>
      <c r="D60" s="1" t="s">
        <v>13</v>
      </c>
      <c r="E60" s="1" t="s">
        <v>9</v>
      </c>
      <c r="F60" s="1" t="s">
        <v>9</v>
      </c>
      <c r="G60" s="1" t="s">
        <v>9</v>
      </c>
      <c r="H60" s="1" t="s">
        <v>9</v>
      </c>
      <c r="I60" s="1" t="s">
        <v>9</v>
      </c>
      <c r="J60" s="1" t="s">
        <v>9</v>
      </c>
      <c r="K60" s="1" t="s">
        <v>18</v>
      </c>
    </row>
    <row r="61" spans="1:11" x14ac:dyDescent="0.3">
      <c r="A61" s="2">
        <v>1</v>
      </c>
      <c r="B61" s="3" t="s">
        <v>3</v>
      </c>
      <c r="C61" s="2">
        <v>0.39649999999999996</v>
      </c>
      <c r="D61" s="12">
        <v>7.74</v>
      </c>
      <c r="E61" s="2">
        <v>3.28</v>
      </c>
      <c r="F61" s="2">
        <v>9.1</v>
      </c>
      <c r="G61" s="2">
        <v>30.1</v>
      </c>
      <c r="H61" s="2">
        <v>30.6</v>
      </c>
      <c r="I61" s="2">
        <v>3.28</v>
      </c>
      <c r="J61" s="2">
        <v>0.11</v>
      </c>
      <c r="K61" s="2">
        <v>10000</v>
      </c>
    </row>
    <row r="62" spans="1:11" x14ac:dyDescent="0.3">
      <c r="A62" s="2">
        <v>2</v>
      </c>
      <c r="B62" s="3" t="s">
        <v>4</v>
      </c>
      <c r="C62" s="2">
        <v>1.0499999999999998</v>
      </c>
      <c r="D62" s="12">
        <v>7.63</v>
      </c>
      <c r="E62" s="2">
        <v>3.8</v>
      </c>
      <c r="F62" s="2">
        <v>10.199999999999999</v>
      </c>
      <c r="G62" s="2">
        <v>43.9</v>
      </c>
      <c r="H62" s="2">
        <v>37</v>
      </c>
      <c r="I62" s="2">
        <v>3.89</v>
      </c>
      <c r="J62" s="2">
        <v>0.36599999999999999</v>
      </c>
      <c r="K62" s="2">
        <v>504000</v>
      </c>
    </row>
    <row r="63" spans="1:11" x14ac:dyDescent="0.3">
      <c r="A63" s="2">
        <v>3</v>
      </c>
      <c r="B63" s="3" t="s">
        <v>5</v>
      </c>
      <c r="C63" s="2">
        <v>0.215</v>
      </c>
      <c r="D63" s="12">
        <v>7.53</v>
      </c>
      <c r="E63" s="2">
        <v>3.24</v>
      </c>
      <c r="F63" s="2">
        <v>13.2</v>
      </c>
      <c r="G63" s="2">
        <v>61</v>
      </c>
      <c r="H63" s="2">
        <v>64.2</v>
      </c>
      <c r="I63" s="2">
        <v>8.1999999999999993</v>
      </c>
      <c r="J63" s="2">
        <v>0.38400000000000001</v>
      </c>
      <c r="K63" s="2">
        <v>355000</v>
      </c>
    </row>
    <row r="65" spans="1:11" x14ac:dyDescent="0.3">
      <c r="A65" s="33" t="s">
        <v>42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3">
      <c r="A66" s="31" t="s">
        <v>1</v>
      </c>
      <c r="B66" s="31" t="s">
        <v>2</v>
      </c>
      <c r="C66" s="1" t="s">
        <v>6</v>
      </c>
      <c r="D66" s="1" t="s">
        <v>12</v>
      </c>
      <c r="E66" s="1" t="s">
        <v>8</v>
      </c>
      <c r="F66" s="1" t="s">
        <v>10</v>
      </c>
      <c r="G66" s="1" t="s">
        <v>11</v>
      </c>
      <c r="H66" s="1" t="s">
        <v>14</v>
      </c>
      <c r="I66" s="1" t="s">
        <v>15</v>
      </c>
      <c r="J66" s="1" t="s">
        <v>16</v>
      </c>
      <c r="K66" s="1" t="s">
        <v>17</v>
      </c>
    </row>
    <row r="67" spans="1:11" x14ac:dyDescent="0.3">
      <c r="A67" s="31"/>
      <c r="B67" s="31"/>
      <c r="C67" s="1" t="s">
        <v>7</v>
      </c>
      <c r="D67" s="1" t="s">
        <v>13</v>
      </c>
      <c r="E67" s="1" t="s">
        <v>9</v>
      </c>
      <c r="F67" s="1" t="s">
        <v>9</v>
      </c>
      <c r="G67" s="1" t="s">
        <v>9</v>
      </c>
      <c r="H67" s="1" t="s">
        <v>9</v>
      </c>
      <c r="I67" s="1" t="s">
        <v>9</v>
      </c>
      <c r="J67" s="1" t="s">
        <v>9</v>
      </c>
      <c r="K67" s="1" t="s">
        <v>18</v>
      </c>
    </row>
    <row r="68" spans="1:11" x14ac:dyDescent="0.3">
      <c r="A68" s="2">
        <v>1</v>
      </c>
      <c r="B68" s="3" t="s">
        <v>3</v>
      </c>
      <c r="C68" s="2">
        <v>0.34770000000000001</v>
      </c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>
        <v>2</v>
      </c>
      <c r="B69" s="3" t="s">
        <v>4</v>
      </c>
      <c r="C69" s="2">
        <v>0.35000000000000003</v>
      </c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>
        <v>3</v>
      </c>
      <c r="B70" s="3" t="s">
        <v>5</v>
      </c>
      <c r="C70" s="2">
        <v>0.78000000000000014</v>
      </c>
      <c r="D70" s="2"/>
      <c r="E70" s="2"/>
      <c r="F70" s="2"/>
      <c r="G70" s="2"/>
      <c r="H70" s="2"/>
      <c r="I70" s="2"/>
      <c r="J70" s="2"/>
      <c r="K70" s="2"/>
    </row>
    <row r="72" spans="1:11" x14ac:dyDescent="0.3">
      <c r="A72" s="33" t="s">
        <v>43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x14ac:dyDescent="0.3">
      <c r="A73" s="31" t="s">
        <v>1</v>
      </c>
      <c r="B73" s="31" t="s">
        <v>2</v>
      </c>
      <c r="C73" s="1" t="s">
        <v>6</v>
      </c>
      <c r="D73" s="1" t="s">
        <v>12</v>
      </c>
      <c r="E73" s="1" t="s">
        <v>8</v>
      </c>
      <c r="F73" s="1" t="s">
        <v>10</v>
      </c>
      <c r="G73" s="1" t="s">
        <v>11</v>
      </c>
      <c r="H73" s="1" t="s">
        <v>14</v>
      </c>
      <c r="I73" s="1" t="s">
        <v>15</v>
      </c>
      <c r="J73" s="1" t="s">
        <v>16</v>
      </c>
      <c r="K73" s="1" t="s">
        <v>17</v>
      </c>
    </row>
    <row r="74" spans="1:11" x14ac:dyDescent="0.3">
      <c r="A74" s="31"/>
      <c r="B74" s="31"/>
      <c r="C74" s="1" t="s">
        <v>7</v>
      </c>
      <c r="D74" s="1" t="s">
        <v>13</v>
      </c>
      <c r="E74" s="1" t="s">
        <v>9</v>
      </c>
      <c r="F74" s="1" t="s">
        <v>9</v>
      </c>
      <c r="G74" s="1" t="s">
        <v>9</v>
      </c>
      <c r="H74" s="1" t="s">
        <v>9</v>
      </c>
      <c r="I74" s="1" t="s">
        <v>9</v>
      </c>
      <c r="J74" s="1" t="s">
        <v>9</v>
      </c>
      <c r="K74" s="1" t="s">
        <v>18</v>
      </c>
    </row>
    <row r="75" spans="1:11" x14ac:dyDescent="0.3">
      <c r="A75" s="2">
        <v>1</v>
      </c>
      <c r="B75" s="3" t="s">
        <v>3</v>
      </c>
      <c r="C75" s="2">
        <v>8.5400000000000004E-2</v>
      </c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>
        <v>2</v>
      </c>
      <c r="B76" s="3" t="s">
        <v>4</v>
      </c>
      <c r="C76" s="2">
        <v>0.23760000000000003</v>
      </c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>
        <v>3</v>
      </c>
      <c r="B77" s="3" t="s">
        <v>5</v>
      </c>
      <c r="C77" s="2">
        <v>0</v>
      </c>
      <c r="D77" s="2"/>
      <c r="E77" s="2"/>
      <c r="F77" s="2"/>
      <c r="G77" s="2"/>
      <c r="H77" s="2"/>
      <c r="I77" s="2"/>
      <c r="J77" s="2"/>
      <c r="K77" s="2"/>
    </row>
  </sheetData>
  <mergeCells count="70">
    <mergeCell ref="A9:K9"/>
    <mergeCell ref="A10:A11"/>
    <mergeCell ref="B10:B11"/>
    <mergeCell ref="A73:A74"/>
    <mergeCell ref="B73:B74"/>
    <mergeCell ref="A51:K51"/>
    <mergeCell ref="A58:K58"/>
    <mergeCell ref="A65:K65"/>
    <mergeCell ref="A72:K72"/>
    <mergeCell ref="A52:A53"/>
    <mergeCell ref="B52:B53"/>
    <mergeCell ref="A59:A60"/>
    <mergeCell ref="B59:B60"/>
    <mergeCell ref="A66:A67"/>
    <mergeCell ref="B66:B67"/>
    <mergeCell ref="A44:K44"/>
    <mergeCell ref="A45:A46"/>
    <mergeCell ref="B45:B46"/>
    <mergeCell ref="A23:K23"/>
    <mergeCell ref="A24:A25"/>
    <mergeCell ref="B24:B25"/>
    <mergeCell ref="A30:K30"/>
    <mergeCell ref="A31:A32"/>
    <mergeCell ref="B31:B32"/>
    <mergeCell ref="A16:K16"/>
    <mergeCell ref="A17:A18"/>
    <mergeCell ref="B17:B18"/>
    <mergeCell ref="A37:K37"/>
    <mergeCell ref="A38:A39"/>
    <mergeCell ref="B38:B39"/>
    <mergeCell ref="A1:K1"/>
    <mergeCell ref="A2:K2"/>
    <mergeCell ref="B3:B4"/>
    <mergeCell ref="A3:A4"/>
    <mergeCell ref="N3:N4"/>
    <mergeCell ref="N10:N11"/>
    <mergeCell ref="N1:W1"/>
    <mergeCell ref="N2:W2"/>
    <mergeCell ref="N9:W9"/>
    <mergeCell ref="Z3:Z4"/>
    <mergeCell ref="Z10:Z11"/>
    <mergeCell ref="AE3:AE4"/>
    <mergeCell ref="Z1:AM1"/>
    <mergeCell ref="Z2:AM2"/>
    <mergeCell ref="Z9:AM9"/>
    <mergeCell ref="AF3:AF4"/>
    <mergeCell ref="AG3:AG4"/>
    <mergeCell ref="AH3:AH4"/>
    <mergeCell ref="AI3:AI4"/>
    <mergeCell ref="AJ3:AJ4"/>
    <mergeCell ref="AK3:AK4"/>
    <mergeCell ref="AL3:AL4"/>
    <mergeCell ref="AM3:AM4"/>
    <mergeCell ref="AA3:AA4"/>
    <mergeCell ref="AB3:AB4"/>
    <mergeCell ref="AC3:AC4"/>
    <mergeCell ref="AD3:AD4"/>
    <mergeCell ref="AA10:AA11"/>
    <mergeCell ref="AB10:AB11"/>
    <mergeCell ref="AC10:AC11"/>
    <mergeCell ref="AD10:AD11"/>
    <mergeCell ref="AE10:AE11"/>
    <mergeCell ref="AK10:AK11"/>
    <mergeCell ref="AL10:AL11"/>
    <mergeCell ref="AM10:AM11"/>
    <mergeCell ref="AF10:AF11"/>
    <mergeCell ref="AG10:AG11"/>
    <mergeCell ref="AH10:AH11"/>
    <mergeCell ref="AI10:AI11"/>
    <mergeCell ref="AJ10:AJ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C9DC-7BCA-4934-9184-D8EDD6DBC7C3}">
  <dimension ref="A1:K77"/>
  <sheetViews>
    <sheetView workbookViewId="0">
      <selection sqref="A1:K1"/>
    </sheetView>
  </sheetViews>
  <sheetFormatPr defaultRowHeight="14.4" x14ac:dyDescent="0.3"/>
  <cols>
    <col min="2" max="2" width="22.44140625" customWidth="1"/>
    <col min="3" max="11" width="13.6640625" customWidth="1"/>
  </cols>
  <sheetData>
    <row r="1" spans="1:11" x14ac:dyDescent="0.3">
      <c r="A1" s="32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3">
      <c r="A2" s="32" t="s">
        <v>44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1" t="s">
        <v>1</v>
      </c>
      <c r="B3" s="31" t="s">
        <v>2</v>
      </c>
      <c r="C3" s="1" t="s">
        <v>6</v>
      </c>
      <c r="D3" s="1" t="s">
        <v>12</v>
      </c>
      <c r="E3" s="1" t="s">
        <v>8</v>
      </c>
      <c r="F3" s="1" t="s">
        <v>10</v>
      </c>
      <c r="G3" s="1" t="s">
        <v>11</v>
      </c>
      <c r="H3" s="1" t="s">
        <v>14</v>
      </c>
      <c r="I3" s="1" t="s">
        <v>15</v>
      </c>
      <c r="J3" s="1" t="s">
        <v>16</v>
      </c>
      <c r="K3" s="1" t="s">
        <v>17</v>
      </c>
    </row>
    <row r="4" spans="1:11" x14ac:dyDescent="0.3">
      <c r="A4" s="31"/>
      <c r="B4" s="31"/>
      <c r="C4" s="1" t="s">
        <v>7</v>
      </c>
      <c r="D4" s="1" t="s">
        <v>13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18</v>
      </c>
    </row>
    <row r="5" spans="1:11" x14ac:dyDescent="0.3">
      <c r="A5" s="2">
        <v>1</v>
      </c>
      <c r="B5" s="3" t="s">
        <v>20</v>
      </c>
      <c r="C5" s="2">
        <v>0.505</v>
      </c>
      <c r="D5" s="2">
        <v>7.1</v>
      </c>
      <c r="E5" s="2">
        <v>0.96</v>
      </c>
      <c r="F5" s="2">
        <v>7.04</v>
      </c>
      <c r="G5" s="2">
        <v>36.28</v>
      </c>
      <c r="H5" s="2">
        <v>14.31</v>
      </c>
      <c r="I5" s="2">
        <v>0.21</v>
      </c>
      <c r="J5" s="2">
        <v>0.35</v>
      </c>
      <c r="K5" s="2">
        <v>210000</v>
      </c>
    </row>
    <row r="6" spans="1:11" x14ac:dyDescent="0.3">
      <c r="A6" s="2">
        <v>2</v>
      </c>
      <c r="B6" s="3" t="s">
        <v>21</v>
      </c>
      <c r="C6" s="2">
        <v>0.62</v>
      </c>
      <c r="D6" s="2">
        <v>6.7</v>
      </c>
      <c r="E6" s="2">
        <v>0.45</v>
      </c>
      <c r="F6" s="2">
        <v>52.35</v>
      </c>
      <c r="G6" s="2">
        <v>78.73</v>
      </c>
      <c r="H6" s="2">
        <v>46.94</v>
      </c>
      <c r="I6" s="2">
        <v>0.47</v>
      </c>
      <c r="J6" s="2">
        <v>0.18</v>
      </c>
      <c r="K6" s="2">
        <v>5800000</v>
      </c>
    </row>
    <row r="7" spans="1:11" x14ac:dyDescent="0.3">
      <c r="A7" s="2">
        <v>3</v>
      </c>
      <c r="B7" s="3" t="s">
        <v>22</v>
      </c>
      <c r="C7" s="2">
        <v>1.3699999999999999</v>
      </c>
      <c r="D7" s="2">
        <v>6.7</v>
      </c>
      <c r="E7" s="2">
        <v>0.38</v>
      </c>
      <c r="F7" s="2">
        <v>22.39</v>
      </c>
      <c r="G7" s="2">
        <v>92.96</v>
      </c>
      <c r="H7" s="2">
        <v>22.64</v>
      </c>
      <c r="I7" s="2">
        <v>0.19</v>
      </c>
      <c r="J7" s="2">
        <v>0.17</v>
      </c>
      <c r="K7" s="2">
        <v>380000</v>
      </c>
    </row>
    <row r="9" spans="1:11" x14ac:dyDescent="0.3">
      <c r="A9" s="33" t="s">
        <v>45</v>
      </c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x14ac:dyDescent="0.3">
      <c r="A10" s="31" t="s">
        <v>1</v>
      </c>
      <c r="B10" s="31" t="s">
        <v>2</v>
      </c>
      <c r="C10" s="1" t="s">
        <v>6</v>
      </c>
      <c r="D10" s="1" t="s">
        <v>12</v>
      </c>
      <c r="E10" s="1" t="s">
        <v>8</v>
      </c>
      <c r="F10" s="1" t="s">
        <v>10</v>
      </c>
      <c r="G10" s="1" t="s">
        <v>11</v>
      </c>
      <c r="H10" s="1" t="s">
        <v>14</v>
      </c>
      <c r="I10" s="1" t="s">
        <v>15</v>
      </c>
      <c r="J10" s="1" t="s">
        <v>16</v>
      </c>
      <c r="K10" s="1" t="s">
        <v>17</v>
      </c>
    </row>
    <row r="11" spans="1:11" x14ac:dyDescent="0.3">
      <c r="A11" s="31"/>
      <c r="B11" s="31"/>
      <c r="C11" s="1" t="s">
        <v>7</v>
      </c>
      <c r="D11" s="1" t="s">
        <v>13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18</v>
      </c>
    </row>
    <row r="12" spans="1:11" x14ac:dyDescent="0.3">
      <c r="A12" s="2">
        <v>1</v>
      </c>
      <c r="B12" s="3" t="s">
        <v>20</v>
      </c>
      <c r="C12" s="2">
        <v>0.505</v>
      </c>
      <c r="D12" s="2">
        <v>7.6</v>
      </c>
      <c r="E12" s="2">
        <v>2.65</v>
      </c>
      <c r="F12" s="2">
        <v>12.01</v>
      </c>
      <c r="G12" s="2">
        <v>61.49</v>
      </c>
      <c r="H12" s="2">
        <v>22.97</v>
      </c>
      <c r="I12" s="2">
        <v>1.74</v>
      </c>
      <c r="J12" s="2">
        <v>1.04</v>
      </c>
      <c r="K12" s="2">
        <v>9300000</v>
      </c>
    </row>
    <row r="13" spans="1:11" x14ac:dyDescent="0.3">
      <c r="A13" s="2">
        <v>2</v>
      </c>
      <c r="B13" s="3" t="s">
        <v>21</v>
      </c>
      <c r="C13" s="2">
        <v>0.62</v>
      </c>
      <c r="D13" s="2">
        <v>8.5</v>
      </c>
      <c r="E13" s="2">
        <v>2.65</v>
      </c>
      <c r="F13" s="2">
        <v>29.49</v>
      </c>
      <c r="G13" s="2">
        <v>76.930000000000007</v>
      </c>
      <c r="H13" s="2">
        <v>17.98</v>
      </c>
      <c r="I13" s="2">
        <v>7.0000000000000007E-2</v>
      </c>
      <c r="J13" s="2">
        <v>0.39</v>
      </c>
      <c r="K13" s="2">
        <v>8700000</v>
      </c>
    </row>
    <row r="14" spans="1:11" x14ac:dyDescent="0.3">
      <c r="A14" s="2">
        <v>3</v>
      </c>
      <c r="B14" s="3" t="s">
        <v>22</v>
      </c>
      <c r="C14" s="2">
        <v>1.3699999999999999</v>
      </c>
      <c r="D14" s="2">
        <v>7.6</v>
      </c>
      <c r="E14" s="2">
        <v>2.82</v>
      </c>
      <c r="F14" s="2">
        <v>5.45</v>
      </c>
      <c r="G14" s="2">
        <v>18.25</v>
      </c>
      <c r="H14" s="2">
        <v>19.57</v>
      </c>
      <c r="I14" s="2">
        <v>0.31</v>
      </c>
      <c r="J14" s="2">
        <v>0.47</v>
      </c>
      <c r="K14" s="2">
        <v>310000</v>
      </c>
    </row>
    <row r="16" spans="1:11" x14ac:dyDescent="0.3">
      <c r="A16" s="33" t="s">
        <v>37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3">
      <c r="A17" s="31" t="s">
        <v>1</v>
      </c>
      <c r="B17" s="31" t="s">
        <v>2</v>
      </c>
      <c r="C17" s="1" t="s">
        <v>6</v>
      </c>
      <c r="D17" s="1" t="s">
        <v>12</v>
      </c>
      <c r="E17" s="1" t="s">
        <v>8</v>
      </c>
      <c r="F17" s="1" t="s">
        <v>10</v>
      </c>
      <c r="G17" s="1" t="s">
        <v>11</v>
      </c>
      <c r="H17" s="1" t="s">
        <v>14</v>
      </c>
      <c r="I17" s="1" t="s">
        <v>15</v>
      </c>
      <c r="J17" s="1" t="s">
        <v>16</v>
      </c>
      <c r="K17" s="1" t="s">
        <v>17</v>
      </c>
    </row>
    <row r="18" spans="1:11" x14ac:dyDescent="0.3">
      <c r="A18" s="31"/>
      <c r="B18" s="31"/>
      <c r="C18" s="1" t="s">
        <v>7</v>
      </c>
      <c r="D18" s="1" t="s">
        <v>13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18</v>
      </c>
    </row>
    <row r="19" spans="1:11" x14ac:dyDescent="0.3">
      <c r="A19" s="2">
        <v>1</v>
      </c>
      <c r="B19" s="3" t="s">
        <v>20</v>
      </c>
      <c r="C19" s="2">
        <v>0.1</v>
      </c>
      <c r="D19" s="13">
        <v>7.35</v>
      </c>
      <c r="E19" s="13">
        <v>4.25</v>
      </c>
      <c r="F19" s="13">
        <v>2</v>
      </c>
      <c r="G19" s="13">
        <v>7</v>
      </c>
      <c r="H19" s="13">
        <v>23</v>
      </c>
      <c r="I19" s="13">
        <v>2.6</v>
      </c>
      <c r="J19" s="13">
        <v>0.78</v>
      </c>
      <c r="K19" s="2">
        <v>460000</v>
      </c>
    </row>
    <row r="20" spans="1:11" x14ac:dyDescent="0.3">
      <c r="A20" s="2">
        <v>2</v>
      </c>
      <c r="B20" s="3" t="s">
        <v>21</v>
      </c>
      <c r="C20" s="2">
        <v>0.15</v>
      </c>
      <c r="D20" s="13">
        <v>7.21</v>
      </c>
      <c r="E20" s="13">
        <v>1</v>
      </c>
      <c r="F20" s="13">
        <v>6</v>
      </c>
      <c r="G20" s="13">
        <v>23</v>
      </c>
      <c r="H20" s="13">
        <v>25</v>
      </c>
      <c r="I20" s="13">
        <v>1.8</v>
      </c>
      <c r="J20" s="13">
        <v>0.86</v>
      </c>
      <c r="K20" s="2">
        <v>1100000</v>
      </c>
    </row>
    <row r="21" spans="1:11" x14ac:dyDescent="0.3">
      <c r="A21" s="2">
        <v>3</v>
      </c>
      <c r="B21" s="3" t="s">
        <v>22</v>
      </c>
      <c r="C21" s="2">
        <v>0.35</v>
      </c>
      <c r="D21" s="13">
        <v>7.55</v>
      </c>
      <c r="E21" s="13">
        <v>1.73</v>
      </c>
      <c r="F21" s="13">
        <v>19</v>
      </c>
      <c r="G21" s="13">
        <v>42</v>
      </c>
      <c r="H21" s="13">
        <v>20</v>
      </c>
      <c r="I21" s="13">
        <v>1.4</v>
      </c>
      <c r="J21" s="13">
        <v>0.94</v>
      </c>
      <c r="K21" s="2">
        <v>93000</v>
      </c>
    </row>
    <row r="22" spans="1:11" x14ac:dyDescent="0.3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32" t="s">
        <v>35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x14ac:dyDescent="0.3">
      <c r="A24" s="31" t="s">
        <v>1</v>
      </c>
      <c r="B24" s="31" t="s">
        <v>2</v>
      </c>
      <c r="C24" s="1" t="s">
        <v>6</v>
      </c>
      <c r="D24" s="1" t="s">
        <v>12</v>
      </c>
      <c r="E24" s="1" t="s">
        <v>8</v>
      </c>
      <c r="F24" s="1" t="s">
        <v>10</v>
      </c>
      <c r="G24" s="1" t="s">
        <v>11</v>
      </c>
      <c r="H24" s="1" t="s">
        <v>14</v>
      </c>
      <c r="I24" s="1" t="s">
        <v>15</v>
      </c>
      <c r="J24" s="1" t="s">
        <v>16</v>
      </c>
      <c r="K24" s="1" t="s">
        <v>17</v>
      </c>
    </row>
    <row r="25" spans="1:11" x14ac:dyDescent="0.3">
      <c r="A25" s="31"/>
      <c r="B25" s="31"/>
      <c r="C25" s="1" t="s">
        <v>7</v>
      </c>
      <c r="D25" s="1" t="s">
        <v>13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18</v>
      </c>
    </row>
    <row r="26" spans="1:11" x14ac:dyDescent="0.3">
      <c r="A26" s="2">
        <v>1</v>
      </c>
      <c r="B26" s="3" t="s">
        <v>20</v>
      </c>
      <c r="C26" s="2">
        <v>0.05</v>
      </c>
      <c r="D26" s="14">
        <v>7.34</v>
      </c>
      <c r="E26" s="14">
        <v>2.17</v>
      </c>
      <c r="F26" s="14">
        <v>24</v>
      </c>
      <c r="G26" s="14">
        <v>90</v>
      </c>
      <c r="H26" s="14">
        <v>31</v>
      </c>
      <c r="I26" s="14">
        <v>0.7</v>
      </c>
      <c r="J26" s="14">
        <v>0.4</v>
      </c>
      <c r="K26" s="14">
        <v>1.5</v>
      </c>
    </row>
    <row r="27" spans="1:11" x14ac:dyDescent="0.3">
      <c r="A27" s="2">
        <v>2</v>
      </c>
      <c r="B27" s="3" t="s">
        <v>21</v>
      </c>
      <c r="C27" s="2">
        <v>0.08</v>
      </c>
      <c r="D27" s="14">
        <v>7.33</v>
      </c>
      <c r="E27" s="14">
        <v>1</v>
      </c>
      <c r="F27" s="14">
        <v>34</v>
      </c>
      <c r="G27" s="14">
        <v>150</v>
      </c>
      <c r="H27" s="14">
        <v>84</v>
      </c>
      <c r="I27" s="14">
        <v>1.6</v>
      </c>
      <c r="J27" s="14">
        <v>0.79</v>
      </c>
      <c r="K27" s="14">
        <v>4.16</v>
      </c>
    </row>
    <row r="28" spans="1:11" x14ac:dyDescent="0.3">
      <c r="A28" s="2">
        <v>3</v>
      </c>
      <c r="B28" s="3" t="s">
        <v>22</v>
      </c>
      <c r="C28" s="2">
        <v>0.31</v>
      </c>
      <c r="D28" s="14">
        <v>7.57</v>
      </c>
      <c r="E28" s="14">
        <v>1</v>
      </c>
      <c r="F28" s="14">
        <v>21</v>
      </c>
      <c r="G28" s="14">
        <v>85</v>
      </c>
      <c r="H28" s="14">
        <v>29</v>
      </c>
      <c r="I28" s="14">
        <v>1.6</v>
      </c>
      <c r="J28" s="14">
        <v>1.05</v>
      </c>
      <c r="K28" s="14">
        <v>0.81</v>
      </c>
    </row>
    <row r="29" spans="1:11" x14ac:dyDescent="0.3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">
      <c r="A30" s="33" t="s">
        <v>36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3">
      <c r="A31" s="31" t="s">
        <v>1</v>
      </c>
      <c r="B31" s="31" t="s">
        <v>2</v>
      </c>
      <c r="C31" s="1" t="s">
        <v>6</v>
      </c>
      <c r="D31" s="1" t="s">
        <v>12</v>
      </c>
      <c r="E31" s="1" t="s">
        <v>8</v>
      </c>
      <c r="F31" s="1" t="s">
        <v>10</v>
      </c>
      <c r="G31" s="1" t="s">
        <v>11</v>
      </c>
      <c r="H31" s="1" t="s">
        <v>14</v>
      </c>
      <c r="I31" s="1" t="s">
        <v>15</v>
      </c>
      <c r="J31" s="1" t="s">
        <v>16</v>
      </c>
      <c r="K31" s="1" t="s">
        <v>17</v>
      </c>
    </row>
    <row r="32" spans="1:11" x14ac:dyDescent="0.3">
      <c r="A32" s="31"/>
      <c r="B32" s="31"/>
      <c r="C32" s="1" t="s">
        <v>7</v>
      </c>
      <c r="D32" s="1" t="s">
        <v>13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18</v>
      </c>
    </row>
    <row r="33" spans="1:11" x14ac:dyDescent="0.3">
      <c r="A33" s="2">
        <v>1</v>
      </c>
      <c r="B33" s="3" t="s">
        <v>20</v>
      </c>
      <c r="C33" s="2">
        <v>0.02</v>
      </c>
      <c r="D33" s="13">
        <v>7.41</v>
      </c>
      <c r="E33" s="13">
        <v>3.46</v>
      </c>
      <c r="F33" s="13">
        <v>53</v>
      </c>
      <c r="G33" s="13">
        <v>113</v>
      </c>
      <c r="H33" s="13">
        <v>35</v>
      </c>
      <c r="I33" s="13">
        <v>3.5</v>
      </c>
      <c r="J33" s="13">
        <v>0.2</v>
      </c>
      <c r="K33" s="2">
        <v>0.6</v>
      </c>
    </row>
    <row r="34" spans="1:11" x14ac:dyDescent="0.3">
      <c r="A34" s="2">
        <v>2</v>
      </c>
      <c r="B34" s="3" t="s">
        <v>21</v>
      </c>
      <c r="C34" s="2">
        <v>0.02</v>
      </c>
      <c r="D34" s="13">
        <v>7.5</v>
      </c>
      <c r="E34" s="13">
        <v>1</v>
      </c>
      <c r="F34" s="13">
        <v>98</v>
      </c>
      <c r="G34" s="13">
        <v>204</v>
      </c>
      <c r="H34" s="13">
        <v>33</v>
      </c>
      <c r="I34" s="13">
        <v>3</v>
      </c>
      <c r="J34" s="13">
        <v>0.6</v>
      </c>
      <c r="K34" s="2">
        <v>0.4</v>
      </c>
    </row>
    <row r="35" spans="1:11" x14ac:dyDescent="0.3">
      <c r="A35" s="2">
        <v>3</v>
      </c>
      <c r="B35" s="3" t="s">
        <v>22</v>
      </c>
      <c r="C35" s="2">
        <v>0.16</v>
      </c>
      <c r="D35" s="13">
        <v>7.52</v>
      </c>
      <c r="E35" s="13">
        <v>1</v>
      </c>
      <c r="F35" s="13">
        <v>48</v>
      </c>
      <c r="G35" s="13">
        <v>118</v>
      </c>
      <c r="H35" s="13">
        <v>22</v>
      </c>
      <c r="I35" s="13">
        <v>0.9</v>
      </c>
      <c r="J35" s="13">
        <v>0.6</v>
      </c>
      <c r="K35" s="2">
        <v>0.3</v>
      </c>
    </row>
    <row r="37" spans="1:11" x14ac:dyDescent="0.3">
      <c r="A37" s="33" t="s">
        <v>38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 x14ac:dyDescent="0.3">
      <c r="A38" s="31" t="s">
        <v>1</v>
      </c>
      <c r="B38" s="31" t="s">
        <v>2</v>
      </c>
      <c r="C38" s="1" t="s">
        <v>6</v>
      </c>
      <c r="D38" s="1" t="s">
        <v>12</v>
      </c>
      <c r="E38" s="1" t="s">
        <v>8</v>
      </c>
      <c r="F38" s="1" t="s">
        <v>10</v>
      </c>
      <c r="G38" s="1" t="s">
        <v>11</v>
      </c>
      <c r="H38" s="1" t="s">
        <v>14</v>
      </c>
      <c r="I38" s="1" t="s">
        <v>15</v>
      </c>
      <c r="J38" s="1" t="s">
        <v>16</v>
      </c>
      <c r="K38" s="1" t="s">
        <v>17</v>
      </c>
    </row>
    <row r="39" spans="1:11" x14ac:dyDescent="0.3">
      <c r="A39" s="31"/>
      <c r="B39" s="31"/>
      <c r="C39" s="1" t="s">
        <v>7</v>
      </c>
      <c r="D39" s="1" t="s">
        <v>13</v>
      </c>
      <c r="E39" s="1" t="s">
        <v>9</v>
      </c>
      <c r="F39" s="1" t="s">
        <v>9</v>
      </c>
      <c r="G39" s="1" t="s">
        <v>9</v>
      </c>
      <c r="H39" s="1" t="s">
        <v>9</v>
      </c>
      <c r="I39" s="1" t="s">
        <v>9</v>
      </c>
      <c r="J39" s="1" t="s">
        <v>9</v>
      </c>
      <c r="K39" s="1" t="s">
        <v>18</v>
      </c>
    </row>
    <row r="40" spans="1:11" x14ac:dyDescent="0.3">
      <c r="A40" s="2">
        <v>1</v>
      </c>
      <c r="B40" s="3" t="s">
        <v>20</v>
      </c>
      <c r="C40" s="2">
        <v>0.02</v>
      </c>
      <c r="D40" s="7">
        <v>7.47</v>
      </c>
      <c r="E40" s="7">
        <v>3.22</v>
      </c>
      <c r="F40" s="7">
        <v>7</v>
      </c>
      <c r="G40" s="7">
        <v>18</v>
      </c>
      <c r="H40" s="7">
        <v>17</v>
      </c>
      <c r="I40" s="7">
        <v>3.4</v>
      </c>
      <c r="J40" s="7">
        <v>0.28999999999999998</v>
      </c>
      <c r="K40" s="2">
        <v>275500</v>
      </c>
    </row>
    <row r="41" spans="1:11" x14ac:dyDescent="0.3">
      <c r="A41" s="2">
        <v>2</v>
      </c>
      <c r="B41" s="3" t="s">
        <v>21</v>
      </c>
      <c r="C41" s="2">
        <v>0.19</v>
      </c>
      <c r="D41" s="8">
        <v>7.41</v>
      </c>
      <c r="E41" s="8">
        <v>1.65</v>
      </c>
      <c r="F41" s="8">
        <v>17</v>
      </c>
      <c r="G41" s="8">
        <v>54</v>
      </c>
      <c r="H41" s="8">
        <v>27</v>
      </c>
      <c r="I41" s="8">
        <v>2</v>
      </c>
      <c r="J41" s="8">
        <v>0.28999999999999998</v>
      </c>
      <c r="K41" s="2">
        <v>261300</v>
      </c>
    </row>
    <row r="42" spans="1:11" x14ac:dyDescent="0.3">
      <c r="A42" s="2">
        <v>3</v>
      </c>
      <c r="B42" s="3" t="s">
        <v>22</v>
      </c>
      <c r="C42" s="2">
        <v>2.4</v>
      </c>
      <c r="D42" s="9">
        <v>7.4</v>
      </c>
      <c r="E42" s="8">
        <v>2.34</v>
      </c>
      <c r="F42" s="8">
        <v>14</v>
      </c>
      <c r="G42" s="8">
        <v>46</v>
      </c>
      <c r="H42" s="8">
        <v>10</v>
      </c>
      <c r="I42" s="8">
        <v>2.2000000000000002</v>
      </c>
      <c r="J42" s="8">
        <v>0.28999999999999998</v>
      </c>
      <c r="K42" s="2">
        <v>50400</v>
      </c>
    </row>
    <row r="44" spans="1:11" x14ac:dyDescent="0.3">
      <c r="A44" s="33" t="s">
        <v>39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 x14ac:dyDescent="0.3">
      <c r="A45" s="31" t="s">
        <v>1</v>
      </c>
      <c r="B45" s="31" t="s">
        <v>2</v>
      </c>
      <c r="C45" s="1" t="s">
        <v>6</v>
      </c>
      <c r="D45" s="1" t="s">
        <v>12</v>
      </c>
      <c r="E45" s="1" t="s">
        <v>8</v>
      </c>
      <c r="F45" s="1" t="s">
        <v>10</v>
      </c>
      <c r="G45" s="1" t="s">
        <v>11</v>
      </c>
      <c r="H45" s="1" t="s">
        <v>14</v>
      </c>
      <c r="I45" s="1" t="s">
        <v>15</v>
      </c>
      <c r="J45" s="1" t="s">
        <v>16</v>
      </c>
      <c r="K45" s="1" t="s">
        <v>17</v>
      </c>
    </row>
    <row r="46" spans="1:11" x14ac:dyDescent="0.3">
      <c r="A46" s="31"/>
      <c r="B46" s="31"/>
      <c r="C46" s="1" t="s">
        <v>7</v>
      </c>
      <c r="D46" s="1" t="s">
        <v>13</v>
      </c>
      <c r="E46" s="1" t="s">
        <v>9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9</v>
      </c>
      <c r="K46" s="1" t="s">
        <v>18</v>
      </c>
    </row>
    <row r="47" spans="1:11" x14ac:dyDescent="0.3">
      <c r="A47" s="2">
        <v>1</v>
      </c>
      <c r="B47" s="3" t="s">
        <v>20</v>
      </c>
      <c r="C47" s="2">
        <v>0.09</v>
      </c>
      <c r="D47" s="2">
        <v>8.1</v>
      </c>
      <c r="E47" s="2">
        <v>3.11</v>
      </c>
      <c r="F47" s="2">
        <v>115</v>
      </c>
      <c r="G47" s="2">
        <v>330</v>
      </c>
      <c r="H47" s="2">
        <v>27.2</v>
      </c>
      <c r="I47" s="2">
        <v>1.7</v>
      </c>
      <c r="J47" s="2">
        <v>0.85</v>
      </c>
      <c r="K47" s="2">
        <v>10700000</v>
      </c>
    </row>
    <row r="48" spans="1:11" x14ac:dyDescent="0.3">
      <c r="A48" s="2">
        <v>2</v>
      </c>
      <c r="B48" s="3" t="s">
        <v>21</v>
      </c>
      <c r="C48" s="2">
        <v>0.33</v>
      </c>
      <c r="D48" s="2">
        <v>7.75</v>
      </c>
      <c r="E48" s="2">
        <v>1.8</v>
      </c>
      <c r="F48" s="2">
        <v>24.6</v>
      </c>
      <c r="G48" s="2">
        <v>54.8</v>
      </c>
      <c r="H48" s="2">
        <v>33.5</v>
      </c>
      <c r="I48" s="2">
        <v>2.2000000000000002</v>
      </c>
      <c r="J48" s="2">
        <v>0.82699999999999996</v>
      </c>
      <c r="K48" s="2">
        <v>10000</v>
      </c>
    </row>
    <row r="49" spans="1:11" x14ac:dyDescent="0.3">
      <c r="A49" s="2">
        <v>3</v>
      </c>
      <c r="B49" s="3" t="s">
        <v>22</v>
      </c>
      <c r="C49" s="2">
        <v>0.9</v>
      </c>
      <c r="D49" s="2">
        <v>7.55</v>
      </c>
      <c r="E49" s="2">
        <v>1.1100000000000001</v>
      </c>
      <c r="F49" s="2">
        <v>43</v>
      </c>
      <c r="G49" s="2">
        <v>130</v>
      </c>
      <c r="H49" s="2">
        <v>56</v>
      </c>
      <c r="I49" s="2">
        <v>3.1</v>
      </c>
      <c r="J49" s="2">
        <v>0.79600000000000004</v>
      </c>
      <c r="K49" s="2">
        <v>4400000</v>
      </c>
    </row>
    <row r="51" spans="1:11" x14ac:dyDescent="0.3">
      <c r="A51" s="33" t="s">
        <v>40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3">
      <c r="A52" s="31" t="s">
        <v>1</v>
      </c>
      <c r="B52" s="31" t="s">
        <v>2</v>
      </c>
      <c r="C52" s="1" t="s">
        <v>6</v>
      </c>
      <c r="D52" s="1" t="s">
        <v>12</v>
      </c>
      <c r="E52" s="1" t="s">
        <v>8</v>
      </c>
      <c r="F52" s="1" t="s">
        <v>10</v>
      </c>
      <c r="G52" s="1" t="s">
        <v>11</v>
      </c>
      <c r="H52" s="1" t="s">
        <v>14</v>
      </c>
      <c r="I52" s="1" t="s">
        <v>15</v>
      </c>
      <c r="J52" s="1" t="s">
        <v>16</v>
      </c>
      <c r="K52" s="1" t="s">
        <v>17</v>
      </c>
    </row>
    <row r="53" spans="1:11" x14ac:dyDescent="0.3">
      <c r="A53" s="31"/>
      <c r="B53" s="31"/>
      <c r="C53" s="1" t="s">
        <v>7</v>
      </c>
      <c r="D53" s="1" t="s">
        <v>13</v>
      </c>
      <c r="E53" s="1" t="s">
        <v>9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9</v>
      </c>
      <c r="K53" s="1" t="s">
        <v>18</v>
      </c>
    </row>
    <row r="54" spans="1:11" x14ac:dyDescent="0.3">
      <c r="A54" s="2">
        <v>1</v>
      </c>
      <c r="B54" s="3" t="s">
        <v>20</v>
      </c>
      <c r="C54" s="2">
        <v>0.02</v>
      </c>
      <c r="D54" s="11">
        <v>7.39</v>
      </c>
      <c r="E54" s="11">
        <v>4.7699999999999996</v>
      </c>
      <c r="F54" s="11">
        <v>22.4</v>
      </c>
      <c r="G54" s="11">
        <v>72.8</v>
      </c>
      <c r="H54" s="11">
        <v>27.5</v>
      </c>
      <c r="I54" s="11">
        <v>5.0999999999999996</v>
      </c>
      <c r="J54" s="11">
        <v>0.47799999999999998</v>
      </c>
      <c r="K54" s="11">
        <v>5400000</v>
      </c>
    </row>
    <row r="55" spans="1:11" x14ac:dyDescent="0.3">
      <c r="A55" s="2">
        <v>2</v>
      </c>
      <c r="B55" s="3" t="s">
        <v>21</v>
      </c>
      <c r="C55" s="2">
        <v>0.02</v>
      </c>
      <c r="D55" s="11">
        <v>7.3</v>
      </c>
      <c r="E55" s="11">
        <v>1.96</v>
      </c>
      <c r="F55" s="11">
        <v>40.799999999999997</v>
      </c>
      <c r="G55" s="11">
        <v>162</v>
      </c>
      <c r="H55" s="11">
        <v>29</v>
      </c>
      <c r="I55" s="11">
        <v>2.2999999999999998</v>
      </c>
      <c r="J55" s="11">
        <v>0.60799999999999998</v>
      </c>
      <c r="K55" s="11">
        <v>8600000</v>
      </c>
    </row>
    <row r="56" spans="1:11" x14ac:dyDescent="0.3">
      <c r="A56" s="2">
        <v>3</v>
      </c>
      <c r="B56" s="3" t="s">
        <v>22</v>
      </c>
      <c r="C56" s="2">
        <v>0.24</v>
      </c>
      <c r="D56" s="11">
        <v>7.34</v>
      </c>
      <c r="E56" s="11">
        <v>3.14</v>
      </c>
      <c r="F56" s="11">
        <v>20.399999999999999</v>
      </c>
      <c r="G56" s="11">
        <v>76.5</v>
      </c>
      <c r="H56" s="11">
        <v>23.7</v>
      </c>
      <c r="I56" s="11">
        <v>1.8</v>
      </c>
      <c r="J56" s="11">
        <v>0.53100000000000003</v>
      </c>
      <c r="K56" s="11">
        <v>1700000</v>
      </c>
    </row>
    <row r="58" spans="1:11" x14ac:dyDescent="0.3">
      <c r="A58" s="33" t="s">
        <v>41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x14ac:dyDescent="0.3">
      <c r="A59" s="31" t="s">
        <v>1</v>
      </c>
      <c r="B59" s="31" t="s">
        <v>2</v>
      </c>
      <c r="C59" s="1" t="s">
        <v>6</v>
      </c>
      <c r="D59" s="1" t="s">
        <v>12</v>
      </c>
      <c r="E59" s="1" t="s">
        <v>8</v>
      </c>
      <c r="F59" s="1" t="s">
        <v>10</v>
      </c>
      <c r="G59" s="1" t="s">
        <v>11</v>
      </c>
      <c r="H59" s="1" t="s">
        <v>14</v>
      </c>
      <c r="I59" s="1" t="s">
        <v>15</v>
      </c>
      <c r="J59" s="1" t="s">
        <v>16</v>
      </c>
      <c r="K59" s="1" t="s">
        <v>17</v>
      </c>
    </row>
    <row r="60" spans="1:11" x14ac:dyDescent="0.3">
      <c r="A60" s="31"/>
      <c r="B60" s="31"/>
      <c r="C60" s="1" t="s">
        <v>7</v>
      </c>
      <c r="D60" s="1" t="s">
        <v>13</v>
      </c>
      <c r="E60" s="1" t="s">
        <v>9</v>
      </c>
      <c r="F60" s="1" t="s">
        <v>9</v>
      </c>
      <c r="G60" s="1" t="s">
        <v>9</v>
      </c>
      <c r="H60" s="1" t="s">
        <v>9</v>
      </c>
      <c r="I60" s="1" t="s">
        <v>9</v>
      </c>
      <c r="J60" s="1" t="s">
        <v>9</v>
      </c>
      <c r="K60" s="1" t="s">
        <v>18</v>
      </c>
    </row>
    <row r="61" spans="1:11" x14ac:dyDescent="0.3">
      <c r="A61" s="2">
        <v>1</v>
      </c>
      <c r="B61" s="3" t="s">
        <v>20</v>
      </c>
      <c r="C61" s="2">
        <v>1.9500000000000003E-2</v>
      </c>
      <c r="D61" s="2">
        <v>7.45</v>
      </c>
      <c r="E61" s="2">
        <v>1.18</v>
      </c>
      <c r="F61" s="2">
        <v>253</v>
      </c>
      <c r="G61" s="2">
        <v>660</v>
      </c>
      <c r="H61" s="2">
        <v>33</v>
      </c>
      <c r="I61" s="2">
        <v>1.87</v>
      </c>
      <c r="J61" s="2">
        <v>0.53700000000000003</v>
      </c>
      <c r="K61" s="2">
        <v>1450000</v>
      </c>
    </row>
    <row r="62" spans="1:11" x14ac:dyDescent="0.3">
      <c r="A62" s="2">
        <v>2</v>
      </c>
      <c r="B62" s="3" t="s">
        <v>21</v>
      </c>
      <c r="C62" s="2">
        <v>9.2500000000000013E-2</v>
      </c>
      <c r="D62" s="2">
        <v>7.3</v>
      </c>
      <c r="E62" s="2">
        <v>0.51</v>
      </c>
      <c r="F62" s="2">
        <v>38.4</v>
      </c>
      <c r="G62" s="2">
        <v>605</v>
      </c>
      <c r="H62" s="2">
        <v>30.5</v>
      </c>
      <c r="I62" s="2">
        <v>2.16</v>
      </c>
      <c r="J62" s="2">
        <v>0.66300000000000003</v>
      </c>
      <c r="K62" s="2">
        <v>5172000</v>
      </c>
    </row>
    <row r="63" spans="1:11" x14ac:dyDescent="0.3">
      <c r="A63" s="2">
        <v>3</v>
      </c>
      <c r="B63" s="3" t="s">
        <v>22</v>
      </c>
      <c r="C63" s="2">
        <v>0.5099999999999999</v>
      </c>
      <c r="D63" s="2">
        <v>7.49</v>
      </c>
      <c r="E63" s="2">
        <v>0.15</v>
      </c>
      <c r="F63" s="2">
        <v>50.6</v>
      </c>
      <c r="G63" s="2">
        <v>166</v>
      </c>
      <c r="H63" s="2">
        <v>35</v>
      </c>
      <c r="I63" s="2">
        <v>3.63</v>
      </c>
      <c r="J63" s="2">
        <v>0.378</v>
      </c>
      <c r="K63" s="2">
        <v>1607000</v>
      </c>
    </row>
    <row r="65" spans="1:11" x14ac:dyDescent="0.3">
      <c r="A65" s="33" t="s">
        <v>42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3">
      <c r="A66" s="31" t="s">
        <v>1</v>
      </c>
      <c r="B66" s="31" t="s">
        <v>2</v>
      </c>
      <c r="C66" s="1" t="s">
        <v>6</v>
      </c>
      <c r="D66" s="1" t="s">
        <v>12</v>
      </c>
      <c r="E66" s="1" t="s">
        <v>8</v>
      </c>
      <c r="F66" s="1" t="s">
        <v>10</v>
      </c>
      <c r="G66" s="1" t="s">
        <v>11</v>
      </c>
      <c r="H66" s="1" t="s">
        <v>14</v>
      </c>
      <c r="I66" s="1" t="s">
        <v>15</v>
      </c>
      <c r="J66" s="1" t="s">
        <v>16</v>
      </c>
      <c r="K66" s="1" t="s">
        <v>17</v>
      </c>
    </row>
    <row r="67" spans="1:11" x14ac:dyDescent="0.3">
      <c r="A67" s="31"/>
      <c r="B67" s="31"/>
      <c r="C67" s="1" t="s">
        <v>7</v>
      </c>
      <c r="D67" s="1" t="s">
        <v>13</v>
      </c>
      <c r="E67" s="1" t="s">
        <v>9</v>
      </c>
      <c r="F67" s="1" t="s">
        <v>9</v>
      </c>
      <c r="G67" s="1" t="s">
        <v>9</v>
      </c>
      <c r="H67" s="1" t="s">
        <v>9</v>
      </c>
      <c r="I67" s="1" t="s">
        <v>9</v>
      </c>
      <c r="J67" s="1" t="s">
        <v>9</v>
      </c>
      <c r="K67" s="1" t="s">
        <v>18</v>
      </c>
    </row>
    <row r="68" spans="1:11" x14ac:dyDescent="0.3">
      <c r="A68" s="2">
        <v>1</v>
      </c>
      <c r="B68" s="3" t="s">
        <v>20</v>
      </c>
      <c r="C68" s="2">
        <v>1.1480000000000001E-2</v>
      </c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>
        <v>2</v>
      </c>
      <c r="B69" s="3" t="s">
        <v>21</v>
      </c>
      <c r="C69" s="2">
        <v>0.24500000000000002</v>
      </c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>
        <v>3</v>
      </c>
      <c r="B70" s="3" t="s">
        <v>22</v>
      </c>
      <c r="C70" s="2">
        <v>0.42000000000000004</v>
      </c>
      <c r="D70" s="2"/>
      <c r="E70" s="2"/>
      <c r="F70" s="2"/>
      <c r="G70" s="2"/>
      <c r="H70" s="2"/>
      <c r="I70" s="2"/>
      <c r="J70" s="2"/>
      <c r="K70" s="2"/>
    </row>
    <row r="72" spans="1:11" x14ac:dyDescent="0.3">
      <c r="A72" s="33" t="s">
        <v>43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x14ac:dyDescent="0.3">
      <c r="A73" s="31" t="s">
        <v>1</v>
      </c>
      <c r="B73" s="31" t="s">
        <v>2</v>
      </c>
      <c r="C73" s="1" t="s">
        <v>6</v>
      </c>
      <c r="D73" s="1" t="s">
        <v>12</v>
      </c>
      <c r="E73" s="1" t="s">
        <v>8</v>
      </c>
      <c r="F73" s="1" t="s">
        <v>10</v>
      </c>
      <c r="G73" s="1" t="s">
        <v>11</v>
      </c>
      <c r="H73" s="1" t="s">
        <v>14</v>
      </c>
      <c r="I73" s="1" t="s">
        <v>15</v>
      </c>
      <c r="J73" s="1" t="s">
        <v>16</v>
      </c>
      <c r="K73" s="1" t="s">
        <v>17</v>
      </c>
    </row>
    <row r="74" spans="1:11" x14ac:dyDescent="0.3">
      <c r="A74" s="31"/>
      <c r="B74" s="31"/>
      <c r="C74" s="1" t="s">
        <v>7</v>
      </c>
      <c r="D74" s="1" t="s">
        <v>13</v>
      </c>
      <c r="E74" s="1" t="s">
        <v>9</v>
      </c>
      <c r="F74" s="1" t="s">
        <v>9</v>
      </c>
      <c r="G74" s="1" t="s">
        <v>9</v>
      </c>
      <c r="H74" s="1" t="s">
        <v>9</v>
      </c>
      <c r="I74" s="1" t="s">
        <v>9</v>
      </c>
      <c r="J74" s="1" t="s">
        <v>9</v>
      </c>
      <c r="K74" s="1" t="s">
        <v>18</v>
      </c>
    </row>
    <row r="75" spans="1:11" x14ac:dyDescent="0.3">
      <c r="A75" s="2">
        <v>1</v>
      </c>
      <c r="B75" s="3" t="s">
        <v>20</v>
      </c>
      <c r="C75" s="2">
        <v>2.2777777777777775E-2</v>
      </c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>
        <v>2</v>
      </c>
      <c r="B76" s="3" t="s">
        <v>21</v>
      </c>
      <c r="C76" s="2">
        <v>0.11199999999999999</v>
      </c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>
        <v>3</v>
      </c>
      <c r="B77" s="3" t="s">
        <v>22</v>
      </c>
      <c r="C77" s="2">
        <v>0.51</v>
      </c>
      <c r="D77" s="2"/>
      <c r="E77" s="2"/>
      <c r="F77" s="2"/>
      <c r="G77" s="2"/>
      <c r="H77" s="2"/>
      <c r="I77" s="2"/>
      <c r="J77" s="2"/>
      <c r="K77" s="2"/>
    </row>
  </sheetData>
  <mergeCells count="34">
    <mergeCell ref="A65:K65"/>
    <mergeCell ref="A66:A67"/>
    <mergeCell ref="B66:B67"/>
    <mergeCell ref="A72:K72"/>
    <mergeCell ref="A73:A74"/>
    <mergeCell ref="B73:B74"/>
    <mergeCell ref="A51:K51"/>
    <mergeCell ref="A52:A53"/>
    <mergeCell ref="B52:B53"/>
    <mergeCell ref="A58:K58"/>
    <mergeCell ref="A59:A60"/>
    <mergeCell ref="B59:B60"/>
    <mergeCell ref="A37:K37"/>
    <mergeCell ref="A38:A39"/>
    <mergeCell ref="B38:B39"/>
    <mergeCell ref="A44:K44"/>
    <mergeCell ref="A45:A46"/>
    <mergeCell ref="B45:B46"/>
    <mergeCell ref="A23:K23"/>
    <mergeCell ref="A24:A25"/>
    <mergeCell ref="B24:B25"/>
    <mergeCell ref="A30:K30"/>
    <mergeCell ref="A31:A32"/>
    <mergeCell ref="B31:B32"/>
    <mergeCell ref="A1:K1"/>
    <mergeCell ref="A2:K2"/>
    <mergeCell ref="A3:A4"/>
    <mergeCell ref="B3:B4"/>
    <mergeCell ref="A16:K16"/>
    <mergeCell ref="A17:A18"/>
    <mergeCell ref="B17:B18"/>
    <mergeCell ref="A9:K9"/>
    <mergeCell ref="A10:A11"/>
    <mergeCell ref="B10:B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B193-4A98-47B6-BA15-7A9EF3C5024F}">
  <dimension ref="A1:K77"/>
  <sheetViews>
    <sheetView workbookViewId="0">
      <selection sqref="A1:K1"/>
    </sheetView>
  </sheetViews>
  <sheetFormatPr defaultRowHeight="14.4" x14ac:dyDescent="0.3"/>
  <cols>
    <col min="2" max="2" width="21" customWidth="1"/>
    <col min="3" max="11" width="13.6640625" customWidth="1"/>
  </cols>
  <sheetData>
    <row r="1" spans="1:11" x14ac:dyDescent="0.3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3">
      <c r="A2" s="32" t="s">
        <v>44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1" t="s">
        <v>1</v>
      </c>
      <c r="B3" s="31" t="s">
        <v>2</v>
      </c>
      <c r="C3" s="1" t="s">
        <v>6</v>
      </c>
      <c r="D3" s="1" t="s">
        <v>12</v>
      </c>
      <c r="E3" s="1" t="s">
        <v>8</v>
      </c>
      <c r="F3" s="1" t="s">
        <v>10</v>
      </c>
      <c r="G3" s="1" t="s">
        <v>11</v>
      </c>
      <c r="H3" s="1" t="s">
        <v>14</v>
      </c>
      <c r="I3" s="1" t="s">
        <v>15</v>
      </c>
      <c r="J3" s="1" t="s">
        <v>16</v>
      </c>
      <c r="K3" s="1" t="s">
        <v>17</v>
      </c>
    </row>
    <row r="4" spans="1:11" x14ac:dyDescent="0.3">
      <c r="A4" s="31"/>
      <c r="B4" s="31"/>
      <c r="C4" s="1" t="s">
        <v>7</v>
      </c>
      <c r="D4" s="1" t="s">
        <v>13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18</v>
      </c>
    </row>
    <row r="5" spans="1:11" x14ac:dyDescent="0.3">
      <c r="A5" s="2">
        <v>1</v>
      </c>
      <c r="B5" s="3" t="s">
        <v>24</v>
      </c>
      <c r="C5" s="2">
        <v>0.84499999999999997</v>
      </c>
      <c r="D5" s="2">
        <v>6.7</v>
      </c>
      <c r="E5" s="2">
        <v>0.87</v>
      </c>
      <c r="F5" s="2">
        <v>23.51</v>
      </c>
      <c r="G5" s="2">
        <v>113.42</v>
      </c>
      <c r="H5" s="2">
        <v>27.63</v>
      </c>
      <c r="I5" s="2">
        <v>0.27</v>
      </c>
      <c r="J5" s="2">
        <v>0.99</v>
      </c>
      <c r="K5" s="2">
        <v>1500000</v>
      </c>
    </row>
    <row r="6" spans="1:11" x14ac:dyDescent="0.3">
      <c r="A6" s="2">
        <v>2</v>
      </c>
      <c r="B6" s="3" t="s">
        <v>25</v>
      </c>
      <c r="C6" s="2">
        <v>0.86</v>
      </c>
      <c r="D6" s="2">
        <v>6.4</v>
      </c>
      <c r="E6" s="2">
        <v>0.65</v>
      </c>
      <c r="F6" s="2">
        <v>82.79</v>
      </c>
      <c r="G6" s="2">
        <v>145.13</v>
      </c>
      <c r="H6" s="2">
        <v>42.28</v>
      </c>
      <c r="I6" s="2">
        <v>0.55000000000000004</v>
      </c>
      <c r="J6" s="2">
        <v>0.54</v>
      </c>
      <c r="K6" s="2">
        <v>3200000</v>
      </c>
    </row>
    <row r="7" spans="1:11" x14ac:dyDescent="0.3">
      <c r="A7" s="2">
        <v>3</v>
      </c>
      <c r="B7" s="3" t="s">
        <v>26</v>
      </c>
      <c r="C7" s="2">
        <v>0.6</v>
      </c>
      <c r="D7" s="2">
        <v>7</v>
      </c>
      <c r="E7" s="2">
        <v>0.22</v>
      </c>
      <c r="F7" s="2">
        <v>87.15</v>
      </c>
      <c r="G7" s="2">
        <v>130.62</v>
      </c>
      <c r="H7" s="2">
        <v>148.31</v>
      </c>
      <c r="I7" s="2">
        <v>0.2</v>
      </c>
      <c r="J7" s="2">
        <v>0.17</v>
      </c>
      <c r="K7" s="2">
        <v>3400000</v>
      </c>
    </row>
    <row r="9" spans="1:11" x14ac:dyDescent="0.3">
      <c r="A9" s="33" t="s">
        <v>45</v>
      </c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x14ac:dyDescent="0.3">
      <c r="A10" s="31" t="s">
        <v>1</v>
      </c>
      <c r="B10" s="31" t="s">
        <v>2</v>
      </c>
      <c r="C10" s="1" t="s">
        <v>6</v>
      </c>
      <c r="D10" s="1" t="s">
        <v>12</v>
      </c>
      <c r="E10" s="1" t="s">
        <v>8</v>
      </c>
      <c r="F10" s="1" t="s">
        <v>10</v>
      </c>
      <c r="G10" s="1" t="s">
        <v>11</v>
      </c>
      <c r="H10" s="1" t="s">
        <v>14</v>
      </c>
      <c r="I10" s="1" t="s">
        <v>15</v>
      </c>
      <c r="J10" s="1" t="s">
        <v>16</v>
      </c>
      <c r="K10" s="1" t="s">
        <v>17</v>
      </c>
    </row>
    <row r="11" spans="1:11" x14ac:dyDescent="0.3">
      <c r="A11" s="31"/>
      <c r="B11" s="31"/>
      <c r="C11" s="1" t="s">
        <v>7</v>
      </c>
      <c r="D11" s="1" t="s">
        <v>13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18</v>
      </c>
    </row>
    <row r="12" spans="1:11" x14ac:dyDescent="0.3">
      <c r="A12" s="2">
        <v>1</v>
      </c>
      <c r="B12" s="3" t="s">
        <v>24</v>
      </c>
      <c r="C12" s="2">
        <v>0.84499999999999997</v>
      </c>
      <c r="D12" s="2">
        <v>7.6</v>
      </c>
      <c r="E12" s="2">
        <v>1.42</v>
      </c>
      <c r="F12" s="2">
        <v>20.48</v>
      </c>
      <c r="G12" s="2">
        <v>57.61</v>
      </c>
      <c r="H12" s="2">
        <v>29.96</v>
      </c>
      <c r="I12" s="2">
        <v>1.42</v>
      </c>
      <c r="J12" s="2">
        <v>0.28999999999999998</v>
      </c>
      <c r="K12" s="2">
        <v>5250000</v>
      </c>
    </row>
    <row r="13" spans="1:11" x14ac:dyDescent="0.3">
      <c r="A13" s="2">
        <v>2</v>
      </c>
      <c r="B13" s="3" t="s">
        <v>25</v>
      </c>
      <c r="C13" s="2">
        <v>0.86</v>
      </c>
      <c r="D13" s="2">
        <v>8.1</v>
      </c>
      <c r="E13" s="2">
        <v>0.49</v>
      </c>
      <c r="F13" s="2">
        <v>35.71</v>
      </c>
      <c r="G13" s="2">
        <v>80.47</v>
      </c>
      <c r="H13" s="2">
        <v>52.93</v>
      </c>
      <c r="I13" s="2">
        <v>7.0000000000000007E-2</v>
      </c>
      <c r="J13" s="2">
        <v>0.59</v>
      </c>
      <c r="K13" s="2">
        <v>3200000</v>
      </c>
    </row>
    <row r="14" spans="1:11" x14ac:dyDescent="0.3">
      <c r="A14" s="2">
        <v>3</v>
      </c>
      <c r="B14" s="3" t="s">
        <v>26</v>
      </c>
      <c r="C14" s="2">
        <v>0.6</v>
      </c>
      <c r="D14" s="2">
        <v>7.9</v>
      </c>
      <c r="E14" s="2">
        <v>0.83</v>
      </c>
      <c r="F14" s="2">
        <v>103.25</v>
      </c>
      <c r="G14" s="2">
        <v>180.61</v>
      </c>
      <c r="H14" s="2">
        <v>39.549999999999997</v>
      </c>
      <c r="I14" s="2">
        <v>7.0000000000000007E-2</v>
      </c>
      <c r="J14" s="2">
        <v>1.6</v>
      </c>
      <c r="K14" s="2">
        <v>8400000</v>
      </c>
    </row>
    <row r="16" spans="1:11" x14ac:dyDescent="0.3">
      <c r="A16" s="33" t="s">
        <v>37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3">
      <c r="A17" s="31" t="s">
        <v>1</v>
      </c>
      <c r="B17" s="31" t="s">
        <v>2</v>
      </c>
      <c r="C17" s="1" t="s">
        <v>6</v>
      </c>
      <c r="D17" s="1" t="s">
        <v>12</v>
      </c>
      <c r="E17" s="1" t="s">
        <v>8</v>
      </c>
      <c r="F17" s="1" t="s">
        <v>10</v>
      </c>
      <c r="G17" s="1" t="s">
        <v>11</v>
      </c>
      <c r="H17" s="1" t="s">
        <v>14</v>
      </c>
      <c r="I17" s="1" t="s">
        <v>15</v>
      </c>
      <c r="J17" s="1" t="s">
        <v>16</v>
      </c>
      <c r="K17" s="1" t="s">
        <v>17</v>
      </c>
    </row>
    <row r="18" spans="1:11" x14ac:dyDescent="0.3">
      <c r="A18" s="31"/>
      <c r="B18" s="31"/>
      <c r="C18" s="1" t="s">
        <v>7</v>
      </c>
      <c r="D18" s="1" t="s">
        <v>13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18</v>
      </c>
    </row>
    <row r="19" spans="1:11" x14ac:dyDescent="0.3">
      <c r="A19" s="2">
        <v>1</v>
      </c>
      <c r="B19" s="3" t="s">
        <v>24</v>
      </c>
      <c r="C19" s="2">
        <v>0.55000000000000004</v>
      </c>
      <c r="D19" s="13">
        <v>7.56</v>
      </c>
      <c r="E19" s="13">
        <v>4.87</v>
      </c>
      <c r="F19" s="13">
        <v>19</v>
      </c>
      <c r="G19" s="13">
        <v>39</v>
      </c>
      <c r="H19" s="13">
        <v>82</v>
      </c>
      <c r="I19" s="13">
        <v>8.8000000000000007</v>
      </c>
      <c r="J19" s="13">
        <v>0.51</v>
      </c>
      <c r="K19" s="2">
        <v>1100000</v>
      </c>
    </row>
    <row r="20" spans="1:11" x14ac:dyDescent="0.3">
      <c r="A20" s="2">
        <v>2</v>
      </c>
      <c r="B20" s="3" t="s">
        <v>25</v>
      </c>
      <c r="C20" s="2">
        <v>0.1</v>
      </c>
      <c r="D20" s="13">
        <v>8.01</v>
      </c>
      <c r="E20" s="13">
        <v>2.67</v>
      </c>
      <c r="F20" s="13">
        <v>57</v>
      </c>
      <c r="G20" s="13">
        <v>104</v>
      </c>
      <c r="H20" s="13">
        <v>20</v>
      </c>
      <c r="I20" s="13">
        <v>0.2</v>
      </c>
      <c r="J20" s="13">
        <v>0.39</v>
      </c>
      <c r="K20" s="2">
        <v>1100000</v>
      </c>
    </row>
    <row r="21" spans="1:11" x14ac:dyDescent="0.3">
      <c r="A21" s="2">
        <v>3</v>
      </c>
      <c r="B21" s="3" t="s">
        <v>26</v>
      </c>
      <c r="C21" s="2">
        <v>0.1</v>
      </c>
      <c r="D21" s="13">
        <v>7.76</v>
      </c>
      <c r="E21" s="13">
        <v>1</v>
      </c>
      <c r="F21" s="13">
        <v>129</v>
      </c>
      <c r="G21" s="13">
        <v>228</v>
      </c>
      <c r="H21" s="13">
        <v>35</v>
      </c>
      <c r="I21" s="13">
        <v>8.1999999999999993</v>
      </c>
      <c r="J21" s="13">
        <v>3.65</v>
      </c>
      <c r="K21" s="2">
        <v>1100000</v>
      </c>
    </row>
    <row r="22" spans="1:11" x14ac:dyDescent="0.3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32" t="s">
        <v>35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x14ac:dyDescent="0.3">
      <c r="A24" s="31" t="s">
        <v>1</v>
      </c>
      <c r="B24" s="31" t="s">
        <v>2</v>
      </c>
      <c r="C24" s="1" t="s">
        <v>6</v>
      </c>
      <c r="D24" s="1" t="s">
        <v>12</v>
      </c>
      <c r="E24" s="1" t="s">
        <v>8</v>
      </c>
      <c r="F24" s="1" t="s">
        <v>10</v>
      </c>
      <c r="G24" s="1" t="s">
        <v>11</v>
      </c>
      <c r="H24" s="1" t="s">
        <v>14</v>
      </c>
      <c r="I24" s="1" t="s">
        <v>15</v>
      </c>
      <c r="J24" s="1" t="s">
        <v>16</v>
      </c>
      <c r="K24" s="1" t="s">
        <v>17</v>
      </c>
    </row>
    <row r="25" spans="1:11" x14ac:dyDescent="0.3">
      <c r="A25" s="31"/>
      <c r="B25" s="31"/>
      <c r="C25" s="1" t="s">
        <v>7</v>
      </c>
      <c r="D25" s="1" t="s">
        <v>13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18</v>
      </c>
    </row>
    <row r="26" spans="1:11" x14ac:dyDescent="0.3">
      <c r="A26" s="2">
        <v>1</v>
      </c>
      <c r="B26" s="3" t="s">
        <v>24</v>
      </c>
      <c r="C26" s="2">
        <v>0.11</v>
      </c>
      <c r="D26" s="14">
        <v>7.57</v>
      </c>
      <c r="E26" s="14">
        <v>2.63</v>
      </c>
      <c r="F26" s="14">
        <v>31</v>
      </c>
      <c r="G26" s="14">
        <v>67</v>
      </c>
      <c r="H26" s="14">
        <v>71</v>
      </c>
      <c r="I26" s="14">
        <v>3.2</v>
      </c>
      <c r="J26" s="14">
        <v>0.25</v>
      </c>
      <c r="K26" s="14">
        <v>1.78</v>
      </c>
    </row>
    <row r="27" spans="1:11" x14ac:dyDescent="0.3">
      <c r="A27" s="2">
        <v>2</v>
      </c>
      <c r="B27" s="3" t="s">
        <v>25</v>
      </c>
      <c r="C27" s="2">
        <v>0.18</v>
      </c>
      <c r="D27" s="14">
        <v>8.07</v>
      </c>
      <c r="E27" s="14">
        <v>2.84</v>
      </c>
      <c r="F27" s="14">
        <v>29</v>
      </c>
      <c r="G27" s="14">
        <v>100</v>
      </c>
      <c r="H27" s="14">
        <v>44</v>
      </c>
      <c r="I27" s="14">
        <v>2.4</v>
      </c>
      <c r="J27" s="14">
        <v>0.21</v>
      </c>
      <c r="K27" s="14">
        <v>3.54</v>
      </c>
    </row>
    <row r="28" spans="1:11" x14ac:dyDescent="0.3">
      <c r="A28" s="2">
        <v>3</v>
      </c>
      <c r="B28" s="3" t="s">
        <v>26</v>
      </c>
      <c r="C28" s="2">
        <v>0.48</v>
      </c>
      <c r="D28" s="14">
        <v>7.93</v>
      </c>
      <c r="E28" s="14">
        <v>1</v>
      </c>
      <c r="F28" s="14">
        <v>64</v>
      </c>
      <c r="G28" s="14">
        <v>280</v>
      </c>
      <c r="H28" s="14">
        <v>79</v>
      </c>
      <c r="I28" s="14">
        <v>1.8</v>
      </c>
      <c r="J28" s="14">
        <v>0.77</v>
      </c>
      <c r="K28" s="14">
        <v>2.09</v>
      </c>
    </row>
    <row r="29" spans="1:11" x14ac:dyDescent="0.3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">
      <c r="A30" s="33" t="s">
        <v>36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3">
      <c r="A31" s="31" t="s">
        <v>1</v>
      </c>
      <c r="B31" s="31" t="s">
        <v>2</v>
      </c>
      <c r="C31" s="1" t="s">
        <v>6</v>
      </c>
      <c r="D31" s="1" t="s">
        <v>12</v>
      </c>
      <c r="E31" s="1" t="s">
        <v>8</v>
      </c>
      <c r="F31" s="1" t="s">
        <v>10</v>
      </c>
      <c r="G31" s="1" t="s">
        <v>11</v>
      </c>
      <c r="H31" s="1" t="s">
        <v>14</v>
      </c>
      <c r="I31" s="1" t="s">
        <v>15</v>
      </c>
      <c r="J31" s="1" t="s">
        <v>16</v>
      </c>
      <c r="K31" s="1" t="s">
        <v>17</v>
      </c>
    </row>
    <row r="32" spans="1:11" x14ac:dyDescent="0.3">
      <c r="A32" s="31"/>
      <c r="B32" s="31"/>
      <c r="C32" s="1" t="s">
        <v>7</v>
      </c>
      <c r="D32" s="1" t="s">
        <v>13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18</v>
      </c>
    </row>
    <row r="33" spans="1:11" x14ac:dyDescent="0.3">
      <c r="A33" s="2">
        <v>1</v>
      </c>
      <c r="B33" s="3" t="s">
        <v>24</v>
      </c>
      <c r="C33" s="2">
        <v>0.06</v>
      </c>
      <c r="D33" s="13">
        <v>7.63</v>
      </c>
      <c r="E33" s="13">
        <v>1</v>
      </c>
      <c r="F33" s="13">
        <v>26</v>
      </c>
      <c r="G33" s="13">
        <v>61</v>
      </c>
      <c r="H33" s="13">
        <v>30</v>
      </c>
      <c r="I33" s="13">
        <v>1</v>
      </c>
      <c r="J33" s="13">
        <v>0.4</v>
      </c>
      <c r="K33" s="2">
        <v>0.5</v>
      </c>
    </row>
    <row r="34" spans="1:11" x14ac:dyDescent="0.3">
      <c r="A34" s="2">
        <v>2</v>
      </c>
      <c r="B34" s="3" t="s">
        <v>25</v>
      </c>
      <c r="C34" s="2">
        <v>0.2</v>
      </c>
      <c r="D34" s="13">
        <v>7.75</v>
      </c>
      <c r="E34" s="13">
        <v>1.29</v>
      </c>
      <c r="F34" s="13">
        <v>18</v>
      </c>
      <c r="G34" s="13">
        <v>100</v>
      </c>
      <c r="H34" s="13">
        <v>26</v>
      </c>
      <c r="I34" s="13">
        <v>0.8</v>
      </c>
      <c r="J34" s="13">
        <v>0.3</v>
      </c>
      <c r="K34" s="2">
        <v>0.2</v>
      </c>
    </row>
    <row r="35" spans="1:11" x14ac:dyDescent="0.3">
      <c r="A35" s="2">
        <v>3</v>
      </c>
      <c r="B35" s="3" t="s">
        <v>26</v>
      </c>
      <c r="C35" s="2">
        <v>0</v>
      </c>
      <c r="D35" s="13">
        <v>7.43</v>
      </c>
      <c r="E35" s="13">
        <v>1</v>
      </c>
      <c r="F35" s="13">
        <v>78</v>
      </c>
      <c r="G35" s="13">
        <v>192</v>
      </c>
      <c r="H35" s="13">
        <v>98</v>
      </c>
      <c r="I35" s="13">
        <v>1.5</v>
      </c>
      <c r="J35" s="13">
        <v>1</v>
      </c>
      <c r="K35" s="2">
        <v>0.5</v>
      </c>
    </row>
    <row r="37" spans="1:11" x14ac:dyDescent="0.3">
      <c r="A37" s="33" t="s">
        <v>38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 x14ac:dyDescent="0.3">
      <c r="A38" s="31" t="s">
        <v>1</v>
      </c>
      <c r="B38" s="31" t="s">
        <v>2</v>
      </c>
      <c r="C38" s="1" t="s">
        <v>6</v>
      </c>
      <c r="D38" s="1" t="s">
        <v>12</v>
      </c>
      <c r="E38" s="1" t="s">
        <v>8</v>
      </c>
      <c r="F38" s="1" t="s">
        <v>10</v>
      </c>
      <c r="G38" s="1" t="s">
        <v>11</v>
      </c>
      <c r="H38" s="1" t="s">
        <v>14</v>
      </c>
      <c r="I38" s="1" t="s">
        <v>15</v>
      </c>
      <c r="J38" s="1" t="s">
        <v>16</v>
      </c>
      <c r="K38" s="1" t="s">
        <v>17</v>
      </c>
    </row>
    <row r="39" spans="1:11" x14ac:dyDescent="0.3">
      <c r="A39" s="31"/>
      <c r="B39" s="31"/>
      <c r="C39" s="1" t="s">
        <v>7</v>
      </c>
      <c r="D39" s="1" t="s">
        <v>13</v>
      </c>
      <c r="E39" s="1" t="s">
        <v>9</v>
      </c>
      <c r="F39" s="1" t="s">
        <v>9</v>
      </c>
      <c r="G39" s="1" t="s">
        <v>9</v>
      </c>
      <c r="H39" s="1" t="s">
        <v>9</v>
      </c>
      <c r="I39" s="1" t="s">
        <v>9</v>
      </c>
      <c r="J39" s="1" t="s">
        <v>9</v>
      </c>
      <c r="K39" s="1" t="s">
        <v>18</v>
      </c>
    </row>
    <row r="40" spans="1:11" x14ac:dyDescent="0.3">
      <c r="A40" s="2">
        <v>1</v>
      </c>
      <c r="B40" s="3" t="s">
        <v>24</v>
      </c>
      <c r="C40" s="2">
        <v>0.35</v>
      </c>
      <c r="D40" s="8">
        <v>7.63</v>
      </c>
      <c r="E40" s="8">
        <v>3.82</v>
      </c>
      <c r="F40" s="8">
        <v>42</v>
      </c>
      <c r="G40" s="8">
        <v>91</v>
      </c>
      <c r="H40" s="8">
        <v>14</v>
      </c>
      <c r="I40" s="8">
        <v>2</v>
      </c>
      <c r="J40" s="8">
        <v>0.3</v>
      </c>
      <c r="K40" s="2">
        <v>789000</v>
      </c>
    </row>
    <row r="41" spans="1:11" x14ac:dyDescent="0.3">
      <c r="A41" s="2">
        <v>2</v>
      </c>
      <c r="B41" s="3" t="s">
        <v>25</v>
      </c>
      <c r="C41" s="2">
        <v>0.24</v>
      </c>
      <c r="D41" s="9">
        <v>7.5</v>
      </c>
      <c r="E41" s="8">
        <v>1.88</v>
      </c>
      <c r="F41" s="8">
        <v>46</v>
      </c>
      <c r="G41" s="8">
        <v>78</v>
      </c>
      <c r="H41" s="8">
        <v>30</v>
      </c>
      <c r="I41" s="8">
        <v>2</v>
      </c>
      <c r="J41" s="8">
        <v>0.28999999999999998</v>
      </c>
      <c r="K41" s="2">
        <v>1046200</v>
      </c>
    </row>
    <row r="42" spans="1:11" x14ac:dyDescent="0.3">
      <c r="A42" s="2">
        <v>3</v>
      </c>
      <c r="B42" s="3" t="s">
        <v>26</v>
      </c>
      <c r="C42" s="2">
        <v>0.09</v>
      </c>
      <c r="D42" s="2">
        <v>7.51</v>
      </c>
      <c r="E42" s="2">
        <v>1</v>
      </c>
      <c r="F42" s="2">
        <v>54</v>
      </c>
      <c r="G42" s="2">
        <v>126</v>
      </c>
      <c r="H42" s="2">
        <v>62</v>
      </c>
      <c r="I42" s="2">
        <v>2.1</v>
      </c>
      <c r="J42" s="2">
        <v>0.6</v>
      </c>
      <c r="K42" s="2">
        <v>3873000</v>
      </c>
    </row>
    <row r="44" spans="1:11" x14ac:dyDescent="0.3">
      <c r="A44" s="30" t="s">
        <v>39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x14ac:dyDescent="0.3">
      <c r="A45" s="31" t="s">
        <v>1</v>
      </c>
      <c r="B45" s="31" t="s">
        <v>2</v>
      </c>
      <c r="C45" s="1" t="s">
        <v>6</v>
      </c>
      <c r="D45" s="1" t="s">
        <v>12</v>
      </c>
      <c r="E45" s="1" t="s">
        <v>8</v>
      </c>
      <c r="F45" s="1" t="s">
        <v>10</v>
      </c>
      <c r="G45" s="1" t="s">
        <v>11</v>
      </c>
      <c r="H45" s="1" t="s">
        <v>14</v>
      </c>
      <c r="I45" s="1" t="s">
        <v>15</v>
      </c>
      <c r="J45" s="1" t="s">
        <v>16</v>
      </c>
      <c r="K45" s="1" t="s">
        <v>17</v>
      </c>
    </row>
    <row r="46" spans="1:11" x14ac:dyDescent="0.3">
      <c r="A46" s="31"/>
      <c r="B46" s="31"/>
      <c r="C46" s="1" t="s">
        <v>7</v>
      </c>
      <c r="D46" s="1" t="s">
        <v>13</v>
      </c>
      <c r="E46" s="1" t="s">
        <v>9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9</v>
      </c>
      <c r="K46" s="1" t="s">
        <v>18</v>
      </c>
    </row>
    <row r="47" spans="1:11" x14ac:dyDescent="0.3">
      <c r="A47" s="2">
        <v>1</v>
      </c>
      <c r="B47" s="3" t="s">
        <v>24</v>
      </c>
      <c r="C47" s="2">
        <v>0.3</v>
      </c>
      <c r="D47" s="2">
        <v>7.96</v>
      </c>
      <c r="E47" s="2">
        <v>4.6500000000000004</v>
      </c>
      <c r="F47" s="2">
        <v>40.9</v>
      </c>
      <c r="G47" s="2">
        <v>100</v>
      </c>
      <c r="H47" s="2">
        <v>59</v>
      </c>
      <c r="I47" s="2">
        <v>4.4000000000000004</v>
      </c>
      <c r="J47" s="2">
        <v>1.1000000000000001</v>
      </c>
      <c r="K47" s="2">
        <v>15200000</v>
      </c>
    </row>
    <row r="48" spans="1:11" x14ac:dyDescent="0.3">
      <c r="A48" s="2">
        <v>2</v>
      </c>
      <c r="B48" s="3" t="s">
        <v>25</v>
      </c>
      <c r="C48" s="2">
        <v>0.11</v>
      </c>
      <c r="D48" s="2">
        <v>7.88</v>
      </c>
      <c r="E48" s="2">
        <v>3.83</v>
      </c>
      <c r="F48" s="2">
        <v>27.6</v>
      </c>
      <c r="G48" s="2">
        <v>69.900000000000006</v>
      </c>
      <c r="H48" s="2">
        <v>41.5</v>
      </c>
      <c r="I48" s="2">
        <v>0.9</v>
      </c>
      <c r="J48" s="2">
        <v>4.7300000000000004</v>
      </c>
      <c r="K48" s="2">
        <v>1620000</v>
      </c>
    </row>
    <row r="49" spans="1:11" x14ac:dyDescent="0.3">
      <c r="A49" s="2">
        <v>3</v>
      </c>
      <c r="B49" s="3" t="s">
        <v>26</v>
      </c>
      <c r="C49" s="2">
        <v>0.14000000000000001</v>
      </c>
      <c r="D49" s="2">
        <v>8.19</v>
      </c>
      <c r="E49" s="2">
        <v>0.16</v>
      </c>
      <c r="F49" s="2">
        <v>69</v>
      </c>
      <c r="G49" s="2">
        <v>217</v>
      </c>
      <c r="H49" s="2">
        <v>78</v>
      </c>
      <c r="I49" s="2">
        <v>2.1</v>
      </c>
      <c r="J49" s="2">
        <v>2.6</v>
      </c>
      <c r="K49" s="2">
        <v>19600000</v>
      </c>
    </row>
    <row r="51" spans="1:11" x14ac:dyDescent="0.3">
      <c r="A51" s="33" t="s">
        <v>40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3">
      <c r="A52" s="31" t="s">
        <v>1</v>
      </c>
      <c r="B52" s="31" t="s">
        <v>2</v>
      </c>
      <c r="C52" s="1" t="s">
        <v>6</v>
      </c>
      <c r="D52" s="1" t="s">
        <v>12</v>
      </c>
      <c r="E52" s="1" t="s">
        <v>8</v>
      </c>
      <c r="F52" s="1" t="s">
        <v>10</v>
      </c>
      <c r="G52" s="1" t="s">
        <v>11</v>
      </c>
      <c r="H52" s="1" t="s">
        <v>14</v>
      </c>
      <c r="I52" s="1" t="s">
        <v>15</v>
      </c>
      <c r="J52" s="1" t="s">
        <v>16</v>
      </c>
      <c r="K52" s="1" t="s">
        <v>17</v>
      </c>
    </row>
    <row r="53" spans="1:11" x14ac:dyDescent="0.3">
      <c r="A53" s="31"/>
      <c r="B53" s="31"/>
      <c r="C53" s="1" t="s">
        <v>7</v>
      </c>
      <c r="D53" s="1" t="s">
        <v>13</v>
      </c>
      <c r="E53" s="1" t="s">
        <v>9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9</v>
      </c>
      <c r="K53" s="1" t="s">
        <v>18</v>
      </c>
    </row>
    <row r="54" spans="1:11" x14ac:dyDescent="0.3">
      <c r="A54" s="2">
        <v>1</v>
      </c>
      <c r="B54" s="3" t="s">
        <v>24</v>
      </c>
      <c r="C54" s="2">
        <v>0.13</v>
      </c>
      <c r="D54" s="11">
        <v>7.61</v>
      </c>
      <c r="E54" s="11">
        <v>8.01</v>
      </c>
      <c r="F54" s="11">
        <v>24.4</v>
      </c>
      <c r="G54" s="11">
        <v>71.8</v>
      </c>
      <c r="H54" s="11">
        <v>37.5</v>
      </c>
      <c r="I54" s="11">
        <v>3.55</v>
      </c>
      <c r="J54" s="11">
        <v>0.52100000000000002</v>
      </c>
      <c r="K54" s="2">
        <v>8700000</v>
      </c>
    </row>
    <row r="55" spans="1:11" x14ac:dyDescent="0.3">
      <c r="A55" s="2">
        <v>2</v>
      </c>
      <c r="B55" s="3" t="s">
        <v>25</v>
      </c>
      <c r="C55" s="2">
        <v>0.18</v>
      </c>
      <c r="D55" s="11">
        <v>7.63</v>
      </c>
      <c r="E55" s="11">
        <v>7.02</v>
      </c>
      <c r="F55" s="11">
        <v>26.5</v>
      </c>
      <c r="G55" s="11">
        <v>76.5</v>
      </c>
      <c r="H55" s="11">
        <v>55</v>
      </c>
      <c r="I55" s="11">
        <v>2.9</v>
      </c>
      <c r="J55" s="11">
        <v>0.63600000000000001</v>
      </c>
      <c r="K55" s="2">
        <v>20000000</v>
      </c>
    </row>
    <row r="56" spans="1:11" x14ac:dyDescent="0.3">
      <c r="A56" s="2">
        <v>3</v>
      </c>
      <c r="B56" s="3" t="s">
        <v>26</v>
      </c>
      <c r="C56" s="2">
        <v>0.08</v>
      </c>
      <c r="D56" s="11">
        <v>7.38</v>
      </c>
      <c r="E56" s="11">
        <v>0.86</v>
      </c>
      <c r="F56" s="11">
        <v>42.8</v>
      </c>
      <c r="G56" s="11">
        <v>188</v>
      </c>
      <c r="H56" s="11">
        <v>68.900000000000006</v>
      </c>
      <c r="I56" s="11">
        <v>4</v>
      </c>
      <c r="J56" s="11">
        <v>0.88100000000000001</v>
      </c>
      <c r="K56" s="2">
        <v>20000000</v>
      </c>
    </row>
    <row r="58" spans="1:11" x14ac:dyDescent="0.3">
      <c r="A58" s="33" t="s">
        <v>41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x14ac:dyDescent="0.3">
      <c r="A59" s="31" t="s">
        <v>1</v>
      </c>
      <c r="B59" s="31" t="s">
        <v>2</v>
      </c>
      <c r="C59" s="1" t="s">
        <v>6</v>
      </c>
      <c r="D59" s="1" t="s">
        <v>12</v>
      </c>
      <c r="E59" s="1" t="s">
        <v>8</v>
      </c>
      <c r="F59" s="1" t="s">
        <v>10</v>
      </c>
      <c r="G59" s="1" t="s">
        <v>11</v>
      </c>
      <c r="H59" s="1" t="s">
        <v>14</v>
      </c>
      <c r="I59" s="1" t="s">
        <v>15</v>
      </c>
      <c r="J59" s="1" t="s">
        <v>16</v>
      </c>
      <c r="K59" s="1" t="s">
        <v>17</v>
      </c>
    </row>
    <row r="60" spans="1:11" x14ac:dyDescent="0.3">
      <c r="A60" s="31"/>
      <c r="B60" s="31"/>
      <c r="C60" s="1" t="s">
        <v>7</v>
      </c>
      <c r="D60" s="1" t="s">
        <v>13</v>
      </c>
      <c r="E60" s="1" t="s">
        <v>9</v>
      </c>
      <c r="F60" s="1" t="s">
        <v>9</v>
      </c>
      <c r="G60" s="1" t="s">
        <v>9</v>
      </c>
      <c r="H60" s="1" t="s">
        <v>9</v>
      </c>
      <c r="I60" s="1" t="s">
        <v>9</v>
      </c>
      <c r="J60" s="1" t="s">
        <v>9</v>
      </c>
      <c r="K60" s="1" t="s">
        <v>18</v>
      </c>
    </row>
    <row r="61" spans="1:11" x14ac:dyDescent="0.3">
      <c r="A61" s="2">
        <v>1</v>
      </c>
      <c r="B61" s="3" t="s">
        <v>24</v>
      </c>
      <c r="C61" s="2">
        <v>0.25</v>
      </c>
      <c r="D61" s="2">
        <v>7.53</v>
      </c>
      <c r="E61" s="2">
        <v>1.8</v>
      </c>
      <c r="F61" s="2">
        <v>116</v>
      </c>
      <c r="G61" s="2">
        <v>347</v>
      </c>
      <c r="H61" s="2">
        <v>31.1</v>
      </c>
      <c r="I61" s="2">
        <v>1.77</v>
      </c>
      <c r="J61" s="2">
        <v>0.51200000000000001</v>
      </c>
      <c r="K61" s="2">
        <v>862000</v>
      </c>
    </row>
    <row r="62" spans="1:11" x14ac:dyDescent="0.3">
      <c r="A62" s="2">
        <v>2</v>
      </c>
      <c r="B62" s="3" t="s">
        <v>25</v>
      </c>
      <c r="C62" s="2">
        <v>0.36000000000000004</v>
      </c>
      <c r="D62" s="2">
        <v>7.6</v>
      </c>
      <c r="E62" s="2">
        <v>1.46</v>
      </c>
      <c r="F62" s="2">
        <v>243</v>
      </c>
      <c r="G62" s="2">
        <v>641</v>
      </c>
      <c r="H62" s="2">
        <v>31.8</v>
      </c>
      <c r="I62" s="2">
        <v>2.46</v>
      </c>
      <c r="J62" s="2">
        <v>0.55800000000000005</v>
      </c>
      <c r="K62" s="2">
        <v>888000</v>
      </c>
    </row>
    <row r="63" spans="1:11" x14ac:dyDescent="0.3">
      <c r="A63" s="2">
        <v>3</v>
      </c>
      <c r="B63" s="3" t="s">
        <v>26</v>
      </c>
      <c r="C63" s="2">
        <v>0.15180000000000002</v>
      </c>
      <c r="D63" s="2">
        <v>7.55</v>
      </c>
      <c r="E63" s="2">
        <v>0</v>
      </c>
      <c r="F63" s="2">
        <v>360</v>
      </c>
      <c r="G63" s="2">
        <v>671</v>
      </c>
      <c r="H63" s="2">
        <v>37.4</v>
      </c>
      <c r="I63" s="2">
        <v>2.94</v>
      </c>
      <c r="J63" s="2">
        <v>0.77800000000000002</v>
      </c>
      <c r="K63" s="2">
        <v>15531000</v>
      </c>
    </row>
    <row r="65" spans="1:11" x14ac:dyDescent="0.3">
      <c r="A65" s="33" t="s">
        <v>42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3">
      <c r="A66" s="31" t="s">
        <v>1</v>
      </c>
      <c r="B66" s="31" t="s">
        <v>2</v>
      </c>
      <c r="C66" s="1" t="s">
        <v>6</v>
      </c>
      <c r="D66" s="1" t="s">
        <v>12</v>
      </c>
      <c r="E66" s="1" t="s">
        <v>8</v>
      </c>
      <c r="F66" s="1" t="s">
        <v>10</v>
      </c>
      <c r="G66" s="1" t="s">
        <v>11</v>
      </c>
      <c r="H66" s="1" t="s">
        <v>14</v>
      </c>
      <c r="I66" s="1" t="s">
        <v>15</v>
      </c>
      <c r="J66" s="1" t="s">
        <v>16</v>
      </c>
      <c r="K66" s="1" t="s">
        <v>17</v>
      </c>
    </row>
    <row r="67" spans="1:11" x14ac:dyDescent="0.3">
      <c r="A67" s="31"/>
      <c r="B67" s="31"/>
      <c r="C67" s="1" t="s">
        <v>7</v>
      </c>
      <c r="D67" s="1" t="s">
        <v>13</v>
      </c>
      <c r="E67" s="1" t="s">
        <v>9</v>
      </c>
      <c r="F67" s="1" t="s">
        <v>9</v>
      </c>
      <c r="G67" s="1" t="s">
        <v>9</v>
      </c>
      <c r="H67" s="1" t="s">
        <v>9</v>
      </c>
      <c r="I67" s="1" t="s">
        <v>9</v>
      </c>
      <c r="J67" s="1" t="s">
        <v>9</v>
      </c>
      <c r="K67" s="1" t="s">
        <v>18</v>
      </c>
    </row>
    <row r="68" spans="1:11" x14ac:dyDescent="0.3">
      <c r="A68" s="2">
        <v>1</v>
      </c>
      <c r="B68" s="3" t="s">
        <v>24</v>
      </c>
      <c r="C68" s="2">
        <v>7.3999999999999996E-2</v>
      </c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>
        <v>2</v>
      </c>
      <c r="B69" s="3" t="s">
        <v>25</v>
      </c>
      <c r="C69" s="2">
        <v>2.0000000000000004E-2</v>
      </c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>
        <v>3</v>
      </c>
      <c r="B70" s="3" t="s">
        <v>26</v>
      </c>
      <c r="C70" s="2">
        <v>7.8E-2</v>
      </c>
      <c r="D70" s="2"/>
      <c r="E70" s="2"/>
      <c r="F70" s="2"/>
      <c r="G70" s="2"/>
      <c r="H70" s="2"/>
      <c r="I70" s="2"/>
      <c r="J70" s="2"/>
      <c r="K70" s="2"/>
    </row>
    <row r="72" spans="1:11" x14ac:dyDescent="0.3">
      <c r="A72" s="33" t="s">
        <v>43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x14ac:dyDescent="0.3">
      <c r="A73" s="31" t="s">
        <v>1</v>
      </c>
      <c r="B73" s="31" t="s">
        <v>2</v>
      </c>
      <c r="C73" s="1" t="s">
        <v>6</v>
      </c>
      <c r="D73" s="1" t="s">
        <v>12</v>
      </c>
      <c r="E73" s="1" t="s">
        <v>8</v>
      </c>
      <c r="F73" s="1" t="s">
        <v>10</v>
      </c>
      <c r="G73" s="1" t="s">
        <v>11</v>
      </c>
      <c r="H73" s="1" t="s">
        <v>14</v>
      </c>
      <c r="I73" s="1" t="s">
        <v>15</v>
      </c>
      <c r="J73" s="1" t="s">
        <v>16</v>
      </c>
      <c r="K73" s="1" t="s">
        <v>17</v>
      </c>
    </row>
    <row r="74" spans="1:11" x14ac:dyDescent="0.3">
      <c r="A74" s="31"/>
      <c r="B74" s="31"/>
      <c r="C74" s="1" t="s">
        <v>7</v>
      </c>
      <c r="D74" s="1" t="s">
        <v>13</v>
      </c>
      <c r="E74" s="1" t="s">
        <v>9</v>
      </c>
      <c r="F74" s="1" t="s">
        <v>9</v>
      </c>
      <c r="G74" s="1" t="s">
        <v>9</v>
      </c>
      <c r="H74" s="1" t="s">
        <v>9</v>
      </c>
      <c r="I74" s="1" t="s">
        <v>9</v>
      </c>
      <c r="J74" s="1" t="s">
        <v>9</v>
      </c>
      <c r="K74" s="1" t="s">
        <v>18</v>
      </c>
    </row>
    <row r="75" spans="1:11" x14ac:dyDescent="0.3">
      <c r="A75" s="2">
        <v>1</v>
      </c>
      <c r="B75" s="3" t="s">
        <v>3</v>
      </c>
      <c r="C75" s="2">
        <v>0</v>
      </c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>
        <v>2</v>
      </c>
      <c r="B76" s="3" t="s">
        <v>4</v>
      </c>
      <c r="C76" s="2">
        <v>4.9919999999999999E-2</v>
      </c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>
        <v>3</v>
      </c>
      <c r="B77" s="3" t="s">
        <v>5</v>
      </c>
      <c r="C77" s="2">
        <v>6.9000000000000006E-2</v>
      </c>
      <c r="D77" s="2"/>
      <c r="E77" s="2"/>
      <c r="F77" s="2"/>
      <c r="G77" s="2"/>
      <c r="H77" s="2"/>
      <c r="I77" s="2"/>
      <c r="J77" s="2"/>
      <c r="K77" s="2"/>
    </row>
  </sheetData>
  <mergeCells count="34">
    <mergeCell ref="A65:K65"/>
    <mergeCell ref="A66:A67"/>
    <mergeCell ref="B66:B67"/>
    <mergeCell ref="A72:K72"/>
    <mergeCell ref="A73:A74"/>
    <mergeCell ref="B73:B74"/>
    <mergeCell ref="A51:K51"/>
    <mergeCell ref="A52:A53"/>
    <mergeCell ref="B52:B53"/>
    <mergeCell ref="A58:K58"/>
    <mergeCell ref="A59:A60"/>
    <mergeCell ref="B59:B60"/>
    <mergeCell ref="A37:K37"/>
    <mergeCell ref="A38:A39"/>
    <mergeCell ref="B38:B39"/>
    <mergeCell ref="A44:K44"/>
    <mergeCell ref="A45:A46"/>
    <mergeCell ref="B45:B46"/>
    <mergeCell ref="A23:K23"/>
    <mergeCell ref="A24:A25"/>
    <mergeCell ref="B24:B25"/>
    <mergeCell ref="A30:K30"/>
    <mergeCell ref="A31:A32"/>
    <mergeCell ref="B31:B32"/>
    <mergeCell ref="A1:K1"/>
    <mergeCell ref="A2:K2"/>
    <mergeCell ref="A3:A4"/>
    <mergeCell ref="B3:B4"/>
    <mergeCell ref="A16:K16"/>
    <mergeCell ref="A17:A18"/>
    <mergeCell ref="B17:B18"/>
    <mergeCell ref="A9:K9"/>
    <mergeCell ref="A10:A11"/>
    <mergeCell ref="B10:B1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872E-009A-45C9-B9E4-0BC4E282CDC9}">
  <dimension ref="A1:K77"/>
  <sheetViews>
    <sheetView workbookViewId="0">
      <selection sqref="A1:K1"/>
    </sheetView>
  </sheetViews>
  <sheetFormatPr defaultRowHeight="14.4" x14ac:dyDescent="0.3"/>
  <cols>
    <col min="2" max="2" width="21" customWidth="1"/>
    <col min="3" max="11" width="13.6640625" customWidth="1"/>
  </cols>
  <sheetData>
    <row r="1" spans="1:11" x14ac:dyDescent="0.3">
      <c r="A1" s="32" t="s">
        <v>27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3">
      <c r="A2" s="32" t="s">
        <v>44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1" t="s">
        <v>1</v>
      </c>
      <c r="B3" s="31" t="s">
        <v>2</v>
      </c>
      <c r="C3" s="1" t="s">
        <v>6</v>
      </c>
      <c r="D3" s="1" t="s">
        <v>12</v>
      </c>
      <c r="E3" s="1" t="s">
        <v>8</v>
      </c>
      <c r="F3" s="1" t="s">
        <v>10</v>
      </c>
      <c r="G3" s="1" t="s">
        <v>11</v>
      </c>
      <c r="H3" s="1" t="s">
        <v>14</v>
      </c>
      <c r="I3" s="1" t="s">
        <v>15</v>
      </c>
      <c r="J3" s="1" t="s">
        <v>16</v>
      </c>
      <c r="K3" s="1" t="s">
        <v>17</v>
      </c>
    </row>
    <row r="4" spans="1:11" x14ac:dyDescent="0.3">
      <c r="A4" s="31"/>
      <c r="B4" s="31"/>
      <c r="C4" s="1" t="s">
        <v>7</v>
      </c>
      <c r="D4" s="1" t="s">
        <v>13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18</v>
      </c>
    </row>
    <row r="5" spans="1:11" x14ac:dyDescent="0.3">
      <c r="A5" s="2">
        <v>1</v>
      </c>
      <c r="B5" s="3" t="s">
        <v>28</v>
      </c>
      <c r="C5" s="2">
        <v>0.92500000000000004</v>
      </c>
      <c r="D5" s="2">
        <v>6.5</v>
      </c>
      <c r="E5" s="2">
        <v>0.88</v>
      </c>
      <c r="F5" s="2">
        <v>54.14</v>
      </c>
      <c r="G5" s="2">
        <v>92.95</v>
      </c>
      <c r="H5" s="2">
        <v>12.32</v>
      </c>
      <c r="I5" s="2">
        <v>0.19</v>
      </c>
      <c r="J5" s="2">
        <v>1.18</v>
      </c>
      <c r="K5" s="2">
        <v>31000</v>
      </c>
    </row>
    <row r="6" spans="1:11" x14ac:dyDescent="0.3">
      <c r="A6" s="2">
        <v>2</v>
      </c>
      <c r="B6" s="3" t="s">
        <v>29</v>
      </c>
      <c r="C6" s="2">
        <v>1.845</v>
      </c>
      <c r="D6" s="2">
        <v>6.7</v>
      </c>
      <c r="E6" s="2">
        <v>0.56000000000000005</v>
      </c>
      <c r="F6" s="2">
        <v>41.87</v>
      </c>
      <c r="G6" s="2">
        <v>105.89</v>
      </c>
      <c r="H6" s="2">
        <v>16.98</v>
      </c>
      <c r="I6" s="2">
        <v>0.25</v>
      </c>
      <c r="J6" s="2">
        <v>2.37</v>
      </c>
      <c r="K6" s="2">
        <v>2000000</v>
      </c>
    </row>
    <row r="7" spans="1:11" x14ac:dyDescent="0.3">
      <c r="A7" s="2">
        <v>3</v>
      </c>
      <c r="B7" s="3" t="s">
        <v>30</v>
      </c>
      <c r="C7" s="2">
        <v>0.58500000000000008</v>
      </c>
      <c r="D7" s="2">
        <v>6.8</v>
      </c>
      <c r="E7" s="2">
        <v>0.55000000000000004</v>
      </c>
      <c r="F7" s="2">
        <v>34.24</v>
      </c>
      <c r="G7" s="2">
        <v>99.52</v>
      </c>
      <c r="H7" s="2">
        <v>31.96</v>
      </c>
      <c r="I7" s="2">
        <v>0.56999999999999995</v>
      </c>
      <c r="J7" s="2">
        <v>0.28000000000000003</v>
      </c>
      <c r="K7" s="2">
        <v>2400000</v>
      </c>
    </row>
    <row r="9" spans="1:11" x14ac:dyDescent="0.3">
      <c r="A9" s="33" t="s">
        <v>45</v>
      </c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x14ac:dyDescent="0.3">
      <c r="A10" s="31" t="s">
        <v>1</v>
      </c>
      <c r="B10" s="31" t="s">
        <v>2</v>
      </c>
      <c r="C10" s="1" t="s">
        <v>6</v>
      </c>
      <c r="D10" s="1" t="s">
        <v>12</v>
      </c>
      <c r="E10" s="1" t="s">
        <v>8</v>
      </c>
      <c r="F10" s="1" t="s">
        <v>10</v>
      </c>
      <c r="G10" s="1" t="s">
        <v>11</v>
      </c>
      <c r="H10" s="1" t="s">
        <v>14</v>
      </c>
      <c r="I10" s="1" t="s">
        <v>15</v>
      </c>
      <c r="J10" s="1" t="s">
        <v>16</v>
      </c>
      <c r="K10" s="1" t="s">
        <v>17</v>
      </c>
    </row>
    <row r="11" spans="1:11" x14ac:dyDescent="0.3">
      <c r="A11" s="31"/>
      <c r="B11" s="31"/>
      <c r="C11" s="1" t="s">
        <v>7</v>
      </c>
      <c r="D11" s="1" t="s">
        <v>13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18</v>
      </c>
    </row>
    <row r="12" spans="1:11" x14ac:dyDescent="0.3">
      <c r="A12" s="2">
        <v>1</v>
      </c>
      <c r="B12" s="3" t="s">
        <v>28</v>
      </c>
      <c r="C12" s="2">
        <v>0.92500000000000004</v>
      </c>
      <c r="D12" s="2">
        <v>8</v>
      </c>
      <c r="E12" s="2">
        <v>1.6</v>
      </c>
      <c r="F12" s="2">
        <v>13.66</v>
      </c>
      <c r="G12" s="2">
        <v>49.19</v>
      </c>
      <c r="H12" s="2">
        <v>8.66</v>
      </c>
      <c r="I12" s="2">
        <v>0.35</v>
      </c>
      <c r="J12" s="2">
        <v>0.2</v>
      </c>
      <c r="K12" s="2">
        <v>700000</v>
      </c>
    </row>
    <row r="13" spans="1:11" x14ac:dyDescent="0.3">
      <c r="A13" s="2">
        <v>2</v>
      </c>
      <c r="B13" s="3" t="s">
        <v>29</v>
      </c>
      <c r="C13" s="2">
        <v>1.845</v>
      </c>
      <c r="D13" s="2">
        <v>7.9</v>
      </c>
      <c r="E13" s="2">
        <v>3.56</v>
      </c>
      <c r="F13" s="2">
        <v>33.770000000000003</v>
      </c>
      <c r="G13" s="2">
        <v>128.62</v>
      </c>
      <c r="H13" s="2">
        <v>28.46</v>
      </c>
      <c r="I13" s="2">
        <v>7.0000000000000007E-2</v>
      </c>
      <c r="J13" s="2">
        <v>1.39</v>
      </c>
      <c r="K13" s="2">
        <v>5100000</v>
      </c>
    </row>
    <row r="14" spans="1:11" x14ac:dyDescent="0.3">
      <c r="A14" s="2">
        <v>3</v>
      </c>
      <c r="B14" s="3" t="s">
        <v>30</v>
      </c>
      <c r="C14" s="2">
        <v>0.58500000000000008</v>
      </c>
      <c r="D14" s="2">
        <v>7.5</v>
      </c>
      <c r="E14" s="2">
        <v>1.42</v>
      </c>
      <c r="F14" s="2">
        <v>20.71</v>
      </c>
      <c r="G14" s="2">
        <v>76.86</v>
      </c>
      <c r="H14" s="2">
        <v>25.97</v>
      </c>
      <c r="I14" s="2">
        <v>0.26</v>
      </c>
      <c r="J14" s="2">
        <v>0.25</v>
      </c>
      <c r="K14" s="2">
        <v>6700000</v>
      </c>
    </row>
    <row r="16" spans="1:11" x14ac:dyDescent="0.3">
      <c r="A16" s="33" t="s">
        <v>37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3">
      <c r="A17" s="31" t="s">
        <v>1</v>
      </c>
      <c r="B17" s="31" t="s">
        <v>2</v>
      </c>
      <c r="C17" s="1" t="s">
        <v>6</v>
      </c>
      <c r="D17" s="1" t="s">
        <v>12</v>
      </c>
      <c r="E17" s="1" t="s">
        <v>8</v>
      </c>
      <c r="F17" s="1" t="s">
        <v>10</v>
      </c>
      <c r="G17" s="1" t="s">
        <v>11</v>
      </c>
      <c r="H17" s="1" t="s">
        <v>14</v>
      </c>
      <c r="I17" s="1" t="s">
        <v>15</v>
      </c>
      <c r="J17" s="1" t="s">
        <v>16</v>
      </c>
      <c r="K17" s="1" t="s">
        <v>17</v>
      </c>
    </row>
    <row r="18" spans="1:11" x14ac:dyDescent="0.3">
      <c r="A18" s="31"/>
      <c r="B18" s="31"/>
      <c r="C18" s="1" t="s">
        <v>7</v>
      </c>
      <c r="D18" s="1" t="s">
        <v>13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18</v>
      </c>
    </row>
    <row r="19" spans="1:11" x14ac:dyDescent="0.3">
      <c r="A19" s="2">
        <v>1</v>
      </c>
      <c r="B19" s="3" t="s">
        <v>28</v>
      </c>
      <c r="C19" s="2">
        <v>0.24</v>
      </c>
      <c r="D19" s="13">
        <v>7.42</v>
      </c>
      <c r="E19" s="13">
        <v>5.38</v>
      </c>
      <c r="F19" s="13">
        <v>6</v>
      </c>
      <c r="G19" s="13">
        <v>29</v>
      </c>
      <c r="H19" s="13">
        <v>26</v>
      </c>
      <c r="I19" s="13">
        <v>7.9</v>
      </c>
      <c r="J19" s="13">
        <v>0.48</v>
      </c>
      <c r="K19" s="2">
        <v>1100000</v>
      </c>
    </row>
    <row r="20" spans="1:11" x14ac:dyDescent="0.3">
      <c r="A20" s="2">
        <v>2</v>
      </c>
      <c r="B20" s="3" t="s">
        <v>29</v>
      </c>
      <c r="C20" s="2">
        <v>0.11</v>
      </c>
      <c r="D20" s="13">
        <v>7.35</v>
      </c>
      <c r="E20" s="13">
        <v>2.1</v>
      </c>
      <c r="F20" s="13">
        <v>24</v>
      </c>
      <c r="G20" s="13">
        <v>60</v>
      </c>
      <c r="H20" s="13">
        <v>21</v>
      </c>
      <c r="I20" s="13">
        <v>1</v>
      </c>
      <c r="J20" s="13">
        <v>0.93</v>
      </c>
      <c r="K20" s="2">
        <v>1100000</v>
      </c>
    </row>
    <row r="21" spans="1:11" x14ac:dyDescent="0.3">
      <c r="A21" s="2">
        <v>3</v>
      </c>
      <c r="B21" s="3" t="s">
        <v>30</v>
      </c>
      <c r="C21" s="2">
        <v>7.0000000000000007E-2</v>
      </c>
      <c r="D21" s="13">
        <v>7.42</v>
      </c>
      <c r="E21" s="13">
        <v>2.27</v>
      </c>
      <c r="F21" s="13">
        <v>46</v>
      </c>
      <c r="G21" s="13">
        <v>122</v>
      </c>
      <c r="H21" s="13">
        <v>32</v>
      </c>
      <c r="I21" s="13">
        <v>1</v>
      </c>
      <c r="J21" s="13">
        <v>1.08</v>
      </c>
      <c r="K21" s="2">
        <v>1100000</v>
      </c>
    </row>
    <row r="22" spans="1:11" x14ac:dyDescent="0.3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32" t="s">
        <v>35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x14ac:dyDescent="0.3">
      <c r="A24" s="31" t="s">
        <v>1</v>
      </c>
      <c r="B24" s="31" t="s">
        <v>2</v>
      </c>
      <c r="C24" s="1" t="s">
        <v>6</v>
      </c>
      <c r="D24" s="1" t="s">
        <v>12</v>
      </c>
      <c r="E24" s="1" t="s">
        <v>8</v>
      </c>
      <c r="F24" s="1" t="s">
        <v>10</v>
      </c>
      <c r="G24" s="1" t="s">
        <v>11</v>
      </c>
      <c r="H24" s="1" t="s">
        <v>14</v>
      </c>
      <c r="I24" s="1" t="s">
        <v>15</v>
      </c>
      <c r="J24" s="1" t="s">
        <v>16</v>
      </c>
      <c r="K24" s="1" t="s">
        <v>17</v>
      </c>
    </row>
    <row r="25" spans="1:11" x14ac:dyDescent="0.3">
      <c r="A25" s="31"/>
      <c r="B25" s="31"/>
      <c r="C25" s="1" t="s">
        <v>7</v>
      </c>
      <c r="D25" s="1" t="s">
        <v>13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18</v>
      </c>
    </row>
    <row r="26" spans="1:11" x14ac:dyDescent="0.3">
      <c r="A26" s="2">
        <v>1</v>
      </c>
      <c r="B26" s="3" t="s">
        <v>28</v>
      </c>
      <c r="C26" s="2">
        <v>1.44</v>
      </c>
      <c r="D26" s="14">
        <v>7.59</v>
      </c>
      <c r="E26" s="14">
        <v>3.7</v>
      </c>
      <c r="F26" s="14">
        <v>15</v>
      </c>
      <c r="G26" s="14">
        <v>77</v>
      </c>
      <c r="H26" s="14">
        <v>48</v>
      </c>
      <c r="I26" s="14">
        <v>1.5</v>
      </c>
      <c r="J26" s="14">
        <v>0.16</v>
      </c>
      <c r="K26" s="14">
        <v>1.48</v>
      </c>
    </row>
    <row r="27" spans="1:11" x14ac:dyDescent="0.3">
      <c r="A27" s="2">
        <v>2</v>
      </c>
      <c r="B27" s="3" t="s">
        <v>29</v>
      </c>
      <c r="C27" s="2">
        <v>0.02</v>
      </c>
      <c r="D27" s="14">
        <v>7.56</v>
      </c>
      <c r="E27" s="14">
        <v>1.1599999999999999</v>
      </c>
      <c r="F27" s="14">
        <v>83</v>
      </c>
      <c r="G27" s="14">
        <v>112</v>
      </c>
      <c r="H27" s="14">
        <v>346</v>
      </c>
      <c r="I27" s="14">
        <v>0.9</v>
      </c>
      <c r="J27" s="14">
        <v>0.26</v>
      </c>
      <c r="K27" s="14">
        <v>2.73</v>
      </c>
    </row>
    <row r="28" spans="1:11" x14ac:dyDescent="0.3">
      <c r="A28" s="2">
        <v>3</v>
      </c>
      <c r="B28" s="3" t="s">
        <v>30</v>
      </c>
      <c r="C28" s="2">
        <v>0.16</v>
      </c>
      <c r="D28" s="14">
        <v>7.43</v>
      </c>
      <c r="E28" s="14">
        <v>1.22</v>
      </c>
      <c r="F28" s="14">
        <v>78</v>
      </c>
      <c r="G28" s="14">
        <v>138</v>
      </c>
      <c r="H28" s="14">
        <v>74</v>
      </c>
      <c r="I28" s="14">
        <v>2.5</v>
      </c>
      <c r="J28" s="14">
        <v>0.16</v>
      </c>
      <c r="K28" s="14">
        <v>2.8</v>
      </c>
    </row>
    <row r="29" spans="1:11" x14ac:dyDescent="0.3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">
      <c r="A30" s="33" t="s">
        <v>36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3">
      <c r="A31" s="31" t="s">
        <v>1</v>
      </c>
      <c r="B31" s="31" t="s">
        <v>2</v>
      </c>
      <c r="C31" s="1" t="s">
        <v>6</v>
      </c>
      <c r="D31" s="1" t="s">
        <v>12</v>
      </c>
      <c r="E31" s="1" t="s">
        <v>8</v>
      </c>
      <c r="F31" s="1" t="s">
        <v>10</v>
      </c>
      <c r="G31" s="1" t="s">
        <v>11</v>
      </c>
      <c r="H31" s="1" t="s">
        <v>14</v>
      </c>
      <c r="I31" s="1" t="s">
        <v>15</v>
      </c>
      <c r="J31" s="1" t="s">
        <v>16</v>
      </c>
      <c r="K31" s="1" t="s">
        <v>17</v>
      </c>
    </row>
    <row r="32" spans="1:11" x14ac:dyDescent="0.3">
      <c r="A32" s="31"/>
      <c r="B32" s="31"/>
      <c r="C32" s="1" t="s">
        <v>7</v>
      </c>
      <c r="D32" s="1" t="s">
        <v>13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18</v>
      </c>
    </row>
    <row r="33" spans="1:11" x14ac:dyDescent="0.3">
      <c r="A33" s="2">
        <v>1</v>
      </c>
      <c r="B33" s="3" t="s">
        <v>28</v>
      </c>
      <c r="C33" s="2">
        <v>1.01</v>
      </c>
      <c r="D33" s="13">
        <v>7.49</v>
      </c>
      <c r="E33" s="13">
        <v>3.97</v>
      </c>
      <c r="F33" s="13">
        <v>47</v>
      </c>
      <c r="G33" s="13">
        <v>126</v>
      </c>
      <c r="H33" s="13">
        <v>35</v>
      </c>
      <c r="I33" s="13">
        <v>1.5</v>
      </c>
      <c r="J33" s="13">
        <v>0.16</v>
      </c>
      <c r="K33" s="2">
        <v>0.02</v>
      </c>
    </row>
    <row r="34" spans="1:11" x14ac:dyDescent="0.3">
      <c r="A34" s="2">
        <v>2</v>
      </c>
      <c r="B34" s="3" t="s">
        <v>29</v>
      </c>
      <c r="C34" s="2">
        <v>0.25</v>
      </c>
      <c r="D34" s="13">
        <v>7.6</v>
      </c>
      <c r="E34" s="13">
        <v>1.03</v>
      </c>
      <c r="F34" s="13">
        <v>59</v>
      </c>
      <c r="G34" s="13">
        <v>151</v>
      </c>
      <c r="H34" s="13">
        <v>36</v>
      </c>
      <c r="I34" s="13">
        <v>1</v>
      </c>
      <c r="J34" s="13">
        <v>0.5</v>
      </c>
      <c r="K34" s="2">
        <v>0.6</v>
      </c>
    </row>
    <row r="35" spans="1:11" x14ac:dyDescent="0.3">
      <c r="A35" s="2">
        <v>3</v>
      </c>
      <c r="B35" s="3" t="s">
        <v>30</v>
      </c>
      <c r="C35" s="2">
        <v>0.05</v>
      </c>
      <c r="D35" s="13">
        <v>8.0500000000000007</v>
      </c>
      <c r="E35" s="13">
        <v>1.3</v>
      </c>
      <c r="F35" s="13">
        <v>61</v>
      </c>
      <c r="G35" s="13">
        <v>200</v>
      </c>
      <c r="H35" s="13">
        <v>36</v>
      </c>
      <c r="I35" s="13">
        <v>0.9</v>
      </c>
      <c r="J35" s="13">
        <v>0.3</v>
      </c>
      <c r="K35" s="2">
        <v>0.5</v>
      </c>
    </row>
    <row r="37" spans="1:11" x14ac:dyDescent="0.3">
      <c r="A37" s="33" t="s">
        <v>38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 x14ac:dyDescent="0.3">
      <c r="A38" s="31" t="s">
        <v>1</v>
      </c>
      <c r="B38" s="31" t="s">
        <v>2</v>
      </c>
      <c r="C38" s="1" t="s">
        <v>6</v>
      </c>
      <c r="D38" s="1" t="s">
        <v>12</v>
      </c>
      <c r="E38" s="1" t="s">
        <v>8</v>
      </c>
      <c r="F38" s="1" t="s">
        <v>10</v>
      </c>
      <c r="G38" s="1" t="s">
        <v>11</v>
      </c>
      <c r="H38" s="1" t="s">
        <v>14</v>
      </c>
      <c r="I38" s="1" t="s">
        <v>15</v>
      </c>
      <c r="J38" s="1" t="s">
        <v>16</v>
      </c>
      <c r="K38" s="1" t="s">
        <v>17</v>
      </c>
    </row>
    <row r="39" spans="1:11" x14ac:dyDescent="0.3">
      <c r="A39" s="31"/>
      <c r="B39" s="31"/>
      <c r="C39" s="1" t="s">
        <v>7</v>
      </c>
      <c r="D39" s="1" t="s">
        <v>13</v>
      </c>
      <c r="E39" s="1" t="s">
        <v>9</v>
      </c>
      <c r="F39" s="1" t="s">
        <v>9</v>
      </c>
      <c r="G39" s="1" t="s">
        <v>9</v>
      </c>
      <c r="H39" s="1" t="s">
        <v>9</v>
      </c>
      <c r="I39" s="1" t="s">
        <v>9</v>
      </c>
      <c r="J39" s="1" t="s">
        <v>9</v>
      </c>
      <c r="K39" s="1" t="s">
        <v>18</v>
      </c>
    </row>
    <row r="40" spans="1:11" x14ac:dyDescent="0.3">
      <c r="A40" s="2">
        <v>1</v>
      </c>
      <c r="B40" s="3" t="s">
        <v>28</v>
      </c>
      <c r="C40" s="2">
        <v>0.73</v>
      </c>
      <c r="D40" s="8">
        <v>7.64</v>
      </c>
      <c r="E40" s="8">
        <v>2.17</v>
      </c>
      <c r="F40" s="8">
        <v>17</v>
      </c>
      <c r="G40" s="8">
        <v>32</v>
      </c>
      <c r="H40" s="8">
        <v>28</v>
      </c>
      <c r="I40" s="8">
        <v>4.0999999999999996</v>
      </c>
      <c r="J40" s="8">
        <v>0.28999999999999998</v>
      </c>
      <c r="K40" s="2">
        <v>214300</v>
      </c>
    </row>
    <row r="41" spans="1:11" x14ac:dyDescent="0.3">
      <c r="A41" s="2">
        <v>2</v>
      </c>
      <c r="B41" s="3" t="s">
        <v>29</v>
      </c>
      <c r="C41" s="2">
        <v>0.06</v>
      </c>
      <c r="D41" s="8">
        <v>7.17</v>
      </c>
      <c r="E41" s="8">
        <v>2.5299999999999998</v>
      </c>
      <c r="F41" s="8">
        <v>38</v>
      </c>
      <c r="G41" s="8">
        <v>74</v>
      </c>
      <c r="H41" s="8">
        <v>24</v>
      </c>
      <c r="I41" s="8">
        <v>2</v>
      </c>
      <c r="J41" s="8">
        <v>0.28999999999999998</v>
      </c>
      <c r="K41" s="2">
        <v>2419600</v>
      </c>
    </row>
    <row r="42" spans="1:11" x14ac:dyDescent="0.3">
      <c r="A42" s="2">
        <v>3</v>
      </c>
      <c r="B42" s="3" t="s">
        <v>30</v>
      </c>
      <c r="C42" s="2">
        <v>0.02</v>
      </c>
      <c r="D42" s="8">
        <v>7.65</v>
      </c>
      <c r="E42" s="8">
        <v>3.82</v>
      </c>
      <c r="F42" s="8">
        <v>47</v>
      </c>
      <c r="G42" s="8">
        <v>97</v>
      </c>
      <c r="H42" s="8">
        <v>13</v>
      </c>
      <c r="I42" s="8">
        <v>2</v>
      </c>
      <c r="J42" s="8">
        <v>0.28999999999999998</v>
      </c>
      <c r="K42" s="2">
        <v>1413000</v>
      </c>
    </row>
    <row r="44" spans="1:11" x14ac:dyDescent="0.3">
      <c r="A44" s="33" t="s">
        <v>39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 x14ac:dyDescent="0.3">
      <c r="A45" s="31" t="s">
        <v>1</v>
      </c>
      <c r="B45" s="31" t="s">
        <v>2</v>
      </c>
      <c r="C45" s="1" t="s">
        <v>6</v>
      </c>
      <c r="D45" s="1" t="s">
        <v>12</v>
      </c>
      <c r="E45" s="1" t="s">
        <v>8</v>
      </c>
      <c r="F45" s="1" t="s">
        <v>10</v>
      </c>
      <c r="G45" s="1" t="s">
        <v>11</v>
      </c>
      <c r="H45" s="1" t="s">
        <v>14</v>
      </c>
      <c r="I45" s="1" t="s">
        <v>15</v>
      </c>
      <c r="J45" s="1" t="s">
        <v>16</v>
      </c>
      <c r="K45" s="1" t="s">
        <v>17</v>
      </c>
    </row>
    <row r="46" spans="1:11" x14ac:dyDescent="0.3">
      <c r="A46" s="31"/>
      <c r="B46" s="31"/>
      <c r="C46" s="1" t="s">
        <v>7</v>
      </c>
      <c r="D46" s="1" t="s">
        <v>13</v>
      </c>
      <c r="E46" s="1" t="s">
        <v>9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9</v>
      </c>
      <c r="K46" s="1" t="s">
        <v>18</v>
      </c>
    </row>
    <row r="47" spans="1:11" x14ac:dyDescent="0.3">
      <c r="A47" s="2">
        <v>1</v>
      </c>
      <c r="B47" s="3" t="s">
        <v>28</v>
      </c>
      <c r="C47" s="2" t="s">
        <v>13</v>
      </c>
      <c r="D47" s="2">
        <v>8.01</v>
      </c>
      <c r="E47" s="2">
        <v>5.34</v>
      </c>
      <c r="F47" s="2">
        <v>34.799999999999997</v>
      </c>
      <c r="G47" s="2">
        <v>85</v>
      </c>
      <c r="H47" s="2">
        <v>38.5</v>
      </c>
      <c r="I47" s="2">
        <v>1.8</v>
      </c>
      <c r="J47" s="2">
        <v>4.0199999999999996</v>
      </c>
      <c r="K47" s="2">
        <v>1360000</v>
      </c>
    </row>
    <row r="48" spans="1:11" x14ac:dyDescent="0.3">
      <c r="A48" s="2">
        <v>2</v>
      </c>
      <c r="B48" s="3" t="s">
        <v>29</v>
      </c>
      <c r="C48" s="2" t="s">
        <v>13</v>
      </c>
      <c r="D48" s="2">
        <v>8.33</v>
      </c>
      <c r="E48" s="2">
        <v>4.6100000000000003</v>
      </c>
      <c r="F48" s="2">
        <v>20.399999999999999</v>
      </c>
      <c r="G48" s="2">
        <v>41.5</v>
      </c>
      <c r="H48" s="2">
        <v>34</v>
      </c>
      <c r="I48" s="2">
        <v>1.5</v>
      </c>
      <c r="J48" s="2">
        <v>7.66</v>
      </c>
      <c r="K48" s="2">
        <v>1010000</v>
      </c>
    </row>
    <row r="49" spans="1:11" x14ac:dyDescent="0.3">
      <c r="A49" s="2">
        <v>3</v>
      </c>
      <c r="B49" s="3" t="s">
        <v>30</v>
      </c>
      <c r="C49" s="2" t="s">
        <v>13</v>
      </c>
      <c r="D49" s="2">
        <v>8.36</v>
      </c>
      <c r="E49" s="2">
        <v>11.5</v>
      </c>
      <c r="F49" s="2">
        <v>53.1</v>
      </c>
      <c r="G49" s="2">
        <v>117</v>
      </c>
      <c r="H49" s="2">
        <v>77.5</v>
      </c>
      <c r="I49" s="2">
        <v>1.8</v>
      </c>
      <c r="J49" s="2">
        <v>2.76</v>
      </c>
      <c r="K49" s="2">
        <v>15500000</v>
      </c>
    </row>
    <row r="51" spans="1:11" x14ac:dyDescent="0.3">
      <c r="A51" s="33" t="s">
        <v>40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3">
      <c r="A52" s="31" t="s">
        <v>1</v>
      </c>
      <c r="B52" s="31" t="s">
        <v>2</v>
      </c>
      <c r="C52" s="1" t="s">
        <v>6</v>
      </c>
      <c r="D52" s="1" t="s">
        <v>12</v>
      </c>
      <c r="E52" s="1" t="s">
        <v>8</v>
      </c>
      <c r="F52" s="1" t="s">
        <v>10</v>
      </c>
      <c r="G52" s="1" t="s">
        <v>11</v>
      </c>
      <c r="H52" s="1" t="s">
        <v>14</v>
      </c>
      <c r="I52" s="1" t="s">
        <v>15</v>
      </c>
      <c r="J52" s="1" t="s">
        <v>16</v>
      </c>
      <c r="K52" s="1" t="s">
        <v>17</v>
      </c>
    </row>
    <row r="53" spans="1:11" x14ac:dyDescent="0.3">
      <c r="A53" s="31"/>
      <c r="B53" s="31"/>
      <c r="C53" s="1" t="s">
        <v>7</v>
      </c>
      <c r="D53" s="1" t="s">
        <v>13</v>
      </c>
      <c r="E53" s="1" t="s">
        <v>9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9</v>
      </c>
      <c r="K53" s="1" t="s">
        <v>18</v>
      </c>
    </row>
    <row r="54" spans="1:11" x14ac:dyDescent="0.3">
      <c r="A54" s="2">
        <v>1</v>
      </c>
      <c r="B54" s="3" t="s">
        <v>28</v>
      </c>
      <c r="C54" s="2" t="s">
        <v>13</v>
      </c>
      <c r="D54" s="11">
        <v>7.59</v>
      </c>
      <c r="E54" s="11">
        <v>8.06</v>
      </c>
      <c r="F54" s="11">
        <v>16.3</v>
      </c>
      <c r="G54" s="11">
        <v>50.4</v>
      </c>
      <c r="H54" s="11">
        <v>32.299999999999997</v>
      </c>
      <c r="I54" s="11">
        <v>3</v>
      </c>
      <c r="J54" s="11">
        <v>0.34</v>
      </c>
      <c r="K54" s="11">
        <v>4400000</v>
      </c>
    </row>
    <row r="55" spans="1:11" x14ac:dyDescent="0.3">
      <c r="A55" s="2">
        <v>2</v>
      </c>
      <c r="B55" s="3" t="s">
        <v>29</v>
      </c>
      <c r="C55" s="2" t="s">
        <v>13</v>
      </c>
      <c r="D55" s="11">
        <v>7.56</v>
      </c>
      <c r="E55" s="11">
        <v>6.12</v>
      </c>
      <c r="F55" s="11">
        <v>14.3</v>
      </c>
      <c r="G55" s="11">
        <v>42.9</v>
      </c>
      <c r="H55" s="11">
        <v>17.3</v>
      </c>
      <c r="I55" s="11">
        <v>1.8</v>
      </c>
      <c r="J55" s="11">
        <v>0.48699999999999999</v>
      </c>
      <c r="K55" s="11">
        <v>2900000</v>
      </c>
    </row>
    <row r="56" spans="1:11" x14ac:dyDescent="0.3">
      <c r="A56" s="2">
        <v>3</v>
      </c>
      <c r="B56" s="3" t="s">
        <v>30</v>
      </c>
      <c r="C56" s="2" t="s">
        <v>13</v>
      </c>
      <c r="D56" s="11">
        <v>7.75</v>
      </c>
      <c r="E56" s="11">
        <v>6.07</v>
      </c>
      <c r="F56" s="11">
        <v>54</v>
      </c>
      <c r="G56" s="11">
        <v>300</v>
      </c>
      <c r="H56" s="11">
        <v>66</v>
      </c>
      <c r="I56" s="11">
        <v>1.6</v>
      </c>
      <c r="J56" s="11">
        <v>0.49299999999999999</v>
      </c>
      <c r="K56" s="11">
        <v>2200000</v>
      </c>
    </row>
    <row r="58" spans="1:11" x14ac:dyDescent="0.3">
      <c r="A58" s="33" t="s">
        <v>41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x14ac:dyDescent="0.3">
      <c r="A59" s="31" t="s">
        <v>1</v>
      </c>
      <c r="B59" s="31" t="s">
        <v>2</v>
      </c>
      <c r="C59" s="1" t="s">
        <v>6</v>
      </c>
      <c r="D59" s="1" t="s">
        <v>12</v>
      </c>
      <c r="E59" s="1" t="s">
        <v>8</v>
      </c>
      <c r="F59" s="1" t="s">
        <v>10</v>
      </c>
      <c r="G59" s="1" t="s">
        <v>11</v>
      </c>
      <c r="H59" s="1" t="s">
        <v>14</v>
      </c>
      <c r="I59" s="1" t="s">
        <v>15</v>
      </c>
      <c r="J59" s="1" t="s">
        <v>16</v>
      </c>
      <c r="K59" s="1" t="s">
        <v>17</v>
      </c>
    </row>
    <row r="60" spans="1:11" x14ac:dyDescent="0.3">
      <c r="A60" s="31"/>
      <c r="B60" s="31"/>
      <c r="C60" s="1" t="s">
        <v>7</v>
      </c>
      <c r="D60" s="1" t="s">
        <v>13</v>
      </c>
      <c r="E60" s="1" t="s">
        <v>9</v>
      </c>
      <c r="F60" s="1" t="s">
        <v>9</v>
      </c>
      <c r="G60" s="1" t="s">
        <v>9</v>
      </c>
      <c r="H60" s="1" t="s">
        <v>9</v>
      </c>
      <c r="I60" s="1" t="s">
        <v>9</v>
      </c>
      <c r="J60" s="1" t="s">
        <v>9</v>
      </c>
      <c r="K60" s="1" t="s">
        <v>18</v>
      </c>
    </row>
    <row r="61" spans="1:11" x14ac:dyDescent="0.3">
      <c r="A61" s="2">
        <v>1</v>
      </c>
      <c r="B61" s="3" t="s">
        <v>28</v>
      </c>
      <c r="C61" s="2" t="s">
        <v>13</v>
      </c>
      <c r="D61" s="2">
        <v>7.52</v>
      </c>
      <c r="E61" s="2">
        <v>3.37</v>
      </c>
      <c r="F61" s="2">
        <v>14.2</v>
      </c>
      <c r="G61" s="2">
        <v>42</v>
      </c>
      <c r="H61" s="2">
        <v>14.7</v>
      </c>
      <c r="I61" s="2">
        <v>2.0699999999999998</v>
      </c>
      <c r="J61" s="2">
        <v>0.47799999999999998</v>
      </c>
      <c r="K61" s="2">
        <v>85000</v>
      </c>
    </row>
    <row r="62" spans="1:11" x14ac:dyDescent="0.3">
      <c r="A62" s="2">
        <v>2</v>
      </c>
      <c r="B62" s="3" t="s">
        <v>29</v>
      </c>
      <c r="C62" s="2" t="s">
        <v>13</v>
      </c>
      <c r="D62" s="2">
        <v>7.75</v>
      </c>
      <c r="E62" s="2">
        <v>3.14</v>
      </c>
      <c r="F62" s="2">
        <v>10.199999999999999</v>
      </c>
      <c r="G62" s="2">
        <v>40.1</v>
      </c>
      <c r="H62" s="2">
        <v>43.5</v>
      </c>
      <c r="I62" s="2">
        <v>5.22</v>
      </c>
      <c r="J62" s="2">
        <v>0.45200000000000001</v>
      </c>
      <c r="K62" s="2">
        <v>886000</v>
      </c>
    </row>
    <row r="63" spans="1:11" x14ac:dyDescent="0.3">
      <c r="A63" s="2">
        <v>3</v>
      </c>
      <c r="B63" s="3" t="s">
        <v>30</v>
      </c>
      <c r="C63" s="2" t="s">
        <v>13</v>
      </c>
      <c r="D63" s="2">
        <v>7.68</v>
      </c>
      <c r="E63" s="2">
        <v>2.81</v>
      </c>
      <c r="F63" s="2">
        <v>40.5</v>
      </c>
      <c r="G63" s="2">
        <v>141</v>
      </c>
      <c r="H63" s="2">
        <v>28.3</v>
      </c>
      <c r="I63" s="2">
        <v>3.94</v>
      </c>
      <c r="J63" s="2">
        <v>0.45700000000000002</v>
      </c>
      <c r="K63" s="2">
        <v>1169000</v>
      </c>
    </row>
    <row r="65" spans="1:11" x14ac:dyDescent="0.3">
      <c r="A65" s="33" t="s">
        <v>42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3">
      <c r="A66" s="31" t="s">
        <v>1</v>
      </c>
      <c r="B66" s="31" t="s">
        <v>2</v>
      </c>
      <c r="C66" s="1" t="s">
        <v>6</v>
      </c>
      <c r="D66" s="1" t="s">
        <v>12</v>
      </c>
      <c r="E66" s="1" t="s">
        <v>8</v>
      </c>
      <c r="F66" s="1" t="s">
        <v>10</v>
      </c>
      <c r="G66" s="1" t="s">
        <v>11</v>
      </c>
      <c r="H66" s="1" t="s">
        <v>14</v>
      </c>
      <c r="I66" s="1" t="s">
        <v>15</v>
      </c>
      <c r="J66" s="1" t="s">
        <v>16</v>
      </c>
      <c r="K66" s="1" t="s">
        <v>17</v>
      </c>
    </row>
    <row r="67" spans="1:11" x14ac:dyDescent="0.3">
      <c r="A67" s="31"/>
      <c r="B67" s="31"/>
      <c r="C67" s="1" t="s">
        <v>7</v>
      </c>
      <c r="D67" s="1" t="s">
        <v>13</v>
      </c>
      <c r="E67" s="1" t="s">
        <v>9</v>
      </c>
      <c r="F67" s="1" t="s">
        <v>9</v>
      </c>
      <c r="G67" s="1" t="s">
        <v>9</v>
      </c>
      <c r="H67" s="1" t="s">
        <v>9</v>
      </c>
      <c r="I67" s="1" t="s">
        <v>9</v>
      </c>
      <c r="J67" s="1" t="s">
        <v>9</v>
      </c>
      <c r="K67" s="1" t="s">
        <v>18</v>
      </c>
    </row>
    <row r="68" spans="1:11" x14ac:dyDescent="0.3">
      <c r="A68" s="2">
        <v>1</v>
      </c>
      <c r="B68" s="3" t="s">
        <v>28</v>
      </c>
      <c r="C68" s="2" t="s">
        <v>13</v>
      </c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>
        <v>2</v>
      </c>
      <c r="B69" s="3" t="s">
        <v>29</v>
      </c>
      <c r="C69" s="2" t="s">
        <v>13</v>
      </c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>
        <v>3</v>
      </c>
      <c r="B70" s="3" t="s">
        <v>30</v>
      </c>
      <c r="C70" s="2" t="s">
        <v>13</v>
      </c>
      <c r="D70" s="2"/>
      <c r="E70" s="2"/>
      <c r="F70" s="2"/>
      <c r="G70" s="2"/>
      <c r="H70" s="2"/>
      <c r="I70" s="2"/>
      <c r="J70" s="2"/>
      <c r="K70" s="2"/>
    </row>
    <row r="72" spans="1:11" x14ac:dyDescent="0.3">
      <c r="A72" s="33" t="s">
        <v>43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x14ac:dyDescent="0.3">
      <c r="A73" s="31" t="s">
        <v>1</v>
      </c>
      <c r="B73" s="31" t="s">
        <v>2</v>
      </c>
      <c r="C73" s="1" t="s">
        <v>6</v>
      </c>
      <c r="D73" s="1" t="s">
        <v>12</v>
      </c>
      <c r="E73" s="1" t="s">
        <v>8</v>
      </c>
      <c r="F73" s="1" t="s">
        <v>10</v>
      </c>
      <c r="G73" s="1" t="s">
        <v>11</v>
      </c>
      <c r="H73" s="1" t="s">
        <v>14</v>
      </c>
      <c r="I73" s="1" t="s">
        <v>15</v>
      </c>
      <c r="J73" s="1" t="s">
        <v>16</v>
      </c>
      <c r="K73" s="1" t="s">
        <v>17</v>
      </c>
    </row>
    <row r="74" spans="1:11" x14ac:dyDescent="0.3">
      <c r="A74" s="31"/>
      <c r="B74" s="31"/>
      <c r="C74" s="1" t="s">
        <v>7</v>
      </c>
      <c r="D74" s="1" t="s">
        <v>13</v>
      </c>
      <c r="E74" s="1" t="s">
        <v>9</v>
      </c>
      <c r="F74" s="1" t="s">
        <v>9</v>
      </c>
      <c r="G74" s="1" t="s">
        <v>9</v>
      </c>
      <c r="H74" s="1" t="s">
        <v>9</v>
      </c>
      <c r="I74" s="1" t="s">
        <v>9</v>
      </c>
      <c r="J74" s="1" t="s">
        <v>9</v>
      </c>
      <c r="K74" s="1" t="s">
        <v>18</v>
      </c>
    </row>
    <row r="75" spans="1:11" x14ac:dyDescent="0.3">
      <c r="A75" s="2">
        <v>1</v>
      </c>
      <c r="B75" s="3" t="s">
        <v>28</v>
      </c>
      <c r="C75" s="2" t="s">
        <v>13</v>
      </c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>
        <v>2</v>
      </c>
      <c r="B76" s="3" t="s">
        <v>29</v>
      </c>
      <c r="C76" s="2" t="s">
        <v>13</v>
      </c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>
        <v>3</v>
      </c>
      <c r="B77" s="3" t="s">
        <v>30</v>
      </c>
      <c r="C77" s="2" t="s">
        <v>13</v>
      </c>
      <c r="D77" s="2"/>
      <c r="E77" s="2"/>
      <c r="F77" s="2"/>
      <c r="G77" s="2"/>
      <c r="H77" s="2"/>
      <c r="I77" s="2"/>
      <c r="J77" s="2"/>
      <c r="K77" s="2"/>
    </row>
  </sheetData>
  <mergeCells count="34">
    <mergeCell ref="A65:K65"/>
    <mergeCell ref="A66:A67"/>
    <mergeCell ref="B66:B67"/>
    <mergeCell ref="A72:K72"/>
    <mergeCell ref="A73:A74"/>
    <mergeCell ref="B73:B74"/>
    <mergeCell ref="A51:K51"/>
    <mergeCell ref="A52:A53"/>
    <mergeCell ref="B52:B53"/>
    <mergeCell ref="A58:K58"/>
    <mergeCell ref="A59:A60"/>
    <mergeCell ref="B59:B60"/>
    <mergeCell ref="A37:K37"/>
    <mergeCell ref="A38:A39"/>
    <mergeCell ref="B38:B39"/>
    <mergeCell ref="A44:K44"/>
    <mergeCell ref="A45:A46"/>
    <mergeCell ref="B45:B46"/>
    <mergeCell ref="A23:K23"/>
    <mergeCell ref="A24:A25"/>
    <mergeCell ref="B24:B25"/>
    <mergeCell ref="A30:K30"/>
    <mergeCell ref="A31:A32"/>
    <mergeCell ref="B31:B32"/>
    <mergeCell ref="A1:K1"/>
    <mergeCell ref="A2:K2"/>
    <mergeCell ref="A3:A4"/>
    <mergeCell ref="B3:B4"/>
    <mergeCell ref="A16:K16"/>
    <mergeCell ref="A17:A18"/>
    <mergeCell ref="B17:B18"/>
    <mergeCell ref="A9:K9"/>
    <mergeCell ref="A10:A11"/>
    <mergeCell ref="B10:B1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7E3B-3129-494E-AFF7-AFEFF6954947}">
  <dimension ref="A1:K77"/>
  <sheetViews>
    <sheetView workbookViewId="0">
      <selection sqref="A1:K1"/>
    </sheetView>
  </sheetViews>
  <sheetFormatPr defaultRowHeight="14.4" x14ac:dyDescent="0.3"/>
  <cols>
    <col min="2" max="2" width="24" customWidth="1"/>
    <col min="3" max="11" width="13.6640625" customWidth="1"/>
  </cols>
  <sheetData>
    <row r="1" spans="1:11" x14ac:dyDescent="0.3">
      <c r="A1" s="32" t="s">
        <v>31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x14ac:dyDescent="0.3">
      <c r="A2" s="32" t="s">
        <v>44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">
      <c r="A3" s="31" t="s">
        <v>1</v>
      </c>
      <c r="B3" s="31" t="s">
        <v>2</v>
      </c>
      <c r="C3" s="1" t="s">
        <v>6</v>
      </c>
      <c r="D3" s="1" t="s">
        <v>12</v>
      </c>
      <c r="E3" s="1" t="s">
        <v>8</v>
      </c>
      <c r="F3" s="1" t="s">
        <v>10</v>
      </c>
      <c r="G3" s="1" t="s">
        <v>11</v>
      </c>
      <c r="H3" s="1" t="s">
        <v>14</v>
      </c>
      <c r="I3" s="1" t="s">
        <v>15</v>
      </c>
      <c r="J3" s="1" t="s">
        <v>16</v>
      </c>
      <c r="K3" s="1" t="s">
        <v>17</v>
      </c>
    </row>
    <row r="4" spans="1:11" x14ac:dyDescent="0.3">
      <c r="A4" s="31"/>
      <c r="B4" s="31"/>
      <c r="C4" s="1" t="s">
        <v>7</v>
      </c>
      <c r="D4" s="1" t="s">
        <v>13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18</v>
      </c>
    </row>
    <row r="5" spans="1:11" x14ac:dyDescent="0.3">
      <c r="A5" s="2">
        <v>1</v>
      </c>
      <c r="B5" s="3" t="s">
        <v>32</v>
      </c>
      <c r="C5" s="2">
        <v>1.82</v>
      </c>
      <c r="D5" s="2">
        <v>6.6</v>
      </c>
      <c r="E5" s="2">
        <v>76.16</v>
      </c>
      <c r="F5" s="2">
        <v>15.57</v>
      </c>
      <c r="G5" s="2">
        <v>76.16</v>
      </c>
      <c r="H5" s="2">
        <v>13.65</v>
      </c>
      <c r="I5" s="2">
        <v>3.25</v>
      </c>
      <c r="J5" s="2">
        <v>0.34</v>
      </c>
      <c r="K5" s="2">
        <v>3200000</v>
      </c>
    </row>
    <row r="6" spans="1:11" x14ac:dyDescent="0.3">
      <c r="A6" s="2">
        <v>2</v>
      </c>
      <c r="B6" s="3" t="s">
        <v>34</v>
      </c>
      <c r="C6" s="2">
        <v>1.595</v>
      </c>
      <c r="D6" s="2">
        <v>7.2</v>
      </c>
      <c r="E6" s="2">
        <v>0.82</v>
      </c>
      <c r="F6" s="2">
        <v>58.47</v>
      </c>
      <c r="G6" s="2">
        <v>77.7</v>
      </c>
      <c r="H6" s="2">
        <v>16.309999999999999</v>
      </c>
      <c r="I6" s="2">
        <v>0.62</v>
      </c>
      <c r="J6" s="2">
        <v>0.54</v>
      </c>
      <c r="K6" s="2">
        <v>1500000</v>
      </c>
    </row>
    <row r="7" spans="1:11" x14ac:dyDescent="0.3">
      <c r="A7" s="2">
        <v>3</v>
      </c>
      <c r="B7" s="3" t="s">
        <v>33</v>
      </c>
      <c r="C7" s="2">
        <v>3.61</v>
      </c>
      <c r="D7" s="2">
        <v>6.6</v>
      </c>
      <c r="E7" s="2">
        <v>0.44</v>
      </c>
      <c r="F7" s="2">
        <v>29.44</v>
      </c>
      <c r="G7" s="2">
        <v>98.26</v>
      </c>
      <c r="H7" s="2">
        <v>21.47</v>
      </c>
      <c r="I7" s="2">
        <v>0.44</v>
      </c>
      <c r="J7" s="2">
        <v>0.18</v>
      </c>
      <c r="K7" s="2">
        <v>300000</v>
      </c>
    </row>
    <row r="9" spans="1:11" x14ac:dyDescent="0.3">
      <c r="A9" s="33" t="s">
        <v>45</v>
      </c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x14ac:dyDescent="0.3">
      <c r="A10" s="31" t="s">
        <v>1</v>
      </c>
      <c r="B10" s="31" t="s">
        <v>2</v>
      </c>
      <c r="C10" s="1" t="s">
        <v>6</v>
      </c>
      <c r="D10" s="1" t="s">
        <v>12</v>
      </c>
      <c r="E10" s="1" t="s">
        <v>8</v>
      </c>
      <c r="F10" s="1" t="s">
        <v>10</v>
      </c>
      <c r="G10" s="1" t="s">
        <v>11</v>
      </c>
      <c r="H10" s="1" t="s">
        <v>14</v>
      </c>
      <c r="I10" s="1" t="s">
        <v>15</v>
      </c>
      <c r="J10" s="1" t="s">
        <v>16</v>
      </c>
      <c r="K10" s="1" t="s">
        <v>17</v>
      </c>
    </row>
    <row r="11" spans="1:11" x14ac:dyDescent="0.3">
      <c r="A11" s="31"/>
      <c r="B11" s="31"/>
      <c r="C11" s="1" t="s">
        <v>7</v>
      </c>
      <c r="D11" s="1" t="s">
        <v>13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18</v>
      </c>
    </row>
    <row r="12" spans="1:11" x14ac:dyDescent="0.3">
      <c r="A12" s="2">
        <v>1</v>
      </c>
      <c r="B12" s="3" t="s">
        <v>32</v>
      </c>
      <c r="C12" s="2">
        <v>1.82</v>
      </c>
      <c r="D12" s="2">
        <v>7.2</v>
      </c>
      <c r="E12" s="2">
        <v>1.1299999999999999</v>
      </c>
      <c r="F12" s="2">
        <v>4.97</v>
      </c>
      <c r="G12" s="2">
        <v>37.75</v>
      </c>
      <c r="H12" s="2">
        <v>29.56</v>
      </c>
      <c r="I12" s="2">
        <v>2.4500000000000002</v>
      </c>
      <c r="J12" s="2">
        <v>0.16</v>
      </c>
      <c r="K12" s="2">
        <v>5300000</v>
      </c>
    </row>
    <row r="13" spans="1:11" x14ac:dyDescent="0.3">
      <c r="A13" s="2">
        <v>2</v>
      </c>
      <c r="B13" s="3" t="s">
        <v>34</v>
      </c>
      <c r="C13" s="2">
        <v>1.595</v>
      </c>
      <c r="D13" s="2">
        <v>8</v>
      </c>
      <c r="E13" s="2">
        <v>0.66</v>
      </c>
      <c r="F13" s="2">
        <v>37.409999999999997</v>
      </c>
      <c r="G13" s="2">
        <v>94.55</v>
      </c>
      <c r="H13" s="2">
        <v>35.950000000000003</v>
      </c>
      <c r="I13" s="2">
        <v>4.2699999999999996</v>
      </c>
      <c r="J13" s="2">
        <v>0.33</v>
      </c>
      <c r="K13" s="2">
        <v>3200000</v>
      </c>
    </row>
    <row r="14" spans="1:11" x14ac:dyDescent="0.3">
      <c r="A14" s="2">
        <v>3</v>
      </c>
      <c r="B14" s="3" t="s">
        <v>33</v>
      </c>
      <c r="C14" s="2">
        <v>3.61</v>
      </c>
      <c r="D14" s="2">
        <v>8</v>
      </c>
      <c r="E14" s="2">
        <v>0.65</v>
      </c>
      <c r="F14" s="2">
        <v>42.03</v>
      </c>
      <c r="G14" s="2">
        <v>80.91</v>
      </c>
      <c r="H14" s="2">
        <v>35.29</v>
      </c>
      <c r="I14" s="2">
        <v>4.53</v>
      </c>
      <c r="J14" s="2">
        <v>0.81</v>
      </c>
      <c r="K14" s="2">
        <v>4300000</v>
      </c>
    </row>
    <row r="16" spans="1:11" x14ac:dyDescent="0.3">
      <c r="A16" s="33" t="s">
        <v>37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3">
      <c r="A17" s="31" t="s">
        <v>1</v>
      </c>
      <c r="B17" s="31" t="s">
        <v>2</v>
      </c>
      <c r="C17" s="1" t="s">
        <v>6</v>
      </c>
      <c r="D17" s="1" t="s">
        <v>12</v>
      </c>
      <c r="E17" s="1" t="s">
        <v>8</v>
      </c>
      <c r="F17" s="1" t="s">
        <v>10</v>
      </c>
      <c r="G17" s="1" t="s">
        <v>11</v>
      </c>
      <c r="H17" s="1" t="s">
        <v>14</v>
      </c>
      <c r="I17" s="1" t="s">
        <v>15</v>
      </c>
      <c r="J17" s="1" t="s">
        <v>16</v>
      </c>
      <c r="K17" s="1" t="s">
        <v>17</v>
      </c>
    </row>
    <row r="18" spans="1:11" x14ac:dyDescent="0.3">
      <c r="A18" s="31"/>
      <c r="B18" s="31"/>
      <c r="C18" s="1" t="s">
        <v>7</v>
      </c>
      <c r="D18" s="1" t="s">
        <v>13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18</v>
      </c>
    </row>
    <row r="19" spans="1:11" x14ac:dyDescent="0.3">
      <c r="A19" s="2">
        <v>1</v>
      </c>
      <c r="B19" s="3" t="s">
        <v>32</v>
      </c>
      <c r="C19" s="2">
        <v>1.96</v>
      </c>
      <c r="D19" s="13">
        <v>7.32</v>
      </c>
      <c r="E19" s="13">
        <v>5.74</v>
      </c>
      <c r="F19" s="13">
        <v>7</v>
      </c>
      <c r="G19" s="13">
        <v>26</v>
      </c>
      <c r="H19" s="13">
        <v>15</v>
      </c>
      <c r="I19" s="13">
        <v>6.3</v>
      </c>
      <c r="J19" s="13">
        <v>0.48</v>
      </c>
      <c r="K19" s="2">
        <v>460000</v>
      </c>
    </row>
    <row r="20" spans="1:11" x14ac:dyDescent="0.3">
      <c r="A20" s="2">
        <v>2</v>
      </c>
      <c r="B20" s="3" t="s">
        <v>34</v>
      </c>
      <c r="C20" s="2">
        <v>0.78</v>
      </c>
      <c r="D20" s="13">
        <v>7.2</v>
      </c>
      <c r="E20" s="13">
        <v>3.31</v>
      </c>
      <c r="F20" s="13">
        <v>50</v>
      </c>
      <c r="G20" s="13">
        <v>84</v>
      </c>
      <c r="H20" s="13">
        <v>72</v>
      </c>
      <c r="I20" s="13">
        <v>6.1</v>
      </c>
      <c r="J20" s="13">
        <v>0.44</v>
      </c>
      <c r="K20" s="2">
        <v>240000</v>
      </c>
    </row>
    <row r="21" spans="1:11" x14ac:dyDescent="0.3">
      <c r="A21" s="2">
        <v>3</v>
      </c>
      <c r="B21" s="3" t="s">
        <v>33</v>
      </c>
      <c r="C21" s="2">
        <v>1.77</v>
      </c>
      <c r="D21" s="13">
        <v>7.44</v>
      </c>
      <c r="E21" s="13">
        <v>3.3</v>
      </c>
      <c r="F21" s="13">
        <v>24</v>
      </c>
      <c r="G21" s="13">
        <v>50</v>
      </c>
      <c r="H21" s="13">
        <v>38</v>
      </c>
      <c r="I21" s="13">
        <v>5.3</v>
      </c>
      <c r="J21" s="13">
        <v>0.82</v>
      </c>
      <c r="K21" s="2">
        <v>460000</v>
      </c>
    </row>
    <row r="22" spans="1:11" x14ac:dyDescent="0.3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32" t="s">
        <v>35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 x14ac:dyDescent="0.3">
      <c r="A24" s="31" t="s">
        <v>1</v>
      </c>
      <c r="B24" s="31" t="s">
        <v>2</v>
      </c>
      <c r="C24" s="1" t="s">
        <v>6</v>
      </c>
      <c r="D24" s="1" t="s">
        <v>12</v>
      </c>
      <c r="E24" s="1" t="s">
        <v>8</v>
      </c>
      <c r="F24" s="1" t="s">
        <v>10</v>
      </c>
      <c r="G24" s="1" t="s">
        <v>11</v>
      </c>
      <c r="H24" s="1" t="s">
        <v>14</v>
      </c>
      <c r="I24" s="1" t="s">
        <v>15</v>
      </c>
      <c r="J24" s="1" t="s">
        <v>16</v>
      </c>
      <c r="K24" s="1" t="s">
        <v>17</v>
      </c>
    </row>
    <row r="25" spans="1:11" x14ac:dyDescent="0.3">
      <c r="A25" s="31"/>
      <c r="B25" s="31"/>
      <c r="C25" s="1" t="s">
        <v>7</v>
      </c>
      <c r="D25" s="1" t="s">
        <v>13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18</v>
      </c>
    </row>
    <row r="26" spans="1:11" x14ac:dyDescent="0.3">
      <c r="A26" s="2">
        <v>1</v>
      </c>
      <c r="B26" s="3" t="s">
        <v>32</v>
      </c>
      <c r="C26" s="2">
        <v>0.23</v>
      </c>
      <c r="D26" s="14">
        <v>7.45</v>
      </c>
      <c r="E26" s="14">
        <v>5.35</v>
      </c>
      <c r="F26" s="14">
        <v>29</v>
      </c>
      <c r="G26" s="14">
        <v>41</v>
      </c>
      <c r="H26" s="14">
        <v>156</v>
      </c>
      <c r="I26" s="14">
        <v>4.9000000000000004</v>
      </c>
      <c r="J26" s="14">
        <v>0.16</v>
      </c>
      <c r="K26" s="14">
        <v>2.2400000000000002</v>
      </c>
    </row>
    <row r="27" spans="1:11" x14ac:dyDescent="0.3">
      <c r="A27" s="2">
        <v>2</v>
      </c>
      <c r="B27" s="3" t="s">
        <v>34</v>
      </c>
      <c r="C27" s="2">
        <v>3</v>
      </c>
      <c r="D27" s="14">
        <v>7.44</v>
      </c>
      <c r="E27" s="14">
        <v>3.74</v>
      </c>
      <c r="F27" s="14">
        <v>22</v>
      </c>
      <c r="G27" s="14">
        <v>83</v>
      </c>
      <c r="H27" s="14">
        <v>70</v>
      </c>
      <c r="I27" s="14">
        <v>5</v>
      </c>
      <c r="J27" s="14">
        <v>0.16</v>
      </c>
      <c r="K27" s="14">
        <v>4.53</v>
      </c>
    </row>
    <row r="28" spans="1:11" x14ac:dyDescent="0.3">
      <c r="A28" s="2">
        <v>3</v>
      </c>
      <c r="B28" s="3" t="s">
        <v>33</v>
      </c>
      <c r="C28" s="2">
        <v>2.88</v>
      </c>
      <c r="D28" s="14">
        <v>7.72</v>
      </c>
      <c r="E28" s="14">
        <v>2.97</v>
      </c>
      <c r="F28" s="14">
        <v>51</v>
      </c>
      <c r="G28" s="14">
        <v>178</v>
      </c>
      <c r="H28" s="14">
        <v>182</v>
      </c>
      <c r="I28" s="14">
        <v>5.2</v>
      </c>
      <c r="J28" s="14">
        <v>0.41</v>
      </c>
      <c r="K28" s="14">
        <v>1.82</v>
      </c>
    </row>
    <row r="29" spans="1:11" x14ac:dyDescent="0.3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">
      <c r="A30" s="33" t="s">
        <v>36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3">
      <c r="A31" s="31" t="s">
        <v>1</v>
      </c>
      <c r="B31" s="31" t="s">
        <v>2</v>
      </c>
      <c r="C31" s="1" t="s">
        <v>6</v>
      </c>
      <c r="D31" s="1" t="s">
        <v>12</v>
      </c>
      <c r="E31" s="1" t="s">
        <v>8</v>
      </c>
      <c r="F31" s="1" t="s">
        <v>10</v>
      </c>
      <c r="G31" s="1" t="s">
        <v>11</v>
      </c>
      <c r="H31" s="1" t="s">
        <v>14</v>
      </c>
      <c r="I31" s="1" t="s">
        <v>15</v>
      </c>
      <c r="J31" s="1" t="s">
        <v>16</v>
      </c>
      <c r="K31" s="1" t="s">
        <v>17</v>
      </c>
    </row>
    <row r="32" spans="1:11" x14ac:dyDescent="0.3">
      <c r="A32" s="31"/>
      <c r="B32" s="31"/>
      <c r="C32" s="1" t="s">
        <v>7</v>
      </c>
      <c r="D32" s="1" t="s">
        <v>13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18</v>
      </c>
    </row>
    <row r="33" spans="1:11" x14ac:dyDescent="0.3">
      <c r="A33" s="2">
        <v>1</v>
      </c>
      <c r="B33" s="3" t="s">
        <v>32</v>
      </c>
      <c r="C33" s="2">
        <v>0.39</v>
      </c>
      <c r="D33" s="13">
        <v>7.43</v>
      </c>
      <c r="E33" s="13">
        <v>6.19</v>
      </c>
      <c r="F33" s="13">
        <v>22</v>
      </c>
      <c r="G33" s="13">
        <v>50</v>
      </c>
      <c r="H33" s="13">
        <v>72</v>
      </c>
      <c r="I33" s="13">
        <v>3.6</v>
      </c>
      <c r="J33" s="13">
        <v>0.2</v>
      </c>
      <c r="K33" s="2">
        <v>0.04</v>
      </c>
    </row>
    <row r="34" spans="1:11" x14ac:dyDescent="0.3">
      <c r="A34" s="2">
        <v>2</v>
      </c>
      <c r="B34" s="3" t="s">
        <v>34</v>
      </c>
      <c r="C34" s="2">
        <v>1.68</v>
      </c>
      <c r="D34" s="13">
        <v>7.37</v>
      </c>
      <c r="E34" s="13">
        <v>5.53</v>
      </c>
      <c r="F34" s="13">
        <v>39</v>
      </c>
      <c r="G34" s="13">
        <v>92</v>
      </c>
      <c r="H34" s="13">
        <v>57</v>
      </c>
      <c r="I34" s="13">
        <v>2.5</v>
      </c>
      <c r="J34" s="13">
        <v>0.16</v>
      </c>
      <c r="K34" s="2">
        <v>0.1</v>
      </c>
    </row>
    <row r="35" spans="1:11" x14ac:dyDescent="0.3">
      <c r="A35" s="2">
        <v>3</v>
      </c>
      <c r="B35" s="3" t="s">
        <v>33</v>
      </c>
      <c r="C35" s="2">
        <v>0.16</v>
      </c>
      <c r="D35" s="13">
        <v>7.64</v>
      </c>
      <c r="E35" s="13">
        <v>4.3099999999999996</v>
      </c>
      <c r="F35" s="13">
        <v>21</v>
      </c>
      <c r="G35" s="13">
        <v>73</v>
      </c>
      <c r="H35" s="13">
        <v>211</v>
      </c>
      <c r="I35" s="13">
        <v>3.5</v>
      </c>
      <c r="J35" s="13">
        <v>0.16</v>
      </c>
      <c r="K35" s="2">
        <v>0.19</v>
      </c>
    </row>
    <row r="37" spans="1:11" x14ac:dyDescent="0.3">
      <c r="A37" s="33" t="s">
        <v>38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 x14ac:dyDescent="0.3">
      <c r="A38" s="31" t="s">
        <v>1</v>
      </c>
      <c r="B38" s="31" t="s">
        <v>2</v>
      </c>
      <c r="C38" s="1" t="s">
        <v>6</v>
      </c>
      <c r="D38" s="1" t="s">
        <v>12</v>
      </c>
      <c r="E38" s="1" t="s">
        <v>8</v>
      </c>
      <c r="F38" s="1" t="s">
        <v>10</v>
      </c>
      <c r="G38" s="1" t="s">
        <v>11</v>
      </c>
      <c r="H38" s="1" t="s">
        <v>14</v>
      </c>
      <c r="I38" s="1" t="s">
        <v>15</v>
      </c>
      <c r="J38" s="1" t="s">
        <v>16</v>
      </c>
      <c r="K38" s="1" t="s">
        <v>17</v>
      </c>
    </row>
    <row r="39" spans="1:11" x14ac:dyDescent="0.3">
      <c r="A39" s="31"/>
      <c r="B39" s="31"/>
      <c r="C39" s="1" t="s">
        <v>7</v>
      </c>
      <c r="D39" s="1" t="s">
        <v>13</v>
      </c>
      <c r="E39" s="1" t="s">
        <v>9</v>
      </c>
      <c r="F39" s="1" t="s">
        <v>9</v>
      </c>
      <c r="G39" s="1" t="s">
        <v>9</v>
      </c>
      <c r="H39" s="1" t="s">
        <v>9</v>
      </c>
      <c r="I39" s="1" t="s">
        <v>9</v>
      </c>
      <c r="J39" s="1" t="s">
        <v>9</v>
      </c>
      <c r="K39" s="1" t="s">
        <v>18</v>
      </c>
    </row>
    <row r="40" spans="1:11" x14ac:dyDescent="0.3">
      <c r="A40" s="2">
        <v>1</v>
      </c>
      <c r="B40" s="3" t="s">
        <v>32</v>
      </c>
      <c r="C40" s="2">
        <v>8.7799999999999994</v>
      </c>
      <c r="D40" s="8">
        <v>7.35</v>
      </c>
      <c r="E40" s="8">
        <v>6.7</v>
      </c>
      <c r="F40" s="8">
        <v>7</v>
      </c>
      <c r="G40" s="8">
        <v>28</v>
      </c>
      <c r="H40" s="8">
        <v>53</v>
      </c>
      <c r="I40" s="8">
        <v>5.7</v>
      </c>
      <c r="J40" s="8">
        <v>0.28999999999999998</v>
      </c>
      <c r="K40" s="2">
        <v>633000</v>
      </c>
    </row>
    <row r="41" spans="1:11" x14ac:dyDescent="0.3">
      <c r="A41" s="2">
        <v>2</v>
      </c>
      <c r="B41" s="3" t="s">
        <v>34</v>
      </c>
      <c r="C41" s="2">
        <v>1.51</v>
      </c>
      <c r="D41" s="10">
        <v>7.27</v>
      </c>
      <c r="E41" s="8">
        <v>3.43</v>
      </c>
      <c r="F41" s="8">
        <v>8</v>
      </c>
      <c r="G41" s="8">
        <v>40</v>
      </c>
      <c r="H41" s="8">
        <v>67</v>
      </c>
      <c r="I41" s="8">
        <v>4.8</v>
      </c>
      <c r="J41" s="8">
        <v>0.28999999999999998</v>
      </c>
      <c r="K41" s="2">
        <v>645000</v>
      </c>
    </row>
    <row r="42" spans="1:11" x14ac:dyDescent="0.3">
      <c r="A42" s="2">
        <v>3</v>
      </c>
      <c r="B42" s="3" t="s">
        <v>33</v>
      </c>
      <c r="C42" s="2">
        <v>10.4</v>
      </c>
      <c r="D42" s="8">
        <v>7.45</v>
      </c>
      <c r="E42" s="8">
        <v>3.88</v>
      </c>
      <c r="F42" s="8">
        <v>10</v>
      </c>
      <c r="G42" s="8">
        <v>37</v>
      </c>
      <c r="H42" s="8">
        <v>60</v>
      </c>
      <c r="I42" s="8">
        <v>6</v>
      </c>
      <c r="J42" s="8">
        <v>0.28999999999999998</v>
      </c>
      <c r="K42" s="2">
        <v>196000</v>
      </c>
    </row>
    <row r="44" spans="1:11" x14ac:dyDescent="0.3">
      <c r="A44" s="33" t="s">
        <v>39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 x14ac:dyDescent="0.3">
      <c r="A45" s="31" t="s">
        <v>1</v>
      </c>
      <c r="B45" s="31" t="s">
        <v>2</v>
      </c>
      <c r="C45" s="1" t="s">
        <v>6</v>
      </c>
      <c r="D45" s="1" t="s">
        <v>12</v>
      </c>
      <c r="E45" s="1" t="s">
        <v>8</v>
      </c>
      <c r="F45" s="1" t="s">
        <v>10</v>
      </c>
      <c r="G45" s="1" t="s">
        <v>11</v>
      </c>
      <c r="H45" s="1" t="s">
        <v>14</v>
      </c>
      <c r="I45" s="1" t="s">
        <v>15</v>
      </c>
      <c r="J45" s="1" t="s">
        <v>16</v>
      </c>
      <c r="K45" s="1" t="s">
        <v>17</v>
      </c>
    </row>
    <row r="46" spans="1:11" x14ac:dyDescent="0.3">
      <c r="A46" s="31"/>
      <c r="B46" s="31"/>
      <c r="C46" s="1" t="s">
        <v>7</v>
      </c>
      <c r="D46" s="1" t="s">
        <v>13</v>
      </c>
      <c r="E46" s="1" t="s">
        <v>9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9</v>
      </c>
      <c r="K46" s="1" t="s">
        <v>18</v>
      </c>
    </row>
    <row r="47" spans="1:11" x14ac:dyDescent="0.3">
      <c r="A47" s="2">
        <v>1</v>
      </c>
      <c r="B47" s="3" t="s">
        <v>32</v>
      </c>
      <c r="C47" s="2">
        <v>0.33</v>
      </c>
      <c r="D47" s="2">
        <v>8</v>
      </c>
      <c r="E47" s="2">
        <v>8.2799999999999994</v>
      </c>
      <c r="F47" s="2">
        <v>34.799999999999997</v>
      </c>
      <c r="G47" s="2">
        <v>68</v>
      </c>
      <c r="H47" s="2">
        <v>72.5</v>
      </c>
      <c r="I47" s="2">
        <v>5.6</v>
      </c>
      <c r="J47" s="2">
        <v>0.98</v>
      </c>
      <c r="K47" s="2">
        <v>900000</v>
      </c>
    </row>
    <row r="48" spans="1:11" x14ac:dyDescent="0.3">
      <c r="A48" s="2">
        <v>2</v>
      </c>
      <c r="B48" s="3" t="s">
        <v>34</v>
      </c>
      <c r="C48" s="2">
        <v>0.25</v>
      </c>
      <c r="D48" s="2">
        <v>7.86</v>
      </c>
      <c r="E48" s="2">
        <v>3.75</v>
      </c>
      <c r="F48" s="2">
        <v>26.6</v>
      </c>
      <c r="G48" s="2">
        <v>60.4</v>
      </c>
      <c r="H48" s="2">
        <v>58</v>
      </c>
      <c r="I48" s="2">
        <v>3</v>
      </c>
      <c r="J48" s="2">
        <v>3.57</v>
      </c>
      <c r="K48" s="2">
        <v>1390000</v>
      </c>
    </row>
    <row r="49" spans="1:11" x14ac:dyDescent="0.3">
      <c r="A49" s="2">
        <v>3</v>
      </c>
      <c r="B49" s="3" t="s">
        <v>33</v>
      </c>
      <c r="C49" s="2">
        <v>0.42</v>
      </c>
      <c r="D49" s="2">
        <v>7.91</v>
      </c>
      <c r="E49" s="2">
        <v>3.46</v>
      </c>
      <c r="F49" s="2">
        <v>45</v>
      </c>
      <c r="G49" s="2">
        <v>138</v>
      </c>
      <c r="H49" s="2">
        <v>116</v>
      </c>
      <c r="I49" s="2">
        <v>2.7</v>
      </c>
      <c r="J49" s="2">
        <v>1.0900000000000001</v>
      </c>
      <c r="K49" s="2">
        <v>3400000</v>
      </c>
    </row>
    <row r="51" spans="1:11" x14ac:dyDescent="0.3">
      <c r="A51" s="33" t="s">
        <v>40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3">
      <c r="A52" s="31" t="s">
        <v>1</v>
      </c>
      <c r="B52" s="31" t="s">
        <v>2</v>
      </c>
      <c r="C52" s="1" t="s">
        <v>6</v>
      </c>
      <c r="D52" s="1" t="s">
        <v>12</v>
      </c>
      <c r="E52" s="1" t="s">
        <v>8</v>
      </c>
      <c r="F52" s="1" t="s">
        <v>10</v>
      </c>
      <c r="G52" s="1" t="s">
        <v>11</v>
      </c>
      <c r="H52" s="1" t="s">
        <v>14</v>
      </c>
      <c r="I52" s="1" t="s">
        <v>15</v>
      </c>
      <c r="J52" s="1" t="s">
        <v>16</v>
      </c>
      <c r="K52" s="1" t="s">
        <v>17</v>
      </c>
    </row>
    <row r="53" spans="1:11" x14ac:dyDescent="0.3">
      <c r="A53" s="31"/>
      <c r="B53" s="31"/>
      <c r="C53" s="1" t="s">
        <v>7</v>
      </c>
      <c r="D53" s="1" t="s">
        <v>13</v>
      </c>
      <c r="E53" s="1" t="s">
        <v>9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9</v>
      </c>
      <c r="K53" s="1" t="s">
        <v>18</v>
      </c>
    </row>
    <row r="54" spans="1:11" x14ac:dyDescent="0.3">
      <c r="A54" s="2">
        <v>1</v>
      </c>
      <c r="B54" s="3" t="s">
        <v>32</v>
      </c>
      <c r="C54" s="2">
        <v>0.49</v>
      </c>
      <c r="D54" s="11">
        <v>7.33</v>
      </c>
      <c r="E54" s="11">
        <v>9.34</v>
      </c>
      <c r="F54" s="11">
        <v>22.4</v>
      </c>
      <c r="G54" s="11">
        <v>73.7</v>
      </c>
      <c r="H54" s="11">
        <v>33</v>
      </c>
      <c r="I54" s="11">
        <v>5.5</v>
      </c>
      <c r="J54" s="11">
        <v>0.51800000000000002</v>
      </c>
      <c r="K54" s="2">
        <v>600000</v>
      </c>
    </row>
    <row r="55" spans="1:11" x14ac:dyDescent="0.3">
      <c r="A55" s="2">
        <v>2</v>
      </c>
      <c r="B55" s="3" t="s">
        <v>34</v>
      </c>
      <c r="C55" s="2">
        <v>1.81</v>
      </c>
      <c r="D55" s="11">
        <v>6.84</v>
      </c>
      <c r="E55" s="11">
        <v>8.1300000000000008</v>
      </c>
      <c r="F55" s="11">
        <v>14.3</v>
      </c>
      <c r="G55" s="11">
        <v>46.6</v>
      </c>
      <c r="H55" s="11">
        <v>55.8</v>
      </c>
      <c r="I55" s="11">
        <v>4.3</v>
      </c>
      <c r="J55" s="11">
        <v>0.45400000000000001</v>
      </c>
      <c r="K55" s="2">
        <v>10900000</v>
      </c>
    </row>
    <row r="56" spans="1:11" x14ac:dyDescent="0.3">
      <c r="A56" s="2">
        <v>3</v>
      </c>
      <c r="B56" s="3" t="s">
        <v>33</v>
      </c>
      <c r="C56" s="2">
        <v>0.8</v>
      </c>
      <c r="D56" s="11">
        <v>7.5</v>
      </c>
      <c r="E56" s="11">
        <v>8.1999999999999993</v>
      </c>
      <c r="F56" s="11">
        <v>24.4</v>
      </c>
      <c r="G56" s="11">
        <v>76.5</v>
      </c>
      <c r="H56" s="11">
        <v>54.2</v>
      </c>
      <c r="I56" s="11">
        <v>1.7</v>
      </c>
      <c r="J56" s="11">
        <v>0.44900000000000001</v>
      </c>
      <c r="K56" s="2">
        <v>20000000</v>
      </c>
    </row>
    <row r="58" spans="1:11" x14ac:dyDescent="0.3">
      <c r="A58" s="33" t="s">
        <v>41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x14ac:dyDescent="0.3">
      <c r="A59" s="31" t="s">
        <v>1</v>
      </c>
      <c r="B59" s="31" t="s">
        <v>2</v>
      </c>
      <c r="C59" s="1" t="s">
        <v>6</v>
      </c>
      <c r="D59" s="1" t="s">
        <v>12</v>
      </c>
      <c r="E59" s="1" t="s">
        <v>8</v>
      </c>
      <c r="F59" s="1" t="s">
        <v>10</v>
      </c>
      <c r="G59" s="1" t="s">
        <v>11</v>
      </c>
      <c r="H59" s="1" t="s">
        <v>14</v>
      </c>
      <c r="I59" s="1" t="s">
        <v>15</v>
      </c>
      <c r="J59" s="1" t="s">
        <v>16</v>
      </c>
      <c r="K59" s="1" t="s">
        <v>17</v>
      </c>
    </row>
    <row r="60" spans="1:11" x14ac:dyDescent="0.3">
      <c r="A60" s="31"/>
      <c r="B60" s="31"/>
      <c r="C60" s="1" t="s">
        <v>7</v>
      </c>
      <c r="D60" s="1" t="s">
        <v>13</v>
      </c>
      <c r="E60" s="1" t="s">
        <v>9</v>
      </c>
      <c r="F60" s="1" t="s">
        <v>9</v>
      </c>
      <c r="G60" s="1" t="s">
        <v>9</v>
      </c>
      <c r="H60" s="1" t="s">
        <v>9</v>
      </c>
      <c r="I60" s="1" t="s">
        <v>9</v>
      </c>
      <c r="J60" s="1" t="s">
        <v>9</v>
      </c>
      <c r="K60" s="1" t="s">
        <v>18</v>
      </c>
    </row>
    <row r="61" spans="1:11" x14ac:dyDescent="0.3">
      <c r="A61" s="2">
        <v>1</v>
      </c>
      <c r="B61" s="3" t="s">
        <v>32</v>
      </c>
      <c r="C61" s="2">
        <v>0.65</v>
      </c>
      <c r="D61" s="2">
        <v>7.43</v>
      </c>
      <c r="E61" s="2">
        <v>4.7300000000000004</v>
      </c>
      <c r="F61" s="2">
        <v>93.5</v>
      </c>
      <c r="G61" s="2">
        <v>302</v>
      </c>
      <c r="H61" s="2">
        <v>132</v>
      </c>
      <c r="I61" s="2">
        <v>8.11</v>
      </c>
      <c r="J61" s="2">
        <v>0.45600000000000002</v>
      </c>
      <c r="K61" s="2">
        <v>1723000</v>
      </c>
    </row>
    <row r="62" spans="1:11" x14ac:dyDescent="0.3">
      <c r="A62" s="2">
        <v>2</v>
      </c>
      <c r="B62" s="3" t="s">
        <v>34</v>
      </c>
      <c r="C62" s="2">
        <v>1.2000000000000002</v>
      </c>
      <c r="D62" s="2">
        <v>7.39</v>
      </c>
      <c r="E62" s="2">
        <v>2.44</v>
      </c>
      <c r="F62" s="2">
        <v>36.4</v>
      </c>
      <c r="G62" s="2">
        <v>114</v>
      </c>
      <c r="H62" s="2">
        <v>32.5</v>
      </c>
      <c r="I62" s="2">
        <v>8.44</v>
      </c>
      <c r="J62" s="2">
        <v>0.47499999999999998</v>
      </c>
      <c r="K62" s="2">
        <v>2143000</v>
      </c>
    </row>
    <row r="63" spans="1:11" x14ac:dyDescent="0.3">
      <c r="A63" s="2">
        <v>3</v>
      </c>
      <c r="B63" s="3" t="s">
        <v>33</v>
      </c>
      <c r="C63" s="2">
        <v>1.5150000000000001</v>
      </c>
      <c r="D63" s="2">
        <v>7.64</v>
      </c>
      <c r="E63" s="2">
        <v>2.71</v>
      </c>
      <c r="F63" s="2">
        <v>36.5</v>
      </c>
      <c r="G63" s="2">
        <v>87.7</v>
      </c>
      <c r="H63" s="2">
        <v>85.5</v>
      </c>
      <c r="I63" s="2">
        <v>4.92</v>
      </c>
      <c r="J63" s="2">
        <v>0.52</v>
      </c>
      <c r="K63" s="2">
        <v>2359000</v>
      </c>
    </row>
    <row r="65" spans="1:11" x14ac:dyDescent="0.3">
      <c r="A65" s="33" t="s">
        <v>42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3">
      <c r="A66" s="31" t="s">
        <v>1</v>
      </c>
      <c r="B66" s="31" t="s">
        <v>2</v>
      </c>
      <c r="C66" s="1" t="s">
        <v>6</v>
      </c>
      <c r="D66" s="1" t="s">
        <v>12</v>
      </c>
      <c r="E66" s="1" t="s">
        <v>8</v>
      </c>
      <c r="F66" s="1" t="s">
        <v>10</v>
      </c>
      <c r="G66" s="1" t="s">
        <v>11</v>
      </c>
      <c r="H66" s="1" t="s">
        <v>14</v>
      </c>
      <c r="I66" s="1" t="s">
        <v>15</v>
      </c>
      <c r="J66" s="1" t="s">
        <v>16</v>
      </c>
      <c r="K66" s="1" t="s">
        <v>17</v>
      </c>
    </row>
    <row r="67" spans="1:11" x14ac:dyDescent="0.3">
      <c r="A67" s="31"/>
      <c r="B67" s="31"/>
      <c r="C67" s="1" t="s">
        <v>7</v>
      </c>
      <c r="D67" s="1" t="s">
        <v>13</v>
      </c>
      <c r="E67" s="1" t="s">
        <v>9</v>
      </c>
      <c r="F67" s="1" t="s">
        <v>9</v>
      </c>
      <c r="G67" s="1" t="s">
        <v>9</v>
      </c>
      <c r="H67" s="1" t="s">
        <v>9</v>
      </c>
      <c r="I67" s="1" t="s">
        <v>9</v>
      </c>
      <c r="J67" s="1" t="s">
        <v>9</v>
      </c>
      <c r="K67" s="1" t="s">
        <v>18</v>
      </c>
    </row>
    <row r="68" spans="1:11" x14ac:dyDescent="0.3">
      <c r="A68" s="2">
        <v>1</v>
      </c>
      <c r="B68" s="3" t="s">
        <v>32</v>
      </c>
      <c r="C68" s="2">
        <v>1.1000000000000001</v>
      </c>
      <c r="D68" s="2"/>
      <c r="E68" s="2"/>
      <c r="F68" s="2"/>
      <c r="G68" s="2"/>
      <c r="H68" s="2"/>
      <c r="I68" s="2"/>
      <c r="J68" s="2"/>
      <c r="K68" s="2"/>
    </row>
    <row r="69" spans="1:11" x14ac:dyDescent="0.3">
      <c r="A69" s="2">
        <v>2</v>
      </c>
      <c r="B69" s="3" t="s">
        <v>34</v>
      </c>
      <c r="C69" s="2">
        <v>0.58500000000000008</v>
      </c>
      <c r="D69" s="2"/>
      <c r="E69" s="2"/>
      <c r="F69" s="2"/>
      <c r="G69" s="2"/>
      <c r="H69" s="2"/>
      <c r="I69" s="2"/>
      <c r="J69" s="2"/>
      <c r="K69" s="2"/>
    </row>
    <row r="70" spans="1:11" x14ac:dyDescent="0.3">
      <c r="A70" s="2">
        <v>3</v>
      </c>
      <c r="B70" s="3" t="s">
        <v>33</v>
      </c>
      <c r="C70" s="2">
        <v>1.2</v>
      </c>
      <c r="D70" s="2"/>
      <c r="E70" s="2"/>
      <c r="F70" s="2"/>
      <c r="G70" s="2"/>
      <c r="H70" s="2"/>
      <c r="I70" s="2"/>
      <c r="J70" s="2"/>
      <c r="K70" s="2"/>
    </row>
    <row r="72" spans="1:11" x14ac:dyDescent="0.3">
      <c r="A72" s="33" t="s">
        <v>43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x14ac:dyDescent="0.3">
      <c r="A73" s="31" t="s">
        <v>1</v>
      </c>
      <c r="B73" s="31" t="s">
        <v>2</v>
      </c>
      <c r="C73" s="1" t="s">
        <v>6</v>
      </c>
      <c r="D73" s="1" t="s">
        <v>12</v>
      </c>
      <c r="E73" s="1" t="s">
        <v>8</v>
      </c>
      <c r="F73" s="1" t="s">
        <v>10</v>
      </c>
      <c r="G73" s="1" t="s">
        <v>11</v>
      </c>
      <c r="H73" s="1" t="s">
        <v>14</v>
      </c>
      <c r="I73" s="1" t="s">
        <v>15</v>
      </c>
      <c r="J73" s="1" t="s">
        <v>16</v>
      </c>
      <c r="K73" s="1" t="s">
        <v>17</v>
      </c>
    </row>
    <row r="74" spans="1:11" x14ac:dyDescent="0.3">
      <c r="A74" s="31"/>
      <c r="B74" s="31"/>
      <c r="C74" s="1" t="s">
        <v>7</v>
      </c>
      <c r="D74" s="1" t="s">
        <v>13</v>
      </c>
      <c r="E74" s="1" t="s">
        <v>9</v>
      </c>
      <c r="F74" s="1" t="s">
        <v>9</v>
      </c>
      <c r="G74" s="1" t="s">
        <v>9</v>
      </c>
      <c r="H74" s="1" t="s">
        <v>9</v>
      </c>
      <c r="I74" s="1" t="s">
        <v>9</v>
      </c>
      <c r="J74" s="1" t="s">
        <v>9</v>
      </c>
      <c r="K74" s="1" t="s">
        <v>18</v>
      </c>
    </row>
    <row r="75" spans="1:11" x14ac:dyDescent="0.3">
      <c r="A75" s="2">
        <v>1</v>
      </c>
      <c r="B75" s="3" t="s">
        <v>32</v>
      </c>
      <c r="C75" s="2">
        <v>0.1653</v>
      </c>
      <c r="D75" s="2"/>
      <c r="E75" s="2"/>
      <c r="F75" s="2"/>
      <c r="G75" s="2"/>
      <c r="H75" s="2"/>
      <c r="I75" s="2"/>
      <c r="J75" s="2"/>
      <c r="K75" s="2"/>
    </row>
    <row r="76" spans="1:11" x14ac:dyDescent="0.3">
      <c r="A76" s="2">
        <v>2</v>
      </c>
      <c r="B76" s="3" t="s">
        <v>34</v>
      </c>
      <c r="C76" s="2">
        <v>0.11699999999999999</v>
      </c>
      <c r="D76" s="2"/>
      <c r="E76" s="2"/>
      <c r="F76" s="2"/>
      <c r="G76" s="2"/>
      <c r="H76" s="2"/>
      <c r="I76" s="2"/>
      <c r="J76" s="2"/>
      <c r="K76" s="2"/>
    </row>
    <row r="77" spans="1:11" x14ac:dyDescent="0.3">
      <c r="A77" s="2">
        <v>3</v>
      </c>
      <c r="B77" s="3" t="s">
        <v>33</v>
      </c>
      <c r="C77" s="2">
        <v>0.47506500000000007</v>
      </c>
      <c r="D77" s="2"/>
      <c r="E77" s="2"/>
      <c r="F77" s="2"/>
      <c r="G77" s="2"/>
      <c r="H77" s="2"/>
      <c r="I77" s="2"/>
      <c r="J77" s="2"/>
      <c r="K77" s="2"/>
    </row>
  </sheetData>
  <mergeCells count="34">
    <mergeCell ref="A65:K65"/>
    <mergeCell ref="A66:A67"/>
    <mergeCell ref="B66:B67"/>
    <mergeCell ref="A72:K72"/>
    <mergeCell ref="A73:A74"/>
    <mergeCell ref="B73:B74"/>
    <mergeCell ref="A51:K51"/>
    <mergeCell ref="A52:A53"/>
    <mergeCell ref="B52:B53"/>
    <mergeCell ref="A58:K58"/>
    <mergeCell ref="A59:A60"/>
    <mergeCell ref="B59:B60"/>
    <mergeCell ref="A37:K37"/>
    <mergeCell ref="A38:A39"/>
    <mergeCell ref="B38:B39"/>
    <mergeCell ref="A44:K44"/>
    <mergeCell ref="A45:A46"/>
    <mergeCell ref="B45:B46"/>
    <mergeCell ref="A23:K23"/>
    <mergeCell ref="A24:A25"/>
    <mergeCell ref="B24:B25"/>
    <mergeCell ref="A30:K30"/>
    <mergeCell ref="A31:A32"/>
    <mergeCell ref="B31:B32"/>
    <mergeCell ref="A1:K1"/>
    <mergeCell ref="A2:K2"/>
    <mergeCell ref="A3:A4"/>
    <mergeCell ref="B3:B4"/>
    <mergeCell ref="A16:K16"/>
    <mergeCell ref="A17:A18"/>
    <mergeCell ref="B17:B18"/>
    <mergeCell ref="A9:K9"/>
    <mergeCell ref="A10:A11"/>
    <mergeCell ref="B10:B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Sungai Cimahi</vt:lpstr>
      <vt:lpstr>Sungai Cisangkan</vt:lpstr>
      <vt:lpstr>Sungai Cibaligo</vt:lpstr>
      <vt:lpstr>Sungai Cibabat</vt:lpstr>
      <vt:lpstr>Sungai Cibeureum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rendi kuswandi</cp:lastModifiedBy>
  <dcterms:created xsi:type="dcterms:W3CDTF">2023-02-21T00:42:50Z</dcterms:created>
  <dcterms:modified xsi:type="dcterms:W3CDTF">2023-03-18T09:26:02Z</dcterms:modified>
</cp:coreProperties>
</file>