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co\Dropbox\make\arduino\realtime_co2\supporting material\"/>
    </mc:Choice>
  </mc:AlternateContent>
  <xr:revisionPtr revIDLastSave="0" documentId="13_ncr:1_{B3CEEB70-DD81-4077-B143-A5EECEE61469}" xr6:coauthVersionLast="47" xr6:coauthVersionMax="47" xr10:uidLastSave="{00000000-0000-0000-0000-000000000000}"/>
  <bookViews>
    <workbookView xWindow="43920" yWindow="4845" windowWidth="29100" windowHeight="15345" xr2:uid="{A4FC3715-8BF9-4497-9430-135EB23A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2" i="1" s="1"/>
  <c r="C27" i="1"/>
  <c r="G22" i="1"/>
  <c r="H23" i="1"/>
  <c r="H24" i="1"/>
  <c r="H25" i="1"/>
  <c r="H26" i="1"/>
  <c r="H27" i="1"/>
  <c r="H28" i="1"/>
  <c r="H29" i="1"/>
  <c r="H30" i="1"/>
  <c r="H31" i="1"/>
  <c r="C15" i="1"/>
  <c r="G4" i="1" s="1"/>
  <c r="C14" i="1"/>
  <c r="C17" i="1" s="1"/>
  <c r="G17" i="1" s="1"/>
  <c r="C13" i="1"/>
  <c r="E7" i="1" s="1"/>
  <c r="F7" i="1" s="1"/>
  <c r="I7" i="1" s="1"/>
  <c r="G23" i="1" l="1"/>
  <c r="G24" i="1" s="1"/>
  <c r="G25" i="1" s="1"/>
  <c r="G26" i="1" s="1"/>
  <c r="G27" i="1" s="1"/>
  <c r="G28" i="1" s="1"/>
  <c r="G29" i="1" s="1"/>
  <c r="G30" i="1" s="1"/>
  <c r="G31" i="1" s="1"/>
  <c r="H4" i="1"/>
  <c r="G7" i="1"/>
  <c r="H7" i="1" s="1"/>
  <c r="G2" i="1"/>
  <c r="G9" i="1"/>
  <c r="H9" i="1" s="1"/>
  <c r="G5" i="1"/>
  <c r="H5" i="1" s="1"/>
  <c r="G3" i="1"/>
  <c r="H3" i="1" s="1"/>
  <c r="G11" i="1"/>
  <c r="H11" i="1" s="1"/>
  <c r="G10" i="1"/>
  <c r="H10" i="1" s="1"/>
  <c r="G8" i="1"/>
  <c r="H8" i="1" s="1"/>
  <c r="G6" i="1"/>
  <c r="H6" i="1" s="1"/>
  <c r="E9" i="1"/>
  <c r="F9" i="1" s="1"/>
  <c r="I9" i="1" s="1"/>
  <c r="E6" i="1"/>
  <c r="F6" i="1" s="1"/>
  <c r="I6" i="1" s="1"/>
  <c r="E11" i="1"/>
  <c r="F11" i="1" s="1"/>
  <c r="I11" i="1" s="1"/>
  <c r="E8" i="1"/>
  <c r="F8" i="1" s="1"/>
  <c r="I8" i="1" s="1"/>
  <c r="E5" i="1"/>
  <c r="F5" i="1" s="1"/>
  <c r="I5" i="1" s="1"/>
  <c r="E2" i="1"/>
  <c r="F2" i="1" s="1"/>
  <c r="I2" i="1" s="1"/>
  <c r="E4" i="1"/>
  <c r="F4" i="1" s="1"/>
  <c r="I4" i="1" s="1"/>
  <c r="E3" i="1"/>
  <c r="F3" i="1" s="1"/>
  <c r="I3" i="1" s="1"/>
  <c r="E10" i="1"/>
  <c r="F10" i="1" s="1"/>
  <c r="I10" i="1" s="1"/>
</calcChain>
</file>

<file path=xl/sharedStrings.xml><?xml version="1.0" encoding="utf-8"?>
<sst xmlns="http://schemas.openxmlformats.org/spreadsheetml/2006/main" count="24" uniqueCount="24">
  <si>
    <t>avg</t>
  </si>
  <si>
    <t>max</t>
  </si>
  <si>
    <t>min</t>
  </si>
  <si>
    <t>width</t>
  </si>
  <si>
    <t>height</t>
  </si>
  <si>
    <t>max-min</t>
  </si>
  <si>
    <t>vertical step( px)</t>
  </si>
  <si>
    <t>% of avg</t>
  </si>
  <si>
    <t>"+- to min"</t>
  </si>
  <si>
    <t>height in pixels</t>
  </si>
  <si>
    <t>Step 1</t>
  </si>
  <si>
    <t>Step 2</t>
  </si>
  <si>
    <t>Step 3</t>
  </si>
  <si>
    <t>Step 4</t>
  </si>
  <si>
    <t>Step 5</t>
  </si>
  <si>
    <t>Step 6</t>
  </si>
  <si>
    <t>x</t>
  </si>
  <si>
    <t>y</t>
  </si>
  <si>
    <t>xStart</t>
  </si>
  <si>
    <t>yStart</t>
  </si>
  <si>
    <t>xSteps</t>
  </si>
  <si>
    <t>Step 0</t>
  </si>
  <si>
    <t>Step 7</t>
  </si>
  <si>
    <t>Step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</si>
</sst>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500</c:v>
                </c:pt>
                <c:pt idx="4">
                  <c:v>1350</c:v>
                </c:pt>
                <c:pt idx="5">
                  <c:v>550</c:v>
                </c:pt>
                <c:pt idx="6">
                  <c:v>1400</c:v>
                </c:pt>
                <c:pt idx="7">
                  <c:v>1450</c:v>
                </c:pt>
                <c:pt idx="8">
                  <c:v>1800</c:v>
                </c:pt>
                <c:pt idx="9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45F3-87AC-D776DE446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79567"/>
        <c:axId val="1314176655"/>
      </c:scatterChart>
      <c:valAx>
        <c:axId val="13141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76655"/>
        <c:crosses val="autoZero"/>
        <c:crossBetween val="midCat"/>
      </c:valAx>
      <c:valAx>
        <c:axId val="13141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26</c:v>
                </c:pt>
                <c:pt idx="5">
                  <c:v>2</c:v>
                </c:pt>
                <c:pt idx="6">
                  <c:v>27</c:v>
                </c:pt>
                <c:pt idx="7">
                  <c:v>29</c:v>
                </c:pt>
                <c:pt idx="8">
                  <c:v>39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4E91-A68F-B61743FE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0031"/>
        <c:axId val="164070447"/>
      </c:lineChart>
      <c:catAx>
        <c:axId val="16407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0447"/>
        <c:crosses val="autoZero"/>
        <c:auto val="1"/>
        <c:lblAlgn val="ctr"/>
        <c:lblOffset val="100"/>
        <c:noMultiLvlLbl val="0"/>
      </c:catAx>
      <c:valAx>
        <c:axId val="1640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176212</xdr:rowOff>
    </xdr:from>
    <xdr:to>
      <xdr:col>19</xdr:col>
      <xdr:colOff>247650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3FBE-25CA-2383-D2EE-8C8CDB4DC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528637</xdr:colOff>
      <xdr:row>1</xdr:row>
      <xdr:rowOff>14287</xdr:rowOff>
    </xdr:from>
    <xdr:to>
      <xdr:col>20</xdr:col>
      <xdr:colOff>223837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E6A33-C760-FC77-0542-6F7A4465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A963-92EF-4313-860A-B1BD6E9F04B5}">
  <dimension ref="A1:I31"/>
  <sheetViews>
    <sheetView tabSelected="1" workbookViewId="0">
      <selection activeCell="G17" sqref="G17"/>
    </sheetView>
  </sheetViews>
  <sheetFormatPr defaultRowHeight="15" x14ac:dyDescent="0.25"/>
  <cols>
    <col min="7" max="7" width="10" customWidth="1"/>
    <col min="8" max="8" width="14.42578125" customWidth="1"/>
    <col min="12" max="12" width="10.42578125" customWidth="1"/>
  </cols>
  <sheetData>
    <row r="1" spans="1:9" x14ac:dyDescent="0.25">
      <c r="F1" t="s">
        <v>7</v>
      </c>
      <c r="G1" s="2" t="s">
        <v>8</v>
      </c>
      <c r="H1" s="1" t="s">
        <v>9</v>
      </c>
    </row>
    <row r="2" spans="1:9" x14ac:dyDescent="0.25">
      <c r="C2">
        <v>900</v>
      </c>
      <c r="E2">
        <f>C2-$C$13</f>
        <v>-215</v>
      </c>
      <c r="F2">
        <f>E2/$C$13</f>
        <v>-0.19282511210762332</v>
      </c>
      <c r="G2" s="2">
        <f>C2-$C$15</f>
        <v>400</v>
      </c>
      <c r="H2" s="1">
        <f>ROUND(G2/$G$17,0)</f>
        <v>12</v>
      </c>
      <c r="I2">
        <f>ROUND(F2*20,0)</f>
        <v>-4</v>
      </c>
    </row>
    <row r="3" spans="1:9" x14ac:dyDescent="0.25">
      <c r="C3">
        <v>800</v>
      </c>
      <c r="E3">
        <f t="shared" ref="E3:E11" si="0">C3-$C$13</f>
        <v>-315</v>
      </c>
      <c r="F3">
        <f>E3/$C$13</f>
        <v>-0.28251121076233182</v>
      </c>
      <c r="G3" s="2">
        <f t="shared" ref="G3:G11" si="1">C3-$C$15</f>
        <v>300</v>
      </c>
      <c r="H3" s="1">
        <f t="shared" ref="H3:H11" si="2">ROUND(G3/$G$17,0)</f>
        <v>9</v>
      </c>
      <c r="I3">
        <f>ROUND(F3*20,0)</f>
        <v>-6</v>
      </c>
    </row>
    <row r="4" spans="1:9" x14ac:dyDescent="0.25">
      <c r="C4">
        <v>700</v>
      </c>
      <c r="E4">
        <f t="shared" si="0"/>
        <v>-415</v>
      </c>
      <c r="F4">
        <f>E4/$C$13</f>
        <v>-0.37219730941704038</v>
      </c>
      <c r="G4" s="2">
        <f t="shared" si="1"/>
        <v>200</v>
      </c>
      <c r="H4" s="1">
        <f t="shared" si="2"/>
        <v>6</v>
      </c>
      <c r="I4">
        <f>ROUND(F4*20,0)</f>
        <v>-7</v>
      </c>
    </row>
    <row r="5" spans="1:9" x14ac:dyDescent="0.25">
      <c r="C5">
        <v>500</v>
      </c>
      <c r="E5">
        <f t="shared" si="0"/>
        <v>-615</v>
      </c>
      <c r="F5">
        <f>E5/$C$13</f>
        <v>-0.55156950672645744</v>
      </c>
      <c r="G5" s="2">
        <f t="shared" si="1"/>
        <v>0</v>
      </c>
      <c r="H5" s="1">
        <f t="shared" si="2"/>
        <v>0</v>
      </c>
      <c r="I5">
        <f>ROUND(F5*20,0)</f>
        <v>-11</v>
      </c>
    </row>
    <row r="6" spans="1:9" x14ac:dyDescent="0.25">
      <c r="C6">
        <v>1350</v>
      </c>
      <c r="E6">
        <f t="shared" si="0"/>
        <v>235</v>
      </c>
      <c r="F6">
        <f>E6/$C$13</f>
        <v>0.21076233183856502</v>
      </c>
      <c r="G6" s="2">
        <f t="shared" si="1"/>
        <v>850</v>
      </c>
      <c r="H6" s="1">
        <f t="shared" si="2"/>
        <v>26</v>
      </c>
      <c r="I6">
        <f>ROUND(F6*20,0)</f>
        <v>4</v>
      </c>
    </row>
    <row r="7" spans="1:9" x14ac:dyDescent="0.25">
      <c r="C7">
        <v>550</v>
      </c>
      <c r="E7">
        <f t="shared" si="0"/>
        <v>-565</v>
      </c>
      <c r="F7">
        <f>E7/$C$13</f>
        <v>-0.50672645739910316</v>
      </c>
      <c r="G7" s="2">
        <f t="shared" si="1"/>
        <v>50</v>
      </c>
      <c r="H7" s="1">
        <f t="shared" si="2"/>
        <v>2</v>
      </c>
      <c r="I7">
        <f>ROUND(F7*20,0)</f>
        <v>-10</v>
      </c>
    </row>
    <row r="8" spans="1:9" x14ac:dyDescent="0.25">
      <c r="C8">
        <v>1400</v>
      </c>
      <c r="E8">
        <f t="shared" si="0"/>
        <v>285</v>
      </c>
      <c r="F8">
        <f>E8/$C$13</f>
        <v>0.2556053811659193</v>
      </c>
      <c r="G8" s="2">
        <f t="shared" si="1"/>
        <v>900</v>
      </c>
      <c r="H8" s="1">
        <f t="shared" si="2"/>
        <v>27</v>
      </c>
      <c r="I8">
        <f>ROUND(F8*20,0)</f>
        <v>5</v>
      </c>
    </row>
    <row r="9" spans="1:9" x14ac:dyDescent="0.25">
      <c r="C9">
        <v>1450</v>
      </c>
      <c r="E9">
        <f t="shared" si="0"/>
        <v>335</v>
      </c>
      <c r="F9">
        <f>E9/$C$13</f>
        <v>0.30044843049327352</v>
      </c>
      <c r="G9" s="2">
        <f t="shared" si="1"/>
        <v>950</v>
      </c>
      <c r="H9" s="1">
        <f t="shared" si="2"/>
        <v>29</v>
      </c>
      <c r="I9">
        <f>ROUND(F9*20,0)</f>
        <v>6</v>
      </c>
    </row>
    <row r="10" spans="1:9" x14ac:dyDescent="0.25">
      <c r="C10">
        <v>1800</v>
      </c>
      <c r="E10">
        <f t="shared" si="0"/>
        <v>685</v>
      </c>
      <c r="F10">
        <f>E10/$C$13</f>
        <v>0.61434977578475336</v>
      </c>
      <c r="G10" s="2">
        <f t="shared" si="1"/>
        <v>1300</v>
      </c>
      <c r="H10" s="1">
        <f t="shared" si="2"/>
        <v>39</v>
      </c>
      <c r="I10">
        <f>ROUND(F10*20,0)</f>
        <v>12</v>
      </c>
    </row>
    <row r="11" spans="1:9" x14ac:dyDescent="0.25">
      <c r="C11">
        <v>1700</v>
      </c>
      <c r="E11">
        <f t="shared" si="0"/>
        <v>585</v>
      </c>
      <c r="F11">
        <f>E11/$C$13</f>
        <v>0.5246636771300448</v>
      </c>
      <c r="G11" s="2">
        <f t="shared" si="1"/>
        <v>1200</v>
      </c>
      <c r="H11" s="1">
        <f t="shared" si="2"/>
        <v>36</v>
      </c>
      <c r="I11">
        <f>ROUND(F11*20,0)</f>
        <v>10</v>
      </c>
    </row>
    <row r="12" spans="1:9" x14ac:dyDescent="0.25">
      <c r="G12" t="s">
        <v>14</v>
      </c>
      <c r="H12" t="s">
        <v>15</v>
      </c>
    </row>
    <row r="13" spans="1:9" x14ac:dyDescent="0.25">
      <c r="B13" t="s">
        <v>0</v>
      </c>
      <c r="C13">
        <f>AVERAGE(C2:C11)</f>
        <v>1115</v>
      </c>
    </row>
    <row r="14" spans="1:9" x14ac:dyDescent="0.25">
      <c r="A14" t="s">
        <v>11</v>
      </c>
      <c r="B14" s="3" t="s">
        <v>1</v>
      </c>
      <c r="C14" s="3">
        <f>MAX(C2:C11)</f>
        <v>1800</v>
      </c>
    </row>
    <row r="15" spans="1:9" x14ac:dyDescent="0.25">
      <c r="A15" t="s">
        <v>10</v>
      </c>
      <c r="B15" s="3" t="s">
        <v>2</v>
      </c>
      <c r="C15" s="3">
        <f>MIN(C2:C11)</f>
        <v>500</v>
      </c>
    </row>
    <row r="16" spans="1:9" x14ac:dyDescent="0.25">
      <c r="E16" t="s">
        <v>13</v>
      </c>
    </row>
    <row r="17" spans="1:8" x14ac:dyDescent="0.25">
      <c r="A17" t="s">
        <v>12</v>
      </c>
      <c r="B17" s="3" t="s">
        <v>5</v>
      </c>
      <c r="C17" s="3">
        <f>C14-C15</f>
        <v>1300</v>
      </c>
      <c r="E17" s="3" t="s">
        <v>6</v>
      </c>
      <c r="F17" s="3"/>
      <c r="G17" s="3">
        <f>ROUND($C$17/$C$25,0)</f>
        <v>33</v>
      </c>
    </row>
    <row r="20" spans="1:8" x14ac:dyDescent="0.25">
      <c r="G20" t="s">
        <v>22</v>
      </c>
      <c r="H20" t="s">
        <v>23</v>
      </c>
    </row>
    <row r="21" spans="1:8" x14ac:dyDescent="0.25">
      <c r="G21" t="s">
        <v>16</v>
      </c>
      <c r="H21" t="s">
        <v>17</v>
      </c>
    </row>
    <row r="22" spans="1:8" x14ac:dyDescent="0.25">
      <c r="B22" s="4" t="s">
        <v>18</v>
      </c>
      <c r="C22" s="4">
        <v>10</v>
      </c>
      <c r="F22">
        <v>0</v>
      </c>
      <c r="G22">
        <f>C22</f>
        <v>10</v>
      </c>
      <c r="H22">
        <f>($C$23+$C$25)-H2</f>
        <v>123</v>
      </c>
    </row>
    <row r="23" spans="1:8" x14ac:dyDescent="0.25">
      <c r="B23" s="4" t="s">
        <v>19</v>
      </c>
      <c r="C23" s="4">
        <v>95</v>
      </c>
      <c r="F23">
        <v>1</v>
      </c>
      <c r="G23">
        <f>G22+$C$27</f>
        <v>30</v>
      </c>
      <c r="H23">
        <f t="shared" ref="H23:H31" si="3">($C$23+$C$25)-H3</f>
        <v>126</v>
      </c>
    </row>
    <row r="24" spans="1:8" x14ac:dyDescent="0.25">
      <c r="B24" s="4" t="s">
        <v>3</v>
      </c>
      <c r="C24" s="4">
        <v>180</v>
      </c>
      <c r="F24">
        <v>2</v>
      </c>
      <c r="G24">
        <f t="shared" ref="G24:G31" si="4">G23+$C$27</f>
        <v>50</v>
      </c>
      <c r="H24">
        <f t="shared" si="3"/>
        <v>129</v>
      </c>
    </row>
    <row r="25" spans="1:8" x14ac:dyDescent="0.25">
      <c r="B25" s="4" t="s">
        <v>4</v>
      </c>
      <c r="C25" s="4">
        <v>40</v>
      </c>
      <c r="F25">
        <v>3</v>
      </c>
      <c r="G25">
        <f t="shared" si="4"/>
        <v>70</v>
      </c>
      <c r="H25">
        <f t="shared" si="3"/>
        <v>135</v>
      </c>
    </row>
    <row r="26" spans="1:8" x14ac:dyDescent="0.25">
      <c r="F26">
        <v>4</v>
      </c>
      <c r="G26">
        <f t="shared" si="4"/>
        <v>90</v>
      </c>
      <c r="H26">
        <f t="shared" si="3"/>
        <v>109</v>
      </c>
    </row>
    <row r="27" spans="1:8" x14ac:dyDescent="0.25">
      <c r="A27" t="s">
        <v>21</v>
      </c>
      <c r="B27" s="3" t="s">
        <v>20</v>
      </c>
      <c r="C27" s="3">
        <f>C24/(10-1)</f>
        <v>20</v>
      </c>
      <c r="F27">
        <v>5</v>
      </c>
      <c r="G27">
        <f t="shared" si="4"/>
        <v>110</v>
      </c>
      <c r="H27">
        <f t="shared" si="3"/>
        <v>133</v>
      </c>
    </row>
    <row r="28" spans="1:8" x14ac:dyDescent="0.25">
      <c r="F28">
        <v>6</v>
      </c>
      <c r="G28">
        <f t="shared" si="4"/>
        <v>130</v>
      </c>
      <c r="H28">
        <f t="shared" si="3"/>
        <v>108</v>
      </c>
    </row>
    <row r="29" spans="1:8" x14ac:dyDescent="0.25">
      <c r="F29">
        <v>7</v>
      </c>
      <c r="G29">
        <f t="shared" si="4"/>
        <v>150</v>
      </c>
      <c r="H29">
        <f t="shared" si="3"/>
        <v>106</v>
      </c>
    </row>
    <row r="30" spans="1:8" x14ac:dyDescent="0.25">
      <c r="F30">
        <v>8</v>
      </c>
      <c r="G30">
        <f t="shared" si="4"/>
        <v>170</v>
      </c>
      <c r="H30">
        <f t="shared" si="3"/>
        <v>96</v>
      </c>
    </row>
    <row r="31" spans="1:8" x14ac:dyDescent="0.25">
      <c r="F31">
        <v>9</v>
      </c>
      <c r="G31">
        <f t="shared" si="4"/>
        <v>190</v>
      </c>
      <c r="H31">
        <f t="shared" si="3"/>
        <v>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933D27-CB3C-4B63-9085-8B48DA5403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Sheet1!C2:C11</xm:f>
              <xm:sqref>L5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Klein</dc:creator>
  <cp:lastModifiedBy>Eric Klein</cp:lastModifiedBy>
  <dcterms:created xsi:type="dcterms:W3CDTF">2023-02-04T07:10:15Z</dcterms:created>
  <dcterms:modified xsi:type="dcterms:W3CDTF">2023-02-05T23:11:05Z</dcterms:modified>
</cp:coreProperties>
</file>