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RPA-E\Documents\GitHub\relozwall\data_processing\2025\optical density\data\"/>
    </mc:Choice>
  </mc:AlternateContent>
  <xr:revisionPtr revIDLastSave="0" documentId="13_ncr:1_{D2DDEE22-FF5B-4382-97AD-8CD372727E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position cone" sheetId="2" r:id="rId1"/>
    <sheet name="Absorption coefficien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2" l="1"/>
  <c r="K47" i="2"/>
  <c r="J47" i="2"/>
  <c r="I47" i="2"/>
  <c r="M47" i="2" s="1"/>
  <c r="N47" i="2" s="1"/>
  <c r="Q47" i="2" s="1"/>
  <c r="L46" i="2"/>
  <c r="K46" i="2"/>
  <c r="J46" i="2"/>
  <c r="I46" i="2"/>
  <c r="M46" i="2" s="1"/>
  <c r="N46" i="2" s="1"/>
  <c r="Q46" i="2" s="1"/>
  <c r="L45" i="2"/>
  <c r="K45" i="2"/>
  <c r="M45" i="2" s="1"/>
  <c r="N45" i="2" s="1"/>
  <c r="Q45" i="2" s="1"/>
  <c r="J45" i="2"/>
  <c r="I45" i="2"/>
  <c r="L44" i="2"/>
  <c r="K44" i="2"/>
  <c r="J44" i="2"/>
  <c r="I44" i="2"/>
  <c r="L43" i="2"/>
  <c r="K43" i="2"/>
  <c r="J43" i="2"/>
  <c r="I43" i="2"/>
  <c r="M43" i="2" s="1"/>
  <c r="N43" i="2" s="1"/>
  <c r="Q43" i="2" s="1"/>
  <c r="L42" i="2"/>
  <c r="K42" i="2"/>
  <c r="M42" i="2" s="1"/>
  <c r="N42" i="2" s="1"/>
  <c r="Q42" i="2" s="1"/>
  <c r="J42" i="2"/>
  <c r="I42" i="2"/>
  <c r="L41" i="2"/>
  <c r="K41" i="2"/>
  <c r="J41" i="2"/>
  <c r="I41" i="2"/>
  <c r="L40" i="2"/>
  <c r="K40" i="2"/>
  <c r="J40" i="2"/>
  <c r="I40" i="2"/>
  <c r="M40" i="2" s="1"/>
  <c r="N40" i="2" s="1"/>
  <c r="Q40" i="2" s="1"/>
  <c r="L39" i="2"/>
  <c r="K39" i="2"/>
  <c r="M39" i="2" s="1"/>
  <c r="N39" i="2" s="1"/>
  <c r="Q39" i="2" s="1"/>
  <c r="J39" i="2"/>
  <c r="I39" i="2"/>
  <c r="L38" i="2"/>
  <c r="K38" i="2"/>
  <c r="J38" i="2"/>
  <c r="I38" i="2"/>
  <c r="M38" i="2" s="1"/>
  <c r="N38" i="2" s="1"/>
  <c r="Q38" i="2" s="1"/>
  <c r="L37" i="2"/>
  <c r="K37" i="2"/>
  <c r="J37" i="2"/>
  <c r="I37" i="2"/>
  <c r="L36" i="2"/>
  <c r="K36" i="2"/>
  <c r="M36" i="2" s="1"/>
  <c r="N36" i="2" s="1"/>
  <c r="Q36" i="2" s="1"/>
  <c r="J36" i="2"/>
  <c r="I36" i="2"/>
  <c r="L35" i="2"/>
  <c r="K35" i="2"/>
  <c r="J35" i="2"/>
  <c r="I35" i="2"/>
  <c r="M35" i="2" s="1"/>
  <c r="N35" i="2" s="1"/>
  <c r="Q35" i="2" s="1"/>
  <c r="L34" i="2"/>
  <c r="K34" i="2"/>
  <c r="J34" i="2"/>
  <c r="I34" i="2"/>
  <c r="L33" i="2"/>
  <c r="K33" i="2"/>
  <c r="M33" i="2" s="1"/>
  <c r="N33" i="2" s="1"/>
  <c r="Q33" i="2" s="1"/>
  <c r="J33" i="2"/>
  <c r="I33" i="2"/>
  <c r="L32" i="2"/>
  <c r="K32" i="2"/>
  <c r="J32" i="2"/>
  <c r="I32" i="2"/>
  <c r="M32" i="2" s="1"/>
  <c r="N32" i="2" s="1"/>
  <c r="Q32" i="2" s="1"/>
  <c r="L31" i="2"/>
  <c r="K31" i="2"/>
  <c r="J31" i="2"/>
  <c r="I31" i="2"/>
  <c r="M31" i="2" s="1"/>
  <c r="N31" i="2" s="1"/>
  <c r="Q31" i="2" s="1"/>
  <c r="L30" i="2"/>
  <c r="K30" i="2"/>
  <c r="M30" i="2" s="1"/>
  <c r="N30" i="2" s="1"/>
  <c r="Q30" i="2" s="1"/>
  <c r="J30" i="2"/>
  <c r="I30" i="2"/>
  <c r="L29" i="2"/>
  <c r="K29" i="2"/>
  <c r="J29" i="2"/>
  <c r="I29" i="2"/>
  <c r="M29" i="2" s="1"/>
  <c r="N29" i="2" s="1"/>
  <c r="Q29" i="2" s="1"/>
  <c r="L28" i="2"/>
  <c r="K28" i="2"/>
  <c r="J28" i="2"/>
  <c r="I28" i="2"/>
  <c r="M28" i="2" s="1"/>
  <c r="N28" i="2" s="1"/>
  <c r="Q28" i="2" s="1"/>
  <c r="M27" i="2"/>
  <c r="N27" i="2" s="1"/>
  <c r="Q27" i="2" s="1"/>
  <c r="L27" i="2"/>
  <c r="K27" i="2"/>
  <c r="J27" i="2"/>
  <c r="I27" i="2"/>
  <c r="L26" i="2"/>
  <c r="K26" i="2"/>
  <c r="J26" i="2"/>
  <c r="I26" i="2"/>
  <c r="L25" i="2"/>
  <c r="K25" i="2"/>
  <c r="J25" i="2"/>
  <c r="I25" i="2"/>
  <c r="M25" i="2" s="1"/>
  <c r="N25" i="2" s="1"/>
  <c r="Q25" i="2" s="1"/>
  <c r="L24" i="2"/>
  <c r="K24" i="2"/>
  <c r="J24" i="2"/>
  <c r="I24" i="2"/>
  <c r="L23" i="2"/>
  <c r="K23" i="2"/>
  <c r="J23" i="2"/>
  <c r="I23" i="2"/>
  <c r="L22" i="2"/>
  <c r="K22" i="2"/>
  <c r="J22" i="2"/>
  <c r="I22" i="2"/>
  <c r="M22" i="2" s="1"/>
  <c r="N22" i="2" s="1"/>
  <c r="Q22" i="2" s="1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M13" i="2" s="1"/>
  <c r="N13" i="2" s="1"/>
  <c r="Q13" i="2" s="1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M9" i="2" s="1"/>
  <c r="N9" i="2" s="1"/>
  <c r="Q9" i="2" s="1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J2" i="2"/>
  <c r="I2" i="2"/>
  <c r="O10" i="2" l="1"/>
  <c r="O28" i="2"/>
  <c r="R28" i="2" s="1"/>
  <c r="O46" i="2"/>
  <c r="P46" i="2" s="1"/>
  <c r="P10" i="2"/>
  <c r="M6" i="2"/>
  <c r="N6" i="2" s="1"/>
  <c r="Q6" i="2" s="1"/>
  <c r="O5" i="2"/>
  <c r="O12" i="2"/>
  <c r="P12" i="2" s="1"/>
  <c r="O16" i="2"/>
  <c r="O22" i="2"/>
  <c r="R22" i="2" s="1"/>
  <c r="O47" i="2"/>
  <c r="R47" i="2" s="1"/>
  <c r="M4" i="2"/>
  <c r="N4" i="2" s="1"/>
  <c r="Q4" i="2" s="1"/>
  <c r="M7" i="2"/>
  <c r="N7" i="2" s="1"/>
  <c r="Q7" i="2" s="1"/>
  <c r="M11" i="2"/>
  <c r="N11" i="2" s="1"/>
  <c r="Q11" i="2" s="1"/>
  <c r="M12" i="2"/>
  <c r="N12" i="2" s="1"/>
  <c r="Q12" i="2" s="1"/>
  <c r="R12" i="2" s="1"/>
  <c r="M14" i="2"/>
  <c r="N14" i="2" s="1"/>
  <c r="Q14" i="2" s="1"/>
  <c r="R14" i="2" s="1"/>
  <c r="M15" i="2"/>
  <c r="N15" i="2" s="1"/>
  <c r="Q15" i="2" s="1"/>
  <c r="R15" i="2" s="1"/>
  <c r="M17" i="2"/>
  <c r="N17" i="2" s="1"/>
  <c r="Q17" i="2" s="1"/>
  <c r="M18" i="2"/>
  <c r="N18" i="2" s="1"/>
  <c r="Q18" i="2" s="1"/>
  <c r="M20" i="2"/>
  <c r="N20" i="2" s="1"/>
  <c r="Q20" i="2" s="1"/>
  <c r="M21" i="2"/>
  <c r="N21" i="2" s="1"/>
  <c r="Q21" i="2" s="1"/>
  <c r="M24" i="2"/>
  <c r="N24" i="2" s="1"/>
  <c r="Q24" i="2" s="1"/>
  <c r="O7" i="2"/>
  <c r="P7" i="2" s="1"/>
  <c r="M10" i="2"/>
  <c r="N10" i="2" s="1"/>
  <c r="Q10" i="2" s="1"/>
  <c r="O11" i="2"/>
  <c r="O14" i="2"/>
  <c r="O23" i="2"/>
  <c r="P23" i="2" s="1"/>
  <c r="O26" i="2"/>
  <c r="P26" i="2" s="1"/>
  <c r="O30" i="2"/>
  <c r="P30" i="2" s="1"/>
  <c r="O33" i="2"/>
  <c r="P33" i="2" s="1"/>
  <c r="O34" i="2"/>
  <c r="O36" i="2"/>
  <c r="P36" i="2" s="1"/>
  <c r="O39" i="2"/>
  <c r="O40" i="2"/>
  <c r="P40" i="2" s="1"/>
  <c r="R25" i="2"/>
  <c r="O4" i="2"/>
  <c r="R4" i="2" s="1"/>
  <c r="O25" i="2"/>
  <c r="P25" i="2" s="1"/>
  <c r="O29" i="2"/>
  <c r="O41" i="2"/>
  <c r="P41" i="2" s="1"/>
  <c r="R43" i="2"/>
  <c r="R29" i="2"/>
  <c r="O19" i="2"/>
  <c r="P19" i="2" s="1"/>
  <c r="O32" i="2"/>
  <c r="R32" i="2" s="1"/>
  <c r="O44" i="2"/>
  <c r="O8" i="2"/>
  <c r="O15" i="2"/>
  <c r="O18" i="2"/>
  <c r="R18" i="2" s="1"/>
  <c r="O21" i="2"/>
  <c r="O37" i="2"/>
  <c r="O43" i="2"/>
  <c r="P43" i="2" s="1"/>
  <c r="P14" i="2"/>
  <c r="P39" i="2"/>
  <c r="O6" i="2"/>
  <c r="O9" i="2"/>
  <c r="P9" i="2" s="1"/>
  <c r="O13" i="2"/>
  <c r="P13" i="2" s="1"/>
  <c r="M16" i="2"/>
  <c r="N16" i="2" s="1"/>
  <c r="Q16" i="2" s="1"/>
  <c r="R16" i="2" s="1"/>
  <c r="O17" i="2"/>
  <c r="O20" i="2"/>
  <c r="P20" i="2" s="1"/>
  <c r="O24" i="2"/>
  <c r="O27" i="2"/>
  <c r="P27" i="2" s="1"/>
  <c r="O31" i="2"/>
  <c r="R31" i="2" s="1"/>
  <c r="M34" i="2"/>
  <c r="N34" i="2" s="1"/>
  <c r="Q34" i="2" s="1"/>
  <c r="R34" i="2" s="1"/>
  <c r="O35" i="2"/>
  <c r="P35" i="2" s="1"/>
  <c r="O38" i="2"/>
  <c r="P38" i="2" s="1"/>
  <c r="O42" i="2"/>
  <c r="R42" i="2" s="1"/>
  <c r="O45" i="2"/>
  <c r="R45" i="2" s="1"/>
  <c r="R10" i="2"/>
  <c r="M5" i="2"/>
  <c r="N5" i="2" s="1"/>
  <c r="Q5" i="2" s="1"/>
  <c r="M8" i="2"/>
  <c r="N8" i="2" s="1"/>
  <c r="Q8" i="2" s="1"/>
  <c r="M19" i="2"/>
  <c r="N19" i="2" s="1"/>
  <c r="Q19" i="2" s="1"/>
  <c r="M23" i="2"/>
  <c r="N23" i="2" s="1"/>
  <c r="Q23" i="2" s="1"/>
  <c r="M26" i="2"/>
  <c r="N26" i="2" s="1"/>
  <c r="Q26" i="2" s="1"/>
  <c r="M37" i="2"/>
  <c r="N37" i="2" s="1"/>
  <c r="Q37" i="2" s="1"/>
  <c r="M41" i="2"/>
  <c r="N41" i="2" s="1"/>
  <c r="Q41" i="2" s="1"/>
  <c r="M44" i="2"/>
  <c r="N44" i="2" s="1"/>
  <c r="Q44" i="2" s="1"/>
  <c r="R44" i="2" s="1"/>
  <c r="O3" i="2"/>
  <c r="M3" i="2"/>
  <c r="N3" i="2" s="1"/>
  <c r="Q3" i="2" s="1"/>
  <c r="M2" i="2"/>
  <c r="N2" i="2" s="1"/>
  <c r="Q2" i="2" s="1"/>
  <c r="O2" i="2"/>
  <c r="R36" i="2"/>
  <c r="P6" i="2"/>
  <c r="P11" i="2"/>
  <c r="R39" i="2"/>
  <c r="P8" i="2"/>
  <c r="R27" i="2"/>
  <c r="P29" i="2"/>
  <c r="P32" i="2"/>
  <c r="R19" i="2" l="1"/>
  <c r="P42" i="2"/>
  <c r="R3" i="2"/>
  <c r="R8" i="2"/>
  <c r="R33" i="2"/>
  <c r="P45" i="2"/>
  <c r="R20" i="2"/>
  <c r="R38" i="2"/>
  <c r="P28" i="2"/>
  <c r="R35" i="2"/>
  <c r="R23" i="2"/>
  <c r="R46" i="2"/>
  <c r="P21" i="2"/>
  <c r="R17" i="2"/>
  <c r="P15" i="2"/>
  <c r="R9" i="2"/>
  <c r="P18" i="2"/>
  <c r="P16" i="2"/>
  <c r="P31" i="2"/>
  <c r="R5" i="2"/>
  <c r="P24" i="2"/>
  <c r="R6" i="2"/>
  <c r="R21" i="2"/>
  <c r="P22" i="2"/>
  <c r="P47" i="2"/>
  <c r="R37" i="2"/>
  <c r="P4" i="2"/>
  <c r="R11" i="2"/>
  <c r="R30" i="2"/>
  <c r="R40" i="2"/>
  <c r="R26" i="2"/>
  <c r="P17" i="2"/>
  <c r="R7" i="2"/>
  <c r="R13" i="2"/>
  <c r="R41" i="2"/>
  <c r="P34" i="2"/>
  <c r="P37" i="2"/>
  <c r="R24" i="2"/>
  <c r="P5" i="2"/>
  <c r="P44" i="2"/>
  <c r="P3" i="2"/>
  <c r="P2" i="2"/>
  <c r="R2" i="2"/>
</calcChain>
</file>

<file path=xl/sharedStrings.xml><?xml version="1.0" encoding="utf-8"?>
<sst xmlns="http://schemas.openxmlformats.org/spreadsheetml/2006/main" count="69" uniqueCount="24">
  <si>
    <t>SAMPLE ID</t>
  </si>
  <si>
    <t>Clean signal (V)</t>
  </si>
  <si>
    <t>Clean error (V)</t>
  </si>
  <si>
    <t>Coated signal (V)</t>
  </si>
  <si>
    <t>Coated error (V)</t>
  </si>
  <si>
    <t>Background (V)</t>
  </si>
  <si>
    <t>Background error (V)</t>
  </si>
  <si>
    <t>I (V)</t>
  </si>
  <si>
    <t>I err (V)</t>
  </si>
  <si>
    <t>I0 (V)</t>
  </si>
  <si>
    <t>I0 err (V)</t>
  </si>
  <si>
    <t>T</t>
  </si>
  <si>
    <t>A</t>
  </si>
  <si>
    <t>dA</t>
  </si>
  <si>
    <t>dA %</t>
  </si>
  <si>
    <t>Thickness (nm)</t>
  </si>
  <si>
    <t>Thickness error (nm)</t>
  </si>
  <si>
    <t>x (mm)</t>
  </si>
  <si>
    <t>Absorption coefficient (650 nm)</t>
  </si>
  <si>
    <t>Morita&amp;Yamamoto</t>
  </si>
  <si>
    <t>https://iopscience.iop.org/article/10.1143/JJAP.14.825</t>
  </si>
  <si>
    <t>Uncertainty</t>
  </si>
  <si>
    <t>Optical and Electrical Properties of Boron
Nobuyoshi Morita and Akira Yamamoto 1975 Jpn. J. Appl. Phys. 14 825
doi: 10.1143/JJAP.14.825</t>
  </si>
  <si>
    <t>25S0804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</si>
</sst>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1" fontId="1" fillId="0" borderId="1" xfId="0" applyNumberFormat="1" applyFont="1" applyBorder="1" applyAlignment="1">
      <alignment wrapText="1"/>
    </xf>
    <xf numFmtId="11" fontId="1" fillId="0" borderId="0" xfId="0" applyNumberFormat="1" applyFont="1" applyAlignment="1">
      <alignment wrapText="1"/>
    </xf>
    <xf numFmtId="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/>
    <xf numFmtId="1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5" fillId="0" borderId="0" xfId="0" applyFont="1"/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143/JJAP.14.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99"/>
  <sheetViews>
    <sheetView tabSelected="1" workbookViewId="0">
      <selection activeCell="K9" sqref="K9"/>
    </sheetView>
  </sheetViews>
  <sheetFormatPr defaultColWidth="12.7109375" defaultRowHeight="15.75" customHeight="1" x14ac:dyDescent="0.2"/>
  <cols>
    <col min="1" max="1" width="11.7109375" customWidth="1"/>
    <col min="2" max="3" width="9.42578125" customWidth="1"/>
    <col min="4" max="5" width="8.7109375" customWidth="1"/>
    <col min="6" max="6" width="9.7109375" customWidth="1"/>
    <col min="7" max="7" width="11.140625" customWidth="1"/>
    <col min="8" max="8" width="13" customWidth="1"/>
    <col min="9" max="9" width="8.140625" customWidth="1"/>
    <col min="10" max="10" width="9.140625" customWidth="1"/>
    <col min="11" max="11" width="7.7109375" customWidth="1"/>
    <col min="12" max="12" width="9.85546875" customWidth="1"/>
    <col min="13" max="13" width="7.140625" customWidth="1"/>
    <col min="14" max="15" width="11.140625" customWidth="1"/>
    <col min="16" max="16" width="7.28515625" customWidth="1"/>
    <col min="17" max="17" width="9.7109375" customWidth="1"/>
    <col min="18" max="18" width="8.42578125" customWidth="1"/>
  </cols>
  <sheetData>
    <row r="1" spans="1:18" s="14" customFormat="1" ht="38.25" customHeight="1" x14ac:dyDescent="0.2">
      <c r="A1" s="1" t="s">
        <v>0</v>
      </c>
      <c r="B1" s="1" t="s">
        <v>17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4" t="s">
        <v>13</v>
      </c>
      <c r="P1" s="5" t="s">
        <v>14</v>
      </c>
      <c r="Q1" s="6" t="s">
        <v>15</v>
      </c>
      <c r="R1" s="13" t="s">
        <v>16</v>
      </c>
    </row>
    <row r="2" spans="1:18" ht="15.75" customHeight="1" x14ac:dyDescent="0.2">
      <c r="A2" s="7" t="s">
        <v>23</v>
      </c>
      <c r="B2">
        <v>148</v>
      </c>
      <c r="C2">
        <v>4.4305664650885497</v>
      </c>
      <c r="D2">
        <v>3.6084079999246697E-2</v>
      </c>
      <c r="E2">
        <v>3.9789555989423699</v>
      </c>
      <c r="F2">
        <v>1.7345252812729501E-4</v>
      </c>
      <c r="G2">
        <v>3.6326151847133701E-3</v>
      </c>
      <c r="H2" s="15">
        <v>3.7655576313838399E-6</v>
      </c>
      <c r="I2" s="7">
        <f t="shared" ref="I2:I51" si="0">E2-G2</f>
        <v>3.9753229837576565</v>
      </c>
      <c r="J2" s="8">
        <f t="shared" ref="J2:J51" si="1">SQRT(SUMSQ(F2,H2))</f>
        <v>1.7349339739029075E-4</v>
      </c>
      <c r="K2" s="7">
        <f t="shared" ref="K2:K51" si="2">C2-G2</f>
        <v>4.4269338499038362</v>
      </c>
      <c r="L2" s="8">
        <f t="shared" ref="L2:L51" si="3">SQRT(SUMSQ(D2,H2))</f>
        <v>3.6084080195724261E-2</v>
      </c>
      <c r="M2" s="7">
        <f t="shared" ref="M2:M51" si="4">I2/K2</f>
        <v>0.89798563035768197</v>
      </c>
      <c r="N2" s="8">
        <f t="shared" ref="N2:N51" si="5">-LOG10(M2)</f>
        <v>4.6730612894273729E-2</v>
      </c>
      <c r="O2" s="8">
        <f t="shared" ref="O2:O51" si="6">SQRT(SUMSQ(J2/I2,L2/K2))/LN(10)</f>
        <v>3.5399990314466537E-3</v>
      </c>
      <c r="P2" s="7">
        <f t="shared" ref="P2:P51" si="7">ABS(O2*100/N2)</f>
        <v>7.5753319124141809</v>
      </c>
      <c r="Q2" s="9">
        <f>ROUND(N2*10000000/'Absorption coefficient'!$C$1*LN(10),1)</f>
        <v>32</v>
      </c>
      <c r="R2" s="9">
        <f>ROUND(ABS(Q2)*SQRT(SUMSQ(O2/N2,'Absorption coefficient'!$C$2/'Absorption coefficient'!$C$1)),1)</f>
        <v>11.6</v>
      </c>
    </row>
    <row r="3" spans="1:18" ht="15.75" customHeight="1" x14ac:dyDescent="0.2">
      <c r="A3" s="7" t="s">
        <v>23</v>
      </c>
      <c r="B3">
        <v>149</v>
      </c>
      <c r="C3">
        <v>4.4305664650885497</v>
      </c>
      <c r="D3">
        <v>3.6084079999246697E-2</v>
      </c>
      <c r="E3">
        <v>4.0678043323278699</v>
      </c>
      <c r="F3">
        <v>1.7359679401545799E-4</v>
      </c>
      <c r="G3">
        <v>3.6326151847133701E-3</v>
      </c>
      <c r="H3" s="15">
        <v>3.7655576313838399E-6</v>
      </c>
      <c r="I3" s="7">
        <f t="shared" si="0"/>
        <v>4.0641717171431564</v>
      </c>
      <c r="J3" s="8">
        <f t="shared" si="1"/>
        <v>1.7363762932245022E-4</v>
      </c>
      <c r="K3" s="7">
        <f t="shared" si="2"/>
        <v>4.4269338499038362</v>
      </c>
      <c r="L3" s="8">
        <f t="shared" si="3"/>
        <v>3.6084080195724261E-2</v>
      </c>
      <c r="M3" s="7">
        <f t="shared" si="4"/>
        <v>0.91805566898891888</v>
      </c>
      <c r="N3" s="8">
        <f t="shared" si="5"/>
        <v>3.7130983284953317E-2</v>
      </c>
      <c r="O3" s="8">
        <f t="shared" si="6"/>
        <v>3.5399969179146979E-3</v>
      </c>
      <c r="P3" s="7">
        <f t="shared" si="7"/>
        <v>9.5338087083441714</v>
      </c>
      <c r="Q3" s="9">
        <f>ROUND(N3*10000000/'Absorption coefficient'!$C$1*LN(10),1)</f>
        <v>25.5</v>
      </c>
      <c r="R3" s="9">
        <f>ROUND(ABS(Q3)*SQRT(SUMSQ(O3/N3,'Absorption coefficient'!$C$2/'Absorption coefficient'!$C$1)),1)</f>
        <v>9.4</v>
      </c>
    </row>
    <row r="4" spans="1:18" ht="15.75" customHeight="1" x14ac:dyDescent="0.2">
      <c r="A4" s="7" t="s">
        <v>23</v>
      </c>
      <c r="B4">
        <v>150</v>
      </c>
      <c r="C4">
        <v>4.4305664650885497</v>
      </c>
      <c r="D4">
        <v>3.6084079999246697E-2</v>
      </c>
      <c r="E4">
        <v>4.0975459234754004</v>
      </c>
      <c r="F4">
        <v>1.7496458145788E-4</v>
      </c>
      <c r="G4">
        <v>3.6326151847133701E-3</v>
      </c>
      <c r="H4" s="15">
        <v>3.7655576313838399E-6</v>
      </c>
      <c r="I4" s="7">
        <f t="shared" si="0"/>
        <v>4.0939133082906869</v>
      </c>
      <c r="J4" s="8">
        <f t="shared" si="1"/>
        <v>1.7500509760863081E-4</v>
      </c>
      <c r="K4" s="7">
        <f t="shared" si="2"/>
        <v>4.4269338499038362</v>
      </c>
      <c r="L4" s="8">
        <f t="shared" si="3"/>
        <v>3.6084080195724261E-2</v>
      </c>
      <c r="M4" s="7">
        <f t="shared" si="4"/>
        <v>0.92477399642635649</v>
      </c>
      <c r="N4" s="8">
        <f t="shared" si="5"/>
        <v>3.3964390609659514E-2</v>
      </c>
      <c r="O4" s="8">
        <f t="shared" si="6"/>
        <v>3.539996971747182E-3</v>
      </c>
      <c r="P4" s="7">
        <f t="shared" si="7"/>
        <v>10.422671828360148</v>
      </c>
      <c r="Q4" s="9">
        <f>ROUND(N4*10000000/'Absorption coefficient'!$C$1*LN(10),1)</f>
        <v>23.3</v>
      </c>
      <c r="R4" s="9">
        <f>ROUND(ABS(Q4)*SQRT(SUMSQ(O4/N4,'Absorption coefficient'!$C$2/'Absorption coefficient'!$C$1)),1)</f>
        <v>8.6</v>
      </c>
    </row>
    <row r="5" spans="1:18" ht="15.75" customHeight="1" x14ac:dyDescent="0.2">
      <c r="A5" s="7" t="s">
        <v>23</v>
      </c>
      <c r="B5">
        <v>151</v>
      </c>
      <c r="C5">
        <v>4.4305664650885497</v>
      </c>
      <c r="D5">
        <v>3.6084079999246697E-2</v>
      </c>
      <c r="E5">
        <v>4.1481204387236801</v>
      </c>
      <c r="F5">
        <v>1.76916309204414E-4</v>
      </c>
      <c r="G5">
        <v>3.6326151847133701E-3</v>
      </c>
      <c r="H5" s="15">
        <v>3.7655576313838399E-6</v>
      </c>
      <c r="I5" s="7">
        <f t="shared" si="0"/>
        <v>4.1444878235389666</v>
      </c>
      <c r="J5" s="8">
        <f t="shared" si="1"/>
        <v>1.7695637848573614E-4</v>
      </c>
      <c r="K5" s="7">
        <f t="shared" si="2"/>
        <v>4.4269338499038362</v>
      </c>
      <c r="L5" s="8">
        <f t="shared" si="3"/>
        <v>3.6084080195724261E-2</v>
      </c>
      <c r="M5" s="7">
        <f t="shared" si="4"/>
        <v>0.93619827267782529</v>
      </c>
      <c r="N5" s="8">
        <f t="shared" si="5"/>
        <v>2.8632164498024443E-2</v>
      </c>
      <c r="O5" s="8">
        <f t="shared" si="6"/>
        <v>3.5399968560479562E-3</v>
      </c>
      <c r="P5" s="7">
        <f t="shared" si="7"/>
        <v>12.363706754661207</v>
      </c>
      <c r="Q5" s="9">
        <f>ROUND(N5*10000000/'Absorption coefficient'!$C$1*LN(10),1)</f>
        <v>19.600000000000001</v>
      </c>
      <c r="R5" s="9">
        <f>ROUND(ABS(Q5)*SQRT(SUMSQ(O5/N5,'Absorption coefficient'!$C$2/'Absorption coefficient'!$C$1)),1)</f>
        <v>7.4</v>
      </c>
    </row>
    <row r="6" spans="1:18" ht="15.75" customHeight="1" x14ac:dyDescent="0.2">
      <c r="A6" s="7" t="s">
        <v>23</v>
      </c>
      <c r="B6">
        <v>152</v>
      </c>
      <c r="C6">
        <v>4.4305664650885497</v>
      </c>
      <c r="D6">
        <v>3.6084079999246697E-2</v>
      </c>
      <c r="E6">
        <v>4.1598604304983304</v>
      </c>
      <c r="F6">
        <v>1.78888442049336E-4</v>
      </c>
      <c r="G6">
        <v>3.6326151847133701E-3</v>
      </c>
      <c r="H6" s="15">
        <v>3.7655576313838399E-6</v>
      </c>
      <c r="I6" s="7">
        <f t="shared" si="0"/>
        <v>4.156227815313617</v>
      </c>
      <c r="J6" s="8">
        <f t="shared" si="1"/>
        <v>1.789280696903477E-4</v>
      </c>
      <c r="K6" s="7">
        <f t="shared" si="2"/>
        <v>4.4269338499038362</v>
      </c>
      <c r="L6" s="8">
        <f t="shared" si="3"/>
        <v>3.6084080195724261E-2</v>
      </c>
      <c r="M6" s="7">
        <f t="shared" si="4"/>
        <v>0.93885021918814082</v>
      </c>
      <c r="N6" s="8">
        <f t="shared" si="5"/>
        <v>2.7403687998692625E-2</v>
      </c>
      <c r="O6" s="8">
        <f t="shared" si="6"/>
        <v>3.5399976642165494E-3</v>
      </c>
      <c r="P6" s="7">
        <f t="shared" si="7"/>
        <v>12.917960766395513</v>
      </c>
      <c r="Q6" s="9">
        <f>ROUND(N6*10000000/'Absorption coefficient'!$C$1*LN(10),1)</f>
        <v>18.8</v>
      </c>
      <c r="R6" s="9">
        <f>ROUND(ABS(Q6)*SQRT(SUMSQ(O6/N6,'Absorption coefficient'!$C$2/'Absorption coefficient'!$C$1)),1)</f>
        <v>7.1</v>
      </c>
    </row>
    <row r="7" spans="1:18" ht="15.75" customHeight="1" x14ac:dyDescent="0.2">
      <c r="A7" s="7" t="s">
        <v>23</v>
      </c>
      <c r="B7">
        <v>153</v>
      </c>
      <c r="C7">
        <v>4.4305664650885497</v>
      </c>
      <c r="D7">
        <v>3.6084079999246697E-2</v>
      </c>
      <c r="E7">
        <v>4.1350856758405303</v>
      </c>
      <c r="F7">
        <v>1.77871201066039E-4</v>
      </c>
      <c r="G7">
        <v>3.6326151847133701E-3</v>
      </c>
      <c r="H7" s="15">
        <v>3.7655576313838399E-6</v>
      </c>
      <c r="I7" s="7">
        <f t="shared" si="0"/>
        <v>4.1314530606558169</v>
      </c>
      <c r="J7" s="8">
        <f t="shared" si="1"/>
        <v>1.7791105528592243E-4</v>
      </c>
      <c r="K7" s="7">
        <f t="shared" si="2"/>
        <v>4.4269338499038362</v>
      </c>
      <c r="L7" s="8">
        <f t="shared" si="3"/>
        <v>3.6084080195724261E-2</v>
      </c>
      <c r="M7" s="7">
        <f t="shared" si="4"/>
        <v>0.93325385034735997</v>
      </c>
      <c r="N7" s="8">
        <f t="shared" si="5"/>
        <v>3.0000209619003303E-2</v>
      </c>
      <c r="O7" s="8">
        <f t="shared" si="6"/>
        <v>3.5399976917319886E-3</v>
      </c>
      <c r="P7" s="7">
        <f t="shared" si="7"/>
        <v>11.799909856261857</v>
      </c>
      <c r="Q7" s="9">
        <f>ROUND(N7*10000000/'Absorption coefficient'!$C$1*LN(10),1)</f>
        <v>20.6</v>
      </c>
      <c r="R7" s="9">
        <f>ROUND(ABS(Q7)*SQRT(SUMSQ(O7/N7,'Absorption coefficient'!$C$2/'Absorption coefficient'!$C$1)),1)</f>
        <v>7.7</v>
      </c>
    </row>
    <row r="8" spans="1:18" ht="15.75" customHeight="1" x14ac:dyDescent="0.2">
      <c r="A8" s="7" t="s">
        <v>23</v>
      </c>
      <c r="B8">
        <v>154</v>
      </c>
      <c r="C8">
        <v>4.4305664650885497</v>
      </c>
      <c r="D8">
        <v>3.6084079999246697E-2</v>
      </c>
      <c r="E8">
        <v>4.1183776798809504</v>
      </c>
      <c r="F8">
        <v>1.6707354352661199E-4</v>
      </c>
      <c r="G8">
        <v>3.6326151847133701E-3</v>
      </c>
      <c r="H8" s="15">
        <v>3.7655576313838399E-6</v>
      </c>
      <c r="I8" s="7">
        <f t="shared" si="0"/>
        <v>4.1147450646962369</v>
      </c>
      <c r="J8" s="8">
        <f t="shared" si="1"/>
        <v>1.6711597281772315E-4</v>
      </c>
      <c r="K8" s="7">
        <f t="shared" si="2"/>
        <v>4.4269338499038362</v>
      </c>
      <c r="L8" s="8">
        <f t="shared" si="3"/>
        <v>3.6084080195724261E-2</v>
      </c>
      <c r="M8" s="7">
        <f t="shared" si="4"/>
        <v>0.92947968146974214</v>
      </c>
      <c r="N8" s="8">
        <f t="shared" si="5"/>
        <v>3.1760099514481707E-2</v>
      </c>
      <c r="O8" s="8">
        <f t="shared" si="6"/>
        <v>3.5399922333080587E-3</v>
      </c>
      <c r="P8" s="7">
        <f t="shared" si="7"/>
        <v>11.14603633938213</v>
      </c>
      <c r="Q8" s="9">
        <f>ROUND(N8*10000000/'Absorption coefficient'!$C$1*LN(10),1)</f>
        <v>21.8</v>
      </c>
      <c r="R8" s="9">
        <f>ROUND(ABS(Q8)*SQRT(SUMSQ(O8/N8,'Absorption coefficient'!$C$2/'Absorption coefficient'!$C$1)),1)</f>
        <v>8.1</v>
      </c>
    </row>
    <row r="9" spans="1:18" ht="15.75" customHeight="1" x14ac:dyDescent="0.2">
      <c r="A9" s="7" t="s">
        <v>23</v>
      </c>
      <c r="B9">
        <v>155</v>
      </c>
      <c r="C9">
        <v>4.4305664650885497</v>
      </c>
      <c r="D9">
        <v>3.6084079999246697E-2</v>
      </c>
      <c r="E9">
        <v>4.1390085461914099</v>
      </c>
      <c r="F9">
        <v>1.7689237597236099E-4</v>
      </c>
      <c r="G9">
        <v>3.6326151847133701E-3</v>
      </c>
      <c r="H9" s="15">
        <v>3.7655576313838399E-6</v>
      </c>
      <c r="I9" s="7">
        <f t="shared" si="0"/>
        <v>4.1353759310066964</v>
      </c>
      <c r="J9" s="8">
        <f t="shared" si="1"/>
        <v>1.7693245067375963E-4</v>
      </c>
      <c r="K9" s="7">
        <f t="shared" si="2"/>
        <v>4.4269338499038362</v>
      </c>
      <c r="L9" s="8">
        <f t="shared" si="3"/>
        <v>3.6084080195724261E-2</v>
      </c>
      <c r="M9" s="7">
        <f t="shared" si="4"/>
        <v>0.93413998745351179</v>
      </c>
      <c r="N9" s="8">
        <f t="shared" si="5"/>
        <v>2.9588036807347139E-2</v>
      </c>
      <c r="O9" s="8">
        <f t="shared" si="6"/>
        <v>3.5399970571106721E-3</v>
      </c>
      <c r="P9" s="7">
        <f t="shared" si="7"/>
        <v>11.96428502560075</v>
      </c>
      <c r="Q9" s="9">
        <f>ROUND(N9*10000000/'Absorption coefficient'!$C$1*LN(10),1)</f>
        <v>20.3</v>
      </c>
      <c r="R9" s="9">
        <f>ROUND(ABS(Q9)*SQRT(SUMSQ(O9/N9,'Absorption coefficient'!$C$2/'Absorption coefficient'!$C$1)),1)</f>
        <v>7.6</v>
      </c>
    </row>
    <row r="10" spans="1:18" ht="15.75" customHeight="1" x14ac:dyDescent="0.2">
      <c r="A10" s="7" t="s">
        <v>23</v>
      </c>
      <c r="B10">
        <v>156</v>
      </c>
      <c r="C10">
        <v>4.4305664650885497</v>
      </c>
      <c r="D10">
        <v>3.6084079999246697E-2</v>
      </c>
      <c r="E10">
        <v>4.0861071946114604</v>
      </c>
      <c r="F10">
        <v>1.7184766093915501E-4</v>
      </c>
      <c r="G10">
        <v>3.6326151847133701E-3</v>
      </c>
      <c r="H10" s="15">
        <v>3.7655576313838399E-6</v>
      </c>
      <c r="I10" s="7">
        <f t="shared" si="0"/>
        <v>4.082474579426747</v>
      </c>
      <c r="J10" s="8">
        <f t="shared" si="1"/>
        <v>1.718889117847165E-4</v>
      </c>
      <c r="K10" s="7">
        <f t="shared" si="2"/>
        <v>4.4269338499038362</v>
      </c>
      <c r="L10" s="8">
        <f t="shared" si="3"/>
        <v>3.6084080195724261E-2</v>
      </c>
      <c r="M10" s="7">
        <f t="shared" si="4"/>
        <v>0.92219010218899666</v>
      </c>
      <c r="N10" s="8">
        <f t="shared" si="5"/>
        <v>3.5179543348198422E-2</v>
      </c>
      <c r="O10" s="8">
        <f t="shared" si="6"/>
        <v>3.5399955170674993E-3</v>
      </c>
      <c r="P10" s="7">
        <f t="shared" si="7"/>
        <v>10.062653406354649</v>
      </c>
      <c r="Q10" s="9">
        <f>ROUND(N10*10000000/'Absorption coefficient'!$C$1*LN(10),1)</f>
        <v>24.1</v>
      </c>
      <c r="R10" s="9">
        <f>ROUND(ABS(Q10)*SQRT(SUMSQ(O10/N10,'Absorption coefficient'!$C$2/'Absorption coefficient'!$C$1)),1)</f>
        <v>8.9</v>
      </c>
    </row>
    <row r="11" spans="1:18" ht="15.75" customHeight="1" x14ac:dyDescent="0.2">
      <c r="A11" s="7" t="s">
        <v>23</v>
      </c>
      <c r="B11">
        <v>157</v>
      </c>
      <c r="C11">
        <v>4.4305664650885497</v>
      </c>
      <c r="D11">
        <v>3.6084079999246697E-2</v>
      </c>
      <c r="E11">
        <v>4.11467264352786</v>
      </c>
      <c r="F11">
        <v>1.75188706538052E-4</v>
      </c>
      <c r="G11">
        <v>3.6326151847133701E-3</v>
      </c>
      <c r="H11" s="15">
        <v>3.7655576313838399E-6</v>
      </c>
      <c r="I11" s="7">
        <f t="shared" si="0"/>
        <v>4.1110400283431465</v>
      </c>
      <c r="J11" s="8">
        <f t="shared" si="1"/>
        <v>1.7522917086704195E-4</v>
      </c>
      <c r="K11" s="7">
        <f t="shared" si="2"/>
        <v>4.4269338499038362</v>
      </c>
      <c r="L11" s="8">
        <f t="shared" si="3"/>
        <v>3.6084080195724261E-2</v>
      </c>
      <c r="M11" s="7">
        <f t="shared" si="4"/>
        <v>0.92864275088105241</v>
      </c>
      <c r="N11" s="8">
        <f t="shared" si="5"/>
        <v>3.2151327083403729E-2</v>
      </c>
      <c r="O11" s="8">
        <f t="shared" si="6"/>
        <v>3.5399966906818434E-3</v>
      </c>
      <c r="P11" s="7">
        <f t="shared" si="7"/>
        <v>11.010421689589178</v>
      </c>
      <c r="Q11" s="9">
        <f>ROUND(N11*10000000/'Absorption coefficient'!$C$1*LN(10),1)</f>
        <v>22</v>
      </c>
      <c r="R11" s="9">
        <f>ROUND(ABS(Q11)*SQRT(SUMSQ(O11/N11,'Absorption coefficient'!$C$2/'Absorption coefficient'!$C$1)),1)</f>
        <v>8.1999999999999993</v>
      </c>
    </row>
    <row r="12" spans="1:18" ht="15.75" customHeight="1" x14ac:dyDescent="0.2">
      <c r="A12" s="7" t="s">
        <v>23</v>
      </c>
      <c r="B12">
        <v>158</v>
      </c>
      <c r="C12">
        <v>4.4305664650885497</v>
      </c>
      <c r="D12">
        <v>3.6084079999246697E-2</v>
      </c>
      <c r="E12">
        <v>4.1059617247230298</v>
      </c>
      <c r="F12">
        <v>1.6499175563872799E-4</v>
      </c>
      <c r="G12">
        <v>3.6326151847133701E-3</v>
      </c>
      <c r="H12" s="15">
        <v>3.7655576313838399E-6</v>
      </c>
      <c r="I12" s="7">
        <f t="shared" si="0"/>
        <v>4.1023291095383163</v>
      </c>
      <c r="J12" s="8">
        <f t="shared" si="1"/>
        <v>1.6503472014405029E-4</v>
      </c>
      <c r="K12" s="7">
        <f t="shared" si="2"/>
        <v>4.4269338499038362</v>
      </c>
      <c r="L12" s="8">
        <f t="shared" si="3"/>
        <v>3.6084080195724261E-2</v>
      </c>
      <c r="M12" s="7">
        <f t="shared" si="4"/>
        <v>0.92667504160411818</v>
      </c>
      <c r="N12" s="8">
        <f t="shared" si="5"/>
        <v>3.3072533795090849E-2</v>
      </c>
      <c r="O12" s="8">
        <f t="shared" si="6"/>
        <v>3.5399914054036977E-3</v>
      </c>
      <c r="P12" s="7">
        <f t="shared" si="7"/>
        <v>10.703719973004185</v>
      </c>
      <c r="Q12" s="9">
        <f>ROUND(N12*10000000/'Absorption coefficient'!$C$1*LN(10),1)</f>
        <v>22.7</v>
      </c>
      <c r="R12" s="9">
        <f>ROUND(ABS(Q12)*SQRT(SUMSQ(O12/N12,'Absorption coefficient'!$C$2/'Absorption coefficient'!$C$1)),1)</f>
        <v>8.4</v>
      </c>
    </row>
    <row r="13" spans="1:18" ht="15.75" customHeight="1" x14ac:dyDescent="0.2">
      <c r="A13" s="7" t="s">
        <v>23</v>
      </c>
      <c r="B13">
        <v>159</v>
      </c>
      <c r="C13">
        <v>4.4305664650885497</v>
      </c>
      <c r="D13">
        <v>3.6084079999246697E-2</v>
      </c>
      <c r="E13">
        <v>4.1269773873400597</v>
      </c>
      <c r="F13">
        <v>1.77991661425342E-4</v>
      </c>
      <c r="G13">
        <v>3.6326151847133701E-3</v>
      </c>
      <c r="H13" s="15">
        <v>3.7655576313838399E-6</v>
      </c>
      <c r="I13" s="7">
        <f t="shared" si="0"/>
        <v>4.1233447721553462</v>
      </c>
      <c r="J13" s="8">
        <f t="shared" si="1"/>
        <v>1.7803148867890999E-4</v>
      </c>
      <c r="K13" s="7">
        <f t="shared" si="2"/>
        <v>4.4269338499038362</v>
      </c>
      <c r="L13" s="8">
        <f t="shared" si="3"/>
        <v>3.6084080195724261E-2</v>
      </c>
      <c r="M13" s="7">
        <f t="shared" si="4"/>
        <v>0.93142226921798599</v>
      </c>
      <c r="N13" s="8">
        <f t="shared" si="5"/>
        <v>3.0853382805616478E-2</v>
      </c>
      <c r="O13" s="8">
        <f t="shared" si="6"/>
        <v>3.5399979533788689E-3</v>
      </c>
      <c r="P13" s="7">
        <f t="shared" si="7"/>
        <v>11.473613689888344</v>
      </c>
      <c r="Q13" s="9">
        <f>ROUND(N13*10000000/'Absorption coefficient'!$C$1*LN(10),1)</f>
        <v>21.2</v>
      </c>
      <c r="R13" s="9">
        <f>ROUND(ABS(Q13)*SQRT(SUMSQ(O13/N13,'Absorption coefficient'!$C$2/'Absorption coefficient'!$C$1)),1)</f>
        <v>7.9</v>
      </c>
    </row>
    <row r="14" spans="1:18" ht="15.75" customHeight="1" x14ac:dyDescent="0.2">
      <c r="A14" s="7" t="s">
        <v>23</v>
      </c>
      <c r="B14">
        <v>160</v>
      </c>
      <c r="C14">
        <v>4.4305664650885497</v>
      </c>
      <c r="D14">
        <v>3.6084079999246697E-2</v>
      </c>
      <c r="E14">
        <v>3.9653074863521498</v>
      </c>
      <c r="F14">
        <v>1.70031117989672E-4</v>
      </c>
      <c r="G14">
        <v>3.6326151847133701E-3</v>
      </c>
      <c r="H14" s="15">
        <v>3.7655576313838399E-6</v>
      </c>
      <c r="I14" s="7">
        <f t="shared" si="0"/>
        <v>3.9616748711674363</v>
      </c>
      <c r="J14" s="8">
        <f t="shared" si="1"/>
        <v>1.7007280943493887E-4</v>
      </c>
      <c r="K14" s="7">
        <f t="shared" si="2"/>
        <v>4.4269338499038362</v>
      </c>
      <c r="L14" s="8">
        <f t="shared" si="3"/>
        <v>3.6084080195724261E-2</v>
      </c>
      <c r="M14" s="7">
        <f t="shared" si="4"/>
        <v>0.89490265847398953</v>
      </c>
      <c r="N14" s="8">
        <f t="shared" si="5"/>
        <v>4.8224201764214054E-2</v>
      </c>
      <c r="O14" s="8">
        <f t="shared" si="6"/>
        <v>3.5399973869031003E-3</v>
      </c>
      <c r="P14" s="7">
        <f t="shared" si="7"/>
        <v>7.3407070669856935</v>
      </c>
      <c r="Q14" s="9">
        <f>ROUND(N14*10000000/'Absorption coefficient'!$C$1*LN(10),1)</f>
        <v>33.1</v>
      </c>
      <c r="R14" s="9">
        <f>ROUND(ABS(Q14)*SQRT(SUMSQ(O14/N14,'Absorption coefficient'!$C$2/'Absorption coefficient'!$C$1)),1)</f>
        <v>12</v>
      </c>
    </row>
    <row r="15" spans="1:18" ht="15.75" customHeight="1" x14ac:dyDescent="0.2">
      <c r="A15" s="7" t="s">
        <v>23</v>
      </c>
      <c r="B15">
        <v>161</v>
      </c>
      <c r="C15">
        <v>4.4305664650885497</v>
      </c>
      <c r="D15">
        <v>3.6084079999246697E-2</v>
      </c>
      <c r="E15">
        <v>3.7556045182857098</v>
      </c>
      <c r="F15">
        <v>1.6256657487810999E-4</v>
      </c>
      <c r="G15">
        <v>3.6326151847133701E-3</v>
      </c>
      <c r="H15" s="15">
        <v>3.7655576313838399E-6</v>
      </c>
      <c r="I15" s="7">
        <f t="shared" si="0"/>
        <v>3.7519719031009964</v>
      </c>
      <c r="J15" s="8">
        <f t="shared" si="1"/>
        <v>1.6261018016063881E-4</v>
      </c>
      <c r="K15" s="7">
        <f t="shared" si="2"/>
        <v>4.4269338499038362</v>
      </c>
      <c r="L15" s="8">
        <f t="shared" si="3"/>
        <v>3.6084080195724261E-2</v>
      </c>
      <c r="M15" s="7">
        <f t="shared" si="4"/>
        <v>0.84753285915543963</v>
      </c>
      <c r="N15" s="8">
        <f t="shared" si="5"/>
        <v>7.1843455044353188E-2</v>
      </c>
      <c r="O15" s="8">
        <f t="shared" si="6"/>
        <v>3.5399983301007839E-3</v>
      </c>
      <c r="P15" s="7">
        <f t="shared" si="7"/>
        <v>4.9273776266958969</v>
      </c>
      <c r="Q15" s="9">
        <f>ROUND(N15*10000000/'Absorption coefficient'!$C$1*LN(10),1)</f>
        <v>49.3</v>
      </c>
      <c r="R15" s="9">
        <f>ROUND(ABS(Q15)*SQRT(SUMSQ(O15/N15,'Absorption coefficient'!$C$2/'Absorption coefficient'!$C$1)),1)</f>
        <v>17.600000000000001</v>
      </c>
    </row>
    <row r="16" spans="1:18" ht="15.75" customHeight="1" x14ac:dyDescent="0.2">
      <c r="A16" s="7" t="s">
        <v>23</v>
      </c>
      <c r="B16">
        <v>162</v>
      </c>
      <c r="C16">
        <v>4.4305664650885497</v>
      </c>
      <c r="D16">
        <v>3.6084079999246697E-2</v>
      </c>
      <c r="E16">
        <v>3.8357442097257102</v>
      </c>
      <c r="F16">
        <v>1.53422951856073E-4</v>
      </c>
      <c r="G16">
        <v>3.6326151847133701E-3</v>
      </c>
      <c r="H16" s="15">
        <v>3.7655576313838399E-6</v>
      </c>
      <c r="I16" s="7">
        <f t="shared" si="0"/>
        <v>3.8321115945409967</v>
      </c>
      <c r="J16" s="8">
        <f t="shared" si="1"/>
        <v>1.5346915514365147E-4</v>
      </c>
      <c r="K16" s="7">
        <f t="shared" si="2"/>
        <v>4.4269338499038362</v>
      </c>
      <c r="L16" s="8">
        <f t="shared" si="3"/>
        <v>3.6084080195724261E-2</v>
      </c>
      <c r="M16" s="7">
        <f t="shared" si="4"/>
        <v>0.86563561247345933</v>
      </c>
      <c r="N16" s="8">
        <f t="shared" si="5"/>
        <v>6.2664884882420127E-2</v>
      </c>
      <c r="O16" s="8">
        <f t="shared" si="6"/>
        <v>3.5399910176275493E-3</v>
      </c>
      <c r="P16" s="7">
        <f t="shared" si="7"/>
        <v>5.6490824554608752</v>
      </c>
      <c r="Q16" s="9">
        <f>ROUND(N16*10000000/'Absorption coefficient'!$C$1*LN(10),1)</f>
        <v>43</v>
      </c>
      <c r="R16" s="9">
        <f>ROUND(ABS(Q16)*SQRT(SUMSQ(O16/N16,'Absorption coefficient'!$C$2/'Absorption coefficient'!$C$1)),1)</f>
        <v>15.4</v>
      </c>
    </row>
    <row r="17" spans="1:18" ht="15.75" customHeight="1" x14ac:dyDescent="0.2">
      <c r="A17" s="7" t="s">
        <v>23</v>
      </c>
      <c r="B17">
        <v>163</v>
      </c>
      <c r="C17">
        <v>4.4305664650885497</v>
      </c>
      <c r="D17">
        <v>3.6084079999246697E-2</v>
      </c>
      <c r="E17">
        <v>3.8310404665797999</v>
      </c>
      <c r="F17">
        <v>1.63012621623972E-4</v>
      </c>
      <c r="G17">
        <v>3.6326151847133701E-3</v>
      </c>
      <c r="H17" s="15">
        <v>3.7655576313838399E-6</v>
      </c>
      <c r="I17" s="7">
        <f t="shared" si="0"/>
        <v>3.8274078513950864</v>
      </c>
      <c r="J17" s="8">
        <f t="shared" si="1"/>
        <v>1.6305610762248538E-4</v>
      </c>
      <c r="K17" s="7">
        <f t="shared" si="2"/>
        <v>4.4269338499038362</v>
      </c>
      <c r="L17" s="8">
        <f t="shared" si="3"/>
        <v>3.6084080195724261E-2</v>
      </c>
      <c r="M17" s="7">
        <f t="shared" si="4"/>
        <v>0.86457308402704669</v>
      </c>
      <c r="N17" s="8">
        <f t="shared" si="5"/>
        <v>6.3198289089766407E-2</v>
      </c>
      <c r="O17" s="8">
        <f t="shared" si="6"/>
        <v>3.53999664114244E-3</v>
      </c>
      <c r="P17" s="7">
        <f t="shared" si="7"/>
        <v>5.6014121460064423</v>
      </c>
      <c r="Q17" s="9">
        <f>ROUND(N17*10000000/'Absorption coefficient'!$C$1*LN(10),1)</f>
        <v>43.3</v>
      </c>
      <c r="R17" s="9">
        <f>ROUND(ABS(Q17)*SQRT(SUMSQ(O17/N17,'Absorption coefficient'!$C$2/'Absorption coefficient'!$C$1)),1)</f>
        <v>15.5</v>
      </c>
    </row>
    <row r="18" spans="1:18" ht="15.75" customHeight="1" x14ac:dyDescent="0.2">
      <c r="A18" s="7" t="s">
        <v>23</v>
      </c>
      <c r="B18">
        <v>164</v>
      </c>
      <c r="C18">
        <v>4.4305664650885497</v>
      </c>
      <c r="D18">
        <v>3.6084079999246697E-2</v>
      </c>
      <c r="E18">
        <v>3.8349755306490101</v>
      </c>
      <c r="F18">
        <v>1.6484408022629399E-4</v>
      </c>
      <c r="G18">
        <v>3.6326151847133701E-3</v>
      </c>
      <c r="H18" s="15">
        <v>3.7655576313838399E-6</v>
      </c>
      <c r="I18" s="7">
        <f t="shared" si="0"/>
        <v>3.8313429154642966</v>
      </c>
      <c r="J18" s="8">
        <f t="shared" si="1"/>
        <v>1.6488708321129379E-4</v>
      </c>
      <c r="K18" s="7">
        <f t="shared" si="2"/>
        <v>4.4269338499038362</v>
      </c>
      <c r="L18" s="8">
        <f t="shared" si="3"/>
        <v>3.6084080195724261E-2</v>
      </c>
      <c r="M18" s="7">
        <f t="shared" si="4"/>
        <v>0.86546197557199156</v>
      </c>
      <c r="N18" s="8">
        <f t="shared" si="5"/>
        <v>6.2752008276197452E-2</v>
      </c>
      <c r="O18" s="8">
        <f t="shared" si="6"/>
        <v>3.5399976315945102E-3</v>
      </c>
      <c r="P18" s="7">
        <f t="shared" si="7"/>
        <v>5.6412499437683676</v>
      </c>
      <c r="Q18" s="9">
        <f>ROUND(N18*10000000/'Absorption coefficient'!$C$1*LN(10),1)</f>
        <v>43</v>
      </c>
      <c r="R18" s="9">
        <f>ROUND(ABS(Q18)*SQRT(SUMSQ(O18/N18,'Absorption coefficient'!$C$2/'Absorption coefficient'!$C$1)),1)</f>
        <v>15.4</v>
      </c>
    </row>
    <row r="19" spans="1:18" ht="15.75" customHeight="1" x14ac:dyDescent="0.2">
      <c r="A19" s="7" t="s">
        <v>23</v>
      </c>
      <c r="B19">
        <v>165</v>
      </c>
      <c r="C19">
        <v>4.4305664650885497</v>
      </c>
      <c r="D19">
        <v>3.6084079999246697E-2</v>
      </c>
      <c r="E19">
        <v>3.8258553511184199</v>
      </c>
      <c r="F19">
        <v>1.6417978808716801E-4</v>
      </c>
      <c r="G19">
        <v>3.6326151847133701E-3</v>
      </c>
      <c r="H19" s="15">
        <v>3.7655576313838399E-6</v>
      </c>
      <c r="I19" s="7">
        <f t="shared" si="0"/>
        <v>3.8222227359337064</v>
      </c>
      <c r="J19" s="8">
        <f t="shared" si="1"/>
        <v>1.6422296502201716E-4</v>
      </c>
      <c r="K19" s="7">
        <f t="shared" si="2"/>
        <v>4.4269338499038362</v>
      </c>
      <c r="L19" s="8">
        <f t="shared" si="3"/>
        <v>3.6084080195724261E-2</v>
      </c>
      <c r="M19" s="7">
        <f t="shared" si="4"/>
        <v>0.86340181839779118</v>
      </c>
      <c r="N19" s="8">
        <f t="shared" si="5"/>
        <v>6.3787041017607321E-2</v>
      </c>
      <c r="O19" s="8">
        <f t="shared" si="6"/>
        <v>3.5399974687825219E-3</v>
      </c>
      <c r="P19" s="7">
        <f t="shared" si="7"/>
        <v>5.549712625492953</v>
      </c>
      <c r="Q19" s="9">
        <f>ROUND(N19*10000000/'Absorption coefficient'!$C$1*LN(10),1)</f>
        <v>43.7</v>
      </c>
      <c r="R19" s="9">
        <f>ROUND(ABS(Q19)*SQRT(SUMSQ(O19/N19,'Absorption coefficient'!$C$2/'Absorption coefficient'!$C$1)),1)</f>
        <v>15.7</v>
      </c>
    </row>
    <row r="20" spans="1:18" ht="15.75" customHeight="1" x14ac:dyDescent="0.2">
      <c r="A20" s="7" t="s">
        <v>23</v>
      </c>
      <c r="B20">
        <v>166</v>
      </c>
      <c r="C20">
        <v>4.4305664650885497</v>
      </c>
      <c r="D20">
        <v>3.6084079999246697E-2</v>
      </c>
      <c r="E20">
        <v>3.81720435042666</v>
      </c>
      <c r="F20">
        <v>1.6428249488696501E-4</v>
      </c>
      <c r="G20">
        <v>3.6326151847133701E-3</v>
      </c>
      <c r="H20" s="15">
        <v>3.7655576313838399E-6</v>
      </c>
      <c r="I20" s="7">
        <f t="shared" si="0"/>
        <v>3.8135717352419465</v>
      </c>
      <c r="J20" s="8">
        <f t="shared" si="1"/>
        <v>1.6432564483537241E-4</v>
      </c>
      <c r="K20" s="7">
        <f t="shared" si="2"/>
        <v>4.4269338499038362</v>
      </c>
      <c r="L20" s="8">
        <f t="shared" si="3"/>
        <v>3.6084080195724261E-2</v>
      </c>
      <c r="M20" s="7">
        <f t="shared" si="4"/>
        <v>0.86144764402223595</v>
      </c>
      <c r="N20" s="8">
        <f t="shared" si="5"/>
        <v>6.4771112415826934E-2</v>
      </c>
      <c r="O20" s="8">
        <f t="shared" si="6"/>
        <v>3.5399977539496961E-3</v>
      </c>
      <c r="P20" s="7">
        <f t="shared" si="7"/>
        <v>5.465395948772823</v>
      </c>
      <c r="Q20" s="9">
        <f>ROUND(N20*10000000/'Absorption coefficient'!$C$1*LN(10),1)</f>
        <v>44.4</v>
      </c>
      <c r="R20" s="9">
        <f>ROUND(ABS(Q20)*SQRT(SUMSQ(O20/N20,'Absorption coefficient'!$C$2/'Absorption coefficient'!$C$1)),1)</f>
        <v>15.9</v>
      </c>
    </row>
    <row r="21" spans="1:18" ht="15.75" customHeight="1" x14ac:dyDescent="0.2">
      <c r="A21" s="7" t="s">
        <v>23</v>
      </c>
      <c r="B21">
        <v>167</v>
      </c>
      <c r="C21">
        <v>4.4305664650885497</v>
      </c>
      <c r="D21">
        <v>3.6084079999246697E-2</v>
      </c>
      <c r="E21">
        <v>3.70696791293968</v>
      </c>
      <c r="F21">
        <v>1.5684284519079699E-4</v>
      </c>
      <c r="G21">
        <v>3.6326151847133701E-3</v>
      </c>
      <c r="H21" s="15">
        <v>3.7655576313838399E-6</v>
      </c>
      <c r="I21" s="7">
        <f t="shared" si="0"/>
        <v>3.7033352977549665</v>
      </c>
      <c r="J21" s="8">
        <f t="shared" si="1"/>
        <v>1.5688804132826562E-4</v>
      </c>
      <c r="K21" s="7">
        <f t="shared" si="2"/>
        <v>4.4269338499038362</v>
      </c>
      <c r="L21" s="8">
        <f t="shared" si="3"/>
        <v>3.6084080195724261E-2</v>
      </c>
      <c r="M21" s="7">
        <f t="shared" si="4"/>
        <v>0.83654633733355022</v>
      </c>
      <c r="N21" s="8">
        <f t="shared" si="5"/>
        <v>7.7509997928234917E-2</v>
      </c>
      <c r="O21" s="8">
        <f t="shared" si="6"/>
        <v>3.53999610187428E-3</v>
      </c>
      <c r="P21" s="7">
        <f t="shared" si="7"/>
        <v>4.5671477183522793</v>
      </c>
      <c r="Q21" s="9">
        <f>ROUND(N21*10000000/'Absorption coefficient'!$C$1*LN(10),1)</f>
        <v>53.1</v>
      </c>
      <c r="R21" s="9">
        <f>ROUND(ABS(Q21)*SQRT(SUMSQ(O21/N21,'Absorption coefficient'!$C$2/'Absorption coefficient'!$C$1)),1)</f>
        <v>19</v>
      </c>
    </row>
    <row r="22" spans="1:18" ht="15.75" customHeight="1" x14ac:dyDescent="0.2">
      <c r="A22" s="7" t="s">
        <v>23</v>
      </c>
      <c r="B22">
        <v>168</v>
      </c>
      <c r="C22">
        <v>4.4305664650885497</v>
      </c>
      <c r="D22">
        <v>3.6084079999246697E-2</v>
      </c>
      <c r="E22">
        <v>3.7183128615172398</v>
      </c>
      <c r="F22">
        <v>1.3813866716464899E-4</v>
      </c>
      <c r="G22">
        <v>3.6326151847133701E-3</v>
      </c>
      <c r="H22" s="15">
        <v>3.7655576313838399E-6</v>
      </c>
      <c r="I22" s="7">
        <f t="shared" si="0"/>
        <v>3.7146802463325264</v>
      </c>
      <c r="J22" s="8">
        <f t="shared" si="1"/>
        <v>1.3818998078840935E-4</v>
      </c>
      <c r="K22" s="7">
        <f t="shared" si="2"/>
        <v>4.4269338499038362</v>
      </c>
      <c r="L22" s="8">
        <f t="shared" si="3"/>
        <v>3.6084080195724261E-2</v>
      </c>
      <c r="M22" s="7">
        <f t="shared" si="4"/>
        <v>0.83910904754387017</v>
      </c>
      <c r="N22" s="8">
        <f t="shared" si="5"/>
        <v>7.61815961806563E-2</v>
      </c>
      <c r="O22" s="8">
        <f t="shared" si="6"/>
        <v>3.5399851583813226E-3</v>
      </c>
      <c r="P22" s="7">
        <f t="shared" si="7"/>
        <v>4.6467721022629087</v>
      </c>
      <c r="Q22" s="9">
        <f>ROUND(N22*10000000/'Absorption coefficient'!$C$1*LN(10),1)</f>
        <v>52.2</v>
      </c>
      <c r="R22" s="9">
        <f>ROUND(ABS(Q22)*SQRT(SUMSQ(O22/N22,'Absorption coefficient'!$C$2/'Absorption coefficient'!$C$1)),1)</f>
        <v>18.7</v>
      </c>
    </row>
    <row r="23" spans="1:18" ht="15.75" customHeight="1" x14ac:dyDescent="0.2">
      <c r="A23" s="7" t="s">
        <v>23</v>
      </c>
      <c r="B23">
        <v>169</v>
      </c>
      <c r="C23">
        <v>4.4305664650885497</v>
      </c>
      <c r="D23">
        <v>3.6084079999246697E-2</v>
      </c>
      <c r="E23">
        <v>3.8400949035099301</v>
      </c>
      <c r="F23">
        <v>1.6656832584403399E-4</v>
      </c>
      <c r="G23">
        <v>3.6326151847133701E-3</v>
      </c>
      <c r="H23" s="15">
        <v>3.7655576313838399E-6</v>
      </c>
      <c r="I23" s="7">
        <f t="shared" si="0"/>
        <v>3.8364622883252166</v>
      </c>
      <c r="J23" s="8">
        <f t="shared" si="1"/>
        <v>1.6661088379442548E-4</v>
      </c>
      <c r="K23" s="7">
        <f t="shared" si="2"/>
        <v>4.4269338499038362</v>
      </c>
      <c r="L23" s="8">
        <f t="shared" si="3"/>
        <v>3.6084080195724261E-2</v>
      </c>
      <c r="M23" s="7">
        <f t="shared" si="4"/>
        <v>0.86661839060652646</v>
      </c>
      <c r="N23" s="8">
        <f t="shared" si="5"/>
        <v>6.2172098991712277E-2</v>
      </c>
      <c r="O23" s="8">
        <f t="shared" si="6"/>
        <v>3.5399985342898428E-3</v>
      </c>
      <c r="P23" s="7">
        <f t="shared" si="7"/>
        <v>5.6938700666383077</v>
      </c>
      <c r="Q23" s="9">
        <f>ROUND(N23*10000000/'Absorption coefficient'!$C$1*LN(10),1)</f>
        <v>42.6</v>
      </c>
      <c r="R23" s="9">
        <f>ROUND(ABS(Q23)*SQRT(SUMSQ(O23/N23,'Absorption coefficient'!$C$2/'Absorption coefficient'!$C$1)),1)</f>
        <v>15.3</v>
      </c>
    </row>
    <row r="24" spans="1:18" ht="15.75" customHeight="1" x14ac:dyDescent="0.2">
      <c r="A24" s="7" t="s">
        <v>23</v>
      </c>
      <c r="B24">
        <v>170</v>
      </c>
      <c r="C24">
        <v>4.4305664650885497</v>
      </c>
      <c r="D24">
        <v>3.6084079999246697E-2</v>
      </c>
      <c r="E24">
        <v>3.9121209520943898</v>
      </c>
      <c r="F24">
        <v>1.59741537659037E-4</v>
      </c>
      <c r="G24">
        <v>3.6326151847133701E-3</v>
      </c>
      <c r="H24" s="15">
        <v>3.7655576313838399E-6</v>
      </c>
      <c r="I24" s="7">
        <f t="shared" si="0"/>
        <v>3.9084883369096763</v>
      </c>
      <c r="J24" s="8">
        <f t="shared" si="1"/>
        <v>1.5978591389089595E-4</v>
      </c>
      <c r="K24" s="7">
        <f t="shared" si="2"/>
        <v>4.4269338499038362</v>
      </c>
      <c r="L24" s="8">
        <f t="shared" si="3"/>
        <v>3.6084080195724261E-2</v>
      </c>
      <c r="M24" s="7">
        <f t="shared" si="4"/>
        <v>0.88288835330001103</v>
      </c>
      <c r="N24" s="8">
        <f t="shared" si="5"/>
        <v>5.4094212177101759E-2</v>
      </c>
      <c r="O24" s="8">
        <f t="shared" si="6"/>
        <v>3.5399928147970177E-3</v>
      </c>
      <c r="P24" s="7">
        <f t="shared" si="7"/>
        <v>6.5441249115658762</v>
      </c>
      <c r="Q24" s="9">
        <f>ROUND(N24*10000000/'Absorption coefficient'!$C$1*LN(10),1)</f>
        <v>37.1</v>
      </c>
      <c r="R24" s="9">
        <f>ROUND(ABS(Q24)*SQRT(SUMSQ(O24/N24,'Absorption coefficient'!$C$2/'Absorption coefficient'!$C$1)),1)</f>
        <v>13.4</v>
      </c>
    </row>
    <row r="25" spans="1:18" ht="15.75" customHeight="1" x14ac:dyDescent="0.2">
      <c r="A25" s="7" t="s">
        <v>23</v>
      </c>
      <c r="B25">
        <v>171</v>
      </c>
      <c r="C25">
        <v>4.4305664650885497</v>
      </c>
      <c r="D25">
        <v>3.6084079999246697E-2</v>
      </c>
      <c r="E25">
        <v>3.9729092231399998</v>
      </c>
      <c r="F25">
        <v>1.49143270879208E-4</v>
      </c>
      <c r="G25">
        <v>3.6326151847133701E-3</v>
      </c>
      <c r="H25" s="15">
        <v>3.7655576313838399E-6</v>
      </c>
      <c r="I25" s="7">
        <f t="shared" si="0"/>
        <v>3.9692766079552864</v>
      </c>
      <c r="J25" s="8">
        <f t="shared" si="1"/>
        <v>1.4919079955823042E-4</v>
      </c>
      <c r="K25" s="7">
        <f t="shared" si="2"/>
        <v>4.4269338499038362</v>
      </c>
      <c r="L25" s="8">
        <f t="shared" si="3"/>
        <v>3.6084080195724261E-2</v>
      </c>
      <c r="M25" s="7">
        <f t="shared" si="4"/>
        <v>0.89661981464699514</v>
      </c>
      <c r="N25" s="8">
        <f t="shared" si="5"/>
        <v>4.7391667771405056E-2</v>
      </c>
      <c r="O25" s="8">
        <f t="shared" si="6"/>
        <v>3.5399859261375744E-3</v>
      </c>
      <c r="P25" s="7">
        <f t="shared" si="7"/>
        <v>7.4696377920540558</v>
      </c>
      <c r="Q25" s="9">
        <f>ROUND(N25*10000000/'Absorption coefficient'!$C$1*LN(10),1)</f>
        <v>32.5</v>
      </c>
      <c r="R25" s="9">
        <f>ROUND(ABS(Q25)*SQRT(SUMSQ(O25/N25,'Absorption coefficient'!$C$2/'Absorption coefficient'!$C$1)),1)</f>
        <v>11.8</v>
      </c>
    </row>
    <row r="26" spans="1:18" ht="15.75" customHeight="1" x14ac:dyDescent="0.2">
      <c r="A26" s="7" t="s">
        <v>23</v>
      </c>
      <c r="B26">
        <v>172</v>
      </c>
      <c r="C26">
        <v>4.4305664650885497</v>
      </c>
      <c r="D26">
        <v>3.6084079999246697E-2</v>
      </c>
      <c r="E26">
        <v>4.0246739110273504</v>
      </c>
      <c r="F26">
        <v>1.6623054349570801E-4</v>
      </c>
      <c r="G26">
        <v>3.6326151847133701E-3</v>
      </c>
      <c r="H26" s="15">
        <v>3.7655576313838399E-6</v>
      </c>
      <c r="I26" s="7">
        <f t="shared" si="0"/>
        <v>4.0210412958426369</v>
      </c>
      <c r="J26" s="8">
        <f t="shared" si="1"/>
        <v>1.6627318790218026E-4</v>
      </c>
      <c r="K26" s="7">
        <f t="shared" si="2"/>
        <v>4.4269338499038362</v>
      </c>
      <c r="L26" s="8">
        <f t="shared" si="3"/>
        <v>3.6084080195724261E-2</v>
      </c>
      <c r="M26" s="7">
        <f t="shared" si="4"/>
        <v>0.90831293897241849</v>
      </c>
      <c r="N26" s="8">
        <f t="shared" si="5"/>
        <v>4.1764499216551419E-2</v>
      </c>
      <c r="O26" s="8">
        <f t="shared" si="6"/>
        <v>3.5399938422509603E-3</v>
      </c>
      <c r="P26" s="7">
        <f t="shared" si="7"/>
        <v>8.4760835366321068</v>
      </c>
      <c r="Q26" s="9">
        <f>ROUND(N26*10000000/'Absorption coefficient'!$C$1*LN(10),1)</f>
        <v>28.6</v>
      </c>
      <c r="R26" s="9">
        <f>ROUND(ABS(Q26)*SQRT(SUMSQ(O26/N26,'Absorption coefficient'!$C$2/'Absorption coefficient'!$C$1)),1)</f>
        <v>10.4</v>
      </c>
    </row>
    <row r="27" spans="1:18" ht="15.75" customHeight="1" x14ac:dyDescent="0.2">
      <c r="A27" s="7" t="s">
        <v>23</v>
      </c>
      <c r="B27">
        <v>173</v>
      </c>
      <c r="C27">
        <v>4.4305664650885497</v>
      </c>
      <c r="D27">
        <v>3.6084079999246697E-2</v>
      </c>
      <c r="E27">
        <v>3.9488909412803901</v>
      </c>
      <c r="F27">
        <v>1.4671535914022999E-4</v>
      </c>
      <c r="G27">
        <v>3.6326151847133701E-3</v>
      </c>
      <c r="H27" s="15">
        <v>3.7655576313838399E-6</v>
      </c>
      <c r="I27" s="7">
        <f t="shared" si="0"/>
        <v>3.9452583260956766</v>
      </c>
      <c r="J27" s="8">
        <f t="shared" si="1"/>
        <v>1.4676367408838584E-4</v>
      </c>
      <c r="K27" s="7">
        <f t="shared" si="2"/>
        <v>4.4269338499038362</v>
      </c>
      <c r="L27" s="8">
        <f t="shared" si="3"/>
        <v>3.6084080195724261E-2</v>
      </c>
      <c r="M27" s="7">
        <f t="shared" si="4"/>
        <v>0.89119432543167032</v>
      </c>
      <c r="N27" s="8">
        <f t="shared" si="5"/>
        <v>5.0027587477301808E-2</v>
      </c>
      <c r="O27" s="8">
        <f t="shared" si="6"/>
        <v>3.5399851563457214E-3</v>
      </c>
      <c r="P27" s="7">
        <f t="shared" si="7"/>
        <v>7.0760660964350128</v>
      </c>
      <c r="Q27" s="9">
        <f>ROUND(N27*10000000/'Absorption coefficient'!$C$1*LN(10),1)</f>
        <v>34.299999999999997</v>
      </c>
      <c r="R27" s="9">
        <f>ROUND(ABS(Q27)*SQRT(SUMSQ(O27/N27,'Absorption coefficient'!$C$2/'Absorption coefficient'!$C$1)),1)</f>
        <v>12.4</v>
      </c>
    </row>
    <row r="28" spans="1:18" ht="15.75" customHeight="1" x14ac:dyDescent="0.2">
      <c r="A28" s="7" t="s">
        <v>23</v>
      </c>
      <c r="B28">
        <v>174</v>
      </c>
      <c r="C28">
        <v>4.4305664650885497</v>
      </c>
      <c r="D28">
        <v>3.6084079999246697E-2</v>
      </c>
      <c r="E28">
        <v>4.1239933029999998</v>
      </c>
      <c r="F28">
        <v>1.77641641932819E-4</v>
      </c>
      <c r="G28">
        <v>3.6326151847133701E-3</v>
      </c>
      <c r="H28" s="15">
        <v>3.7655576313838399E-6</v>
      </c>
      <c r="I28" s="7">
        <f t="shared" si="0"/>
        <v>4.1203606878152863</v>
      </c>
      <c r="J28" s="8">
        <f t="shared" si="1"/>
        <v>1.7768154764314484E-4</v>
      </c>
      <c r="K28" s="7">
        <f t="shared" si="2"/>
        <v>4.4269338499038362</v>
      </c>
      <c r="L28" s="8">
        <f t="shared" si="3"/>
        <v>3.6084080195724261E-2</v>
      </c>
      <c r="M28" s="7">
        <f t="shared" si="4"/>
        <v>0.93074819446529355</v>
      </c>
      <c r="N28" s="8">
        <f t="shared" si="5"/>
        <v>3.1167797585552347E-2</v>
      </c>
      <c r="O28" s="8">
        <f t="shared" si="6"/>
        <v>3.5399978300132973E-3</v>
      </c>
      <c r="P28" s="7">
        <f t="shared" si="7"/>
        <v>11.357869673968375</v>
      </c>
      <c r="Q28" s="9">
        <f>ROUND(N28*10000000/'Absorption coefficient'!$C$1*LN(10),1)</f>
        <v>21.4</v>
      </c>
      <c r="R28" s="9">
        <f>ROUND(ABS(Q28)*SQRT(SUMSQ(O28/N28,'Absorption coefficient'!$C$2/'Absorption coefficient'!$C$1)),1)</f>
        <v>8</v>
      </c>
    </row>
    <row r="29" spans="1:18" ht="15.75" customHeight="1" x14ac:dyDescent="0.2">
      <c r="A29" s="7" t="s">
        <v>23</v>
      </c>
      <c r="B29">
        <v>175</v>
      </c>
      <c r="C29">
        <v>4.4305664650885497</v>
      </c>
      <c r="D29">
        <v>3.6084079999246697E-2</v>
      </c>
      <c r="E29">
        <v>4.1717150791139996</v>
      </c>
      <c r="F29">
        <v>1.78224508949257E-4</v>
      </c>
      <c r="G29">
        <v>3.6326151847133701E-3</v>
      </c>
      <c r="H29" s="15">
        <v>3.7655576313838399E-6</v>
      </c>
      <c r="I29" s="7">
        <f t="shared" si="0"/>
        <v>4.1680824639292862</v>
      </c>
      <c r="J29" s="8">
        <f t="shared" si="1"/>
        <v>1.7826428418076085E-4</v>
      </c>
      <c r="K29" s="7">
        <f t="shared" si="2"/>
        <v>4.4269338499038362</v>
      </c>
      <c r="L29" s="8">
        <f t="shared" si="3"/>
        <v>3.6084080195724261E-2</v>
      </c>
      <c r="M29" s="7">
        <f t="shared" si="4"/>
        <v>0.94152806553001167</v>
      </c>
      <c r="N29" s="8">
        <f t="shared" si="5"/>
        <v>2.6166729791606867E-2</v>
      </c>
      <c r="O29" s="8">
        <f t="shared" si="6"/>
        <v>3.5399970201905506E-3</v>
      </c>
      <c r="P29" s="7">
        <f t="shared" si="7"/>
        <v>13.52861839589151</v>
      </c>
      <c r="Q29" s="9">
        <f>ROUND(N29*10000000/'Absorption coefficient'!$C$1*LN(10),1)</f>
        <v>17.899999999999999</v>
      </c>
      <c r="R29" s="9">
        <f>ROUND(ABS(Q29)*SQRT(SUMSQ(O29/N29,'Absorption coefficient'!$C$2/'Absorption coefficient'!$C$1)),1)</f>
        <v>6.8</v>
      </c>
    </row>
    <row r="30" spans="1:18" ht="15.75" customHeight="1" x14ac:dyDescent="0.2">
      <c r="A30" s="7" t="s">
        <v>23</v>
      </c>
      <c r="B30">
        <v>176</v>
      </c>
      <c r="C30">
        <v>4.4305664650885497</v>
      </c>
      <c r="D30">
        <v>3.6084079999246697E-2</v>
      </c>
      <c r="E30">
        <v>4.2121076445088699</v>
      </c>
      <c r="F30">
        <v>1.72076286326132E-4</v>
      </c>
      <c r="G30">
        <v>3.6326151847133701E-3</v>
      </c>
      <c r="H30" s="15">
        <v>3.7655576313838399E-6</v>
      </c>
      <c r="I30" s="7">
        <f t="shared" si="0"/>
        <v>4.2084750293241564</v>
      </c>
      <c r="J30" s="8">
        <f t="shared" si="1"/>
        <v>1.7211748237778822E-4</v>
      </c>
      <c r="K30" s="7">
        <f t="shared" si="2"/>
        <v>4.4269338499038362</v>
      </c>
      <c r="L30" s="8">
        <f t="shared" si="3"/>
        <v>3.6084080195724261E-2</v>
      </c>
      <c r="M30" s="7">
        <f t="shared" si="4"/>
        <v>0.95065234133000986</v>
      </c>
      <c r="N30" s="8">
        <f t="shared" si="5"/>
        <v>2.1978277854213513E-2</v>
      </c>
      <c r="O30" s="8">
        <f t="shared" si="6"/>
        <v>3.5399928497825148E-3</v>
      </c>
      <c r="P30" s="7">
        <f t="shared" si="7"/>
        <v>16.106779945471722</v>
      </c>
      <c r="Q30" s="9">
        <f>ROUND(N30*10000000/'Absorption coefficient'!$C$1*LN(10),1)</f>
        <v>15.1</v>
      </c>
      <c r="R30" s="9">
        <f>ROUND(ABS(Q30)*SQRT(SUMSQ(O30/N30,'Absorption coefficient'!$C$2/'Absorption coefficient'!$C$1)),1)</f>
        <v>5.9</v>
      </c>
    </row>
    <row r="31" spans="1:18" ht="15.75" customHeight="1" x14ac:dyDescent="0.2">
      <c r="A31" s="7" t="s">
        <v>23</v>
      </c>
      <c r="B31">
        <v>177</v>
      </c>
      <c r="C31">
        <v>4.4305664650885497</v>
      </c>
      <c r="D31">
        <v>3.6084079999246697E-2</v>
      </c>
      <c r="E31">
        <v>4.2361438533907201</v>
      </c>
      <c r="F31">
        <v>1.8316405953804299E-4</v>
      </c>
      <c r="G31">
        <v>3.6326151847133701E-3</v>
      </c>
      <c r="H31" s="15">
        <v>3.7655576313838399E-6</v>
      </c>
      <c r="I31" s="7">
        <f t="shared" si="0"/>
        <v>4.2325112382060066</v>
      </c>
      <c r="J31" s="8">
        <f t="shared" si="1"/>
        <v>1.8320276234470655E-4</v>
      </c>
      <c r="K31" s="7">
        <f t="shared" si="2"/>
        <v>4.4269338499038362</v>
      </c>
      <c r="L31" s="8">
        <f t="shared" si="3"/>
        <v>3.6084080195724261E-2</v>
      </c>
      <c r="M31" s="7">
        <f t="shared" si="4"/>
        <v>0.95608188008003492</v>
      </c>
      <c r="N31" s="8">
        <f t="shared" si="5"/>
        <v>1.950491259399554E-2</v>
      </c>
      <c r="O31" s="8">
        <f t="shared" si="6"/>
        <v>3.5399982025410451E-3</v>
      </c>
      <c r="P31" s="7">
        <f t="shared" si="7"/>
        <v>18.149264630033823</v>
      </c>
      <c r="Q31" s="9">
        <f>ROUND(N31*10000000/'Absorption coefficient'!$C$1*LN(10),1)</f>
        <v>13.4</v>
      </c>
      <c r="R31" s="9">
        <f>ROUND(ABS(Q31)*SQRT(SUMSQ(O31/N31,'Absorption coefficient'!$C$2/'Absorption coefficient'!$C$1)),1)</f>
        <v>5.3</v>
      </c>
    </row>
    <row r="32" spans="1:18" ht="15.75" customHeight="1" x14ac:dyDescent="0.2">
      <c r="A32" s="7" t="s">
        <v>23</v>
      </c>
      <c r="B32">
        <v>178</v>
      </c>
      <c r="C32">
        <v>4.4305664650885497</v>
      </c>
      <c r="D32">
        <v>3.6084079999246697E-2</v>
      </c>
      <c r="E32">
        <v>4.2491214861986704</v>
      </c>
      <c r="F32">
        <v>1.8456595037997001E-4</v>
      </c>
      <c r="G32">
        <v>3.6326151847133701E-3</v>
      </c>
      <c r="H32" s="15">
        <v>3.7655576313838399E-6</v>
      </c>
      <c r="I32" s="7">
        <f t="shared" si="0"/>
        <v>4.2454888710139569</v>
      </c>
      <c r="J32" s="8">
        <f t="shared" si="1"/>
        <v>1.846043592766347E-4</v>
      </c>
      <c r="K32" s="7">
        <f t="shared" si="2"/>
        <v>4.4269338499038362</v>
      </c>
      <c r="L32" s="8">
        <f t="shared" si="3"/>
        <v>3.6084080195724261E-2</v>
      </c>
      <c r="M32" s="7">
        <f t="shared" si="4"/>
        <v>0.95901339729894075</v>
      </c>
      <c r="N32" s="8">
        <f t="shared" si="5"/>
        <v>1.8175325746582271E-2</v>
      </c>
      <c r="O32" s="8">
        <f t="shared" si="6"/>
        <v>3.5399986598106678E-3</v>
      </c>
      <c r="P32" s="7">
        <f t="shared" si="7"/>
        <v>19.47694753408388</v>
      </c>
      <c r="Q32" s="9">
        <f>ROUND(N32*10000000/'Absorption coefficient'!$C$1*LN(10),1)</f>
        <v>12.5</v>
      </c>
      <c r="R32" s="9">
        <f>ROUND(ABS(Q32)*SQRT(SUMSQ(O32/N32,'Absorption coefficient'!$C$2/'Absorption coefficient'!$C$1)),1)</f>
        <v>5.0999999999999996</v>
      </c>
    </row>
    <row r="33" spans="1:18" ht="15.75" customHeight="1" x14ac:dyDescent="0.2">
      <c r="A33" s="7" t="s">
        <v>23</v>
      </c>
      <c r="B33">
        <v>179</v>
      </c>
      <c r="C33">
        <v>4.4305664650885497</v>
      </c>
      <c r="D33">
        <v>3.6084079999246697E-2</v>
      </c>
      <c r="E33">
        <v>4.2859739983895997</v>
      </c>
      <c r="F33">
        <v>1.8401769339638799E-4</v>
      </c>
      <c r="G33">
        <v>3.6326151847133701E-3</v>
      </c>
      <c r="H33" s="15">
        <v>3.7655576313838399E-6</v>
      </c>
      <c r="I33" s="7">
        <f t="shared" si="0"/>
        <v>4.2823413832048862</v>
      </c>
      <c r="J33" s="8">
        <f t="shared" si="1"/>
        <v>1.840562167034907E-4</v>
      </c>
      <c r="K33" s="7">
        <f t="shared" si="2"/>
        <v>4.4269338499038362</v>
      </c>
      <c r="L33" s="8">
        <f t="shared" si="3"/>
        <v>3.6084080195724261E-2</v>
      </c>
      <c r="M33" s="7">
        <f t="shared" si="4"/>
        <v>0.96733801055055502</v>
      </c>
      <c r="N33" s="8">
        <f t="shared" si="5"/>
        <v>1.4421746737119134E-2</v>
      </c>
      <c r="O33" s="8">
        <f t="shared" si="6"/>
        <v>3.5399975030615933E-3</v>
      </c>
      <c r="P33" s="7">
        <f t="shared" si="7"/>
        <v>24.546246495580448</v>
      </c>
      <c r="Q33" s="9">
        <f>ROUND(N33*10000000/'Absorption coefficient'!$C$1*LN(10),1)</f>
        <v>9.9</v>
      </c>
      <c r="R33" s="9">
        <f>ROUND(ABS(Q33)*SQRT(SUMSQ(O33/N33,'Absorption coefficient'!$C$2/'Absorption coefficient'!$C$1)),1)</f>
        <v>4.3</v>
      </c>
    </row>
    <row r="34" spans="1:18" ht="15.75" customHeight="1" x14ac:dyDescent="0.2">
      <c r="A34" s="7" t="s">
        <v>23</v>
      </c>
      <c r="B34">
        <v>180</v>
      </c>
      <c r="C34">
        <v>4.4305664650885497</v>
      </c>
      <c r="D34">
        <v>3.6084079999246697E-2</v>
      </c>
      <c r="E34">
        <v>4.3064094316133303</v>
      </c>
      <c r="F34">
        <v>1.87693687096704E-4</v>
      </c>
      <c r="G34">
        <v>3.6326151847133701E-3</v>
      </c>
      <c r="H34" s="15">
        <v>3.7655576313838399E-6</v>
      </c>
      <c r="I34" s="7">
        <f t="shared" si="0"/>
        <v>4.3027768164286169</v>
      </c>
      <c r="J34" s="8">
        <f t="shared" si="1"/>
        <v>1.8773145607550883E-4</v>
      </c>
      <c r="K34" s="7">
        <f t="shared" si="2"/>
        <v>4.4269338499038362</v>
      </c>
      <c r="L34" s="8">
        <f t="shared" si="3"/>
        <v>3.6084080195724261E-2</v>
      </c>
      <c r="M34" s="7">
        <f t="shared" si="4"/>
        <v>0.97195417015821994</v>
      </c>
      <c r="N34" s="8">
        <f t="shared" si="5"/>
        <v>1.2354212559975673E-2</v>
      </c>
      <c r="O34" s="8">
        <f t="shared" si="6"/>
        <v>3.5399990028761414E-3</v>
      </c>
      <c r="P34" s="7">
        <f t="shared" si="7"/>
        <v>28.654185652793334</v>
      </c>
      <c r="Q34" s="9">
        <f>ROUND(N34*10000000/'Absorption coefficient'!$C$1*LN(10),1)</f>
        <v>8.5</v>
      </c>
      <c r="R34" s="9">
        <f>ROUND(ABS(Q34)*SQRT(SUMSQ(O34/N34,'Absorption coefficient'!$C$2/'Absorption coefficient'!$C$1)),1)</f>
        <v>3.9</v>
      </c>
    </row>
    <row r="35" spans="1:18" ht="15.75" customHeight="1" x14ac:dyDescent="0.2">
      <c r="A35" s="7" t="s">
        <v>23</v>
      </c>
      <c r="B35">
        <v>181</v>
      </c>
      <c r="C35">
        <v>4.4305664650885497</v>
      </c>
      <c r="D35">
        <v>3.6084079999246697E-2</v>
      </c>
      <c r="E35">
        <v>4.3275751540452996</v>
      </c>
      <c r="F35">
        <v>1.8684519917361601E-4</v>
      </c>
      <c r="G35">
        <v>3.6326151847133701E-3</v>
      </c>
      <c r="H35" s="15">
        <v>3.7655576313838399E-6</v>
      </c>
      <c r="I35" s="7">
        <f t="shared" si="0"/>
        <v>4.3239425388605861</v>
      </c>
      <c r="J35" s="8">
        <f t="shared" si="1"/>
        <v>1.8688313963143789E-4</v>
      </c>
      <c r="K35" s="7">
        <f t="shared" si="2"/>
        <v>4.4269338499038362</v>
      </c>
      <c r="L35" s="8">
        <f t="shared" si="3"/>
        <v>3.6084080195724261E-2</v>
      </c>
      <c r="M35" s="7">
        <f t="shared" si="4"/>
        <v>0.97673529478072341</v>
      </c>
      <c r="N35" s="8">
        <f t="shared" si="5"/>
        <v>1.0223118566102828E-2</v>
      </c>
      <c r="O35" s="8">
        <f t="shared" si="6"/>
        <v>3.5399980548063929E-3</v>
      </c>
      <c r="P35" s="7">
        <f t="shared" si="7"/>
        <v>34.627379423575263</v>
      </c>
      <c r="Q35" s="9">
        <f>ROUND(N35*10000000/'Absorption coefficient'!$C$1*LN(10),1)</f>
        <v>7</v>
      </c>
      <c r="R35" s="9">
        <f>ROUND(ABS(Q35)*SQRT(SUMSQ(O35/N35,'Absorption coefficient'!$C$2/'Absorption coefficient'!$C$1)),1)</f>
        <v>3.5</v>
      </c>
    </row>
    <row r="36" spans="1:18" ht="15.75" customHeight="1" x14ac:dyDescent="0.2">
      <c r="A36" s="7" t="s">
        <v>23</v>
      </c>
      <c r="B36">
        <v>182</v>
      </c>
      <c r="C36">
        <v>4.4305664650885497</v>
      </c>
      <c r="D36">
        <v>3.6084079999246697E-2</v>
      </c>
      <c r="E36">
        <v>4.34258395435526</v>
      </c>
      <c r="F36">
        <v>1.87744275274597E-4</v>
      </c>
      <c r="G36">
        <v>3.6326151847133701E-3</v>
      </c>
      <c r="H36" s="15">
        <v>3.7655576313838399E-6</v>
      </c>
      <c r="I36" s="7">
        <f t="shared" si="0"/>
        <v>4.3389513391705465</v>
      </c>
      <c r="J36" s="8">
        <f t="shared" si="1"/>
        <v>1.8778203407849998E-4</v>
      </c>
      <c r="K36" s="7">
        <f t="shared" si="2"/>
        <v>4.4269338499038362</v>
      </c>
      <c r="L36" s="8">
        <f t="shared" si="3"/>
        <v>3.6084080195724261E-2</v>
      </c>
      <c r="M36" s="7">
        <f t="shared" si="4"/>
        <v>0.98012563238657813</v>
      </c>
      <c r="N36" s="8">
        <f t="shared" si="5"/>
        <v>8.7182529245974083E-3</v>
      </c>
      <c r="O36" s="8">
        <f t="shared" si="6"/>
        <v>3.5399981876859886E-3</v>
      </c>
      <c r="P36" s="7">
        <f t="shared" si="7"/>
        <v>40.604444701281238</v>
      </c>
      <c r="Q36" s="9">
        <f>ROUND(N36*10000000/'Absorption coefficient'!$C$1*LN(10),1)</f>
        <v>6</v>
      </c>
      <c r="R36" s="9">
        <f>ROUND(ABS(Q36)*SQRT(SUMSQ(O36/N36,'Absorption coefficient'!$C$2/'Absorption coefficient'!$C$1)),1)</f>
        <v>3.2</v>
      </c>
    </row>
    <row r="37" spans="1:18" ht="15.75" customHeight="1" x14ac:dyDescent="0.2">
      <c r="A37" s="7" t="s">
        <v>23</v>
      </c>
      <c r="B37">
        <v>183</v>
      </c>
      <c r="C37">
        <v>4.4305664650885497</v>
      </c>
      <c r="D37">
        <v>3.6084079999246697E-2</v>
      </c>
      <c r="E37">
        <v>4.3746965076872897</v>
      </c>
      <c r="F37">
        <v>1.89094693855746E-4</v>
      </c>
      <c r="G37">
        <v>3.6326151847133701E-3</v>
      </c>
      <c r="H37" s="15">
        <v>3.7655576313838399E-6</v>
      </c>
      <c r="I37" s="7">
        <f t="shared" si="0"/>
        <v>4.3710638925025762</v>
      </c>
      <c r="J37" s="8">
        <f t="shared" si="1"/>
        <v>1.8913218305902774E-4</v>
      </c>
      <c r="K37" s="7">
        <f t="shared" si="2"/>
        <v>4.4269338499038362</v>
      </c>
      <c r="L37" s="8">
        <f t="shared" si="3"/>
        <v>3.6084080195724261E-2</v>
      </c>
      <c r="M37" s="7">
        <f t="shared" si="4"/>
        <v>0.98737953642508713</v>
      </c>
      <c r="N37" s="8">
        <f t="shared" si="5"/>
        <v>5.5158778353031745E-3</v>
      </c>
      <c r="O37" s="8">
        <f t="shared" si="6"/>
        <v>3.5399981667849087E-3</v>
      </c>
      <c r="P37" s="7">
        <f t="shared" si="7"/>
        <v>64.178327955849966</v>
      </c>
      <c r="Q37" s="9">
        <f>ROUND(N37*10000000/'Absorption coefficient'!$C$1*LN(10),1)</f>
        <v>3.8</v>
      </c>
      <c r="R37" s="9">
        <f>ROUND(ABS(Q37)*SQRT(SUMSQ(O37/N37,'Absorption coefficient'!$C$2/'Absorption coefficient'!$C$1)),1)</f>
        <v>2.8</v>
      </c>
    </row>
    <row r="38" spans="1:18" ht="15.75" customHeight="1" x14ac:dyDescent="0.2">
      <c r="A38" s="7" t="s">
        <v>23</v>
      </c>
      <c r="B38">
        <v>184</v>
      </c>
      <c r="C38">
        <v>4.4305664650885497</v>
      </c>
      <c r="D38">
        <v>3.6084079999246697E-2</v>
      </c>
      <c r="E38">
        <v>4.3879389540725997</v>
      </c>
      <c r="F38">
        <v>1.9167215938963901E-4</v>
      </c>
      <c r="G38">
        <v>3.6326151847133701E-3</v>
      </c>
      <c r="H38" s="15">
        <v>3.7655576313838399E-6</v>
      </c>
      <c r="I38" s="7">
        <f t="shared" si="0"/>
        <v>4.3843063388878862</v>
      </c>
      <c r="J38" s="8">
        <f t="shared" si="1"/>
        <v>1.917091445637439E-4</v>
      </c>
      <c r="K38" s="7">
        <f t="shared" si="2"/>
        <v>4.4269338499038362</v>
      </c>
      <c r="L38" s="8">
        <f t="shared" si="3"/>
        <v>3.6084080195724261E-2</v>
      </c>
      <c r="M38" s="7">
        <f t="shared" si="4"/>
        <v>0.99037087237775734</v>
      </c>
      <c r="N38" s="8">
        <f t="shared" si="5"/>
        <v>4.2021410941834895E-3</v>
      </c>
      <c r="O38" s="8">
        <f t="shared" si="6"/>
        <v>3.5399992260933392E-3</v>
      </c>
      <c r="P38" s="7">
        <f t="shared" si="7"/>
        <v>84.242750225434548</v>
      </c>
      <c r="Q38" s="9">
        <f>ROUND(N38*10000000/'Absorption coefficient'!$C$1*LN(10),1)</f>
        <v>2.9</v>
      </c>
      <c r="R38" s="9">
        <f>ROUND(ABS(Q38)*SQRT(SUMSQ(O38/N38,'Absorption coefficient'!$C$2/'Absorption coefficient'!$C$1)),1)</f>
        <v>2.7</v>
      </c>
    </row>
    <row r="39" spans="1:18" ht="15.75" customHeight="1" x14ac:dyDescent="0.2">
      <c r="A39" s="7" t="s">
        <v>23</v>
      </c>
      <c r="B39">
        <v>185</v>
      </c>
      <c r="C39">
        <v>4.4305664650885497</v>
      </c>
      <c r="D39">
        <v>3.6084079999246697E-2</v>
      </c>
      <c r="E39">
        <v>4.4129291378410596</v>
      </c>
      <c r="F39">
        <v>1.9131248332298099E-4</v>
      </c>
      <c r="G39">
        <v>3.6326151847133701E-3</v>
      </c>
      <c r="H39" s="15">
        <v>3.7655576313838399E-6</v>
      </c>
      <c r="I39" s="7">
        <f t="shared" si="0"/>
        <v>4.4092965226563461</v>
      </c>
      <c r="J39" s="8">
        <f t="shared" si="1"/>
        <v>1.9134953801742285E-4</v>
      </c>
      <c r="K39" s="7">
        <f t="shared" si="2"/>
        <v>4.4269338499038362</v>
      </c>
      <c r="L39" s="8">
        <f t="shared" si="3"/>
        <v>3.6084080195724261E-2</v>
      </c>
      <c r="M39" s="7">
        <f t="shared" si="4"/>
        <v>0.99601590449609423</v>
      </c>
      <c r="N39" s="8">
        <f t="shared" si="5"/>
        <v>1.7337266568804625E-3</v>
      </c>
      <c r="O39" s="8">
        <f t="shared" si="6"/>
        <v>3.5399984616144822E-3</v>
      </c>
      <c r="P39" s="7">
        <f t="shared" si="7"/>
        <v>204.18434749016836</v>
      </c>
      <c r="Q39" s="9">
        <f>ROUND(N39*10000000/'Absorption coefficient'!$C$1*LN(10),1)</f>
        <v>1.2</v>
      </c>
      <c r="R39" s="9">
        <f>ROUND(ABS(Q39)*SQRT(SUMSQ(O39/N39,'Absorption coefficient'!$C$2/'Absorption coefficient'!$C$1)),1)</f>
        <v>2.5</v>
      </c>
    </row>
    <row r="40" spans="1:18" ht="15.75" customHeight="1" x14ac:dyDescent="0.2">
      <c r="A40" s="7" t="s">
        <v>23</v>
      </c>
      <c r="B40">
        <v>186</v>
      </c>
      <c r="C40">
        <v>4.4305664650885497</v>
      </c>
      <c r="D40">
        <v>3.6084079999246697E-2</v>
      </c>
      <c r="E40">
        <v>4.4338823310431801</v>
      </c>
      <c r="F40">
        <v>1.93579453453182E-4</v>
      </c>
      <c r="G40">
        <v>3.6326151847133701E-3</v>
      </c>
      <c r="H40" s="15">
        <v>3.7655576313838399E-6</v>
      </c>
      <c r="I40" s="7">
        <f t="shared" si="0"/>
        <v>4.4302497158584666</v>
      </c>
      <c r="J40" s="8">
        <f t="shared" si="1"/>
        <v>1.9361607429009588E-4</v>
      </c>
      <c r="K40" s="7">
        <f t="shared" si="2"/>
        <v>4.4269338499038362</v>
      </c>
      <c r="L40" s="8">
        <f t="shared" si="3"/>
        <v>3.6084080195724261E-2</v>
      </c>
      <c r="M40" s="7">
        <f t="shared" si="4"/>
        <v>1.0007490208950609</v>
      </c>
      <c r="N40" s="8">
        <f t="shared" si="5"/>
        <v>-3.2517387573852006E-4</v>
      </c>
      <c r="O40" s="8">
        <f t="shared" si="6"/>
        <v>3.5399991724683636E-3</v>
      </c>
      <c r="P40" s="7">
        <f t="shared" si="7"/>
        <v>1088.6480854061474</v>
      </c>
      <c r="Q40" s="9">
        <f>ROUND(N40*10000000/'Absorption coefficient'!$C$1*LN(10),1)</f>
        <v>-0.2</v>
      </c>
      <c r="R40" s="9">
        <f>ROUND(ABS(Q40)*SQRT(SUMSQ(O40/N40,'Absorption coefficient'!$C$2/'Absorption coefficient'!$C$1)),1)</f>
        <v>2.2000000000000002</v>
      </c>
    </row>
    <row r="41" spans="1:18" ht="15.75" customHeight="1" x14ac:dyDescent="0.2">
      <c r="A41" s="7" t="s">
        <v>23</v>
      </c>
      <c r="B41">
        <v>187</v>
      </c>
      <c r="C41">
        <v>4.4305664650885497</v>
      </c>
      <c r="D41">
        <v>3.6084079999246697E-2</v>
      </c>
      <c r="E41">
        <v>4.4378859399900996</v>
      </c>
      <c r="F41">
        <v>1.6726450736233799E-4</v>
      </c>
      <c r="G41">
        <v>3.6326151847133701E-3</v>
      </c>
      <c r="H41" s="15">
        <v>3.7655576313838399E-6</v>
      </c>
      <c r="I41" s="7">
        <f t="shared" si="0"/>
        <v>4.4342533248053861</v>
      </c>
      <c r="J41" s="8">
        <f t="shared" si="1"/>
        <v>1.673068882247258E-4</v>
      </c>
      <c r="K41" s="7">
        <f t="shared" si="2"/>
        <v>4.4269338499038362</v>
      </c>
      <c r="L41" s="8">
        <f t="shared" si="3"/>
        <v>3.6084080195724261E-2</v>
      </c>
      <c r="M41" s="7">
        <f t="shared" si="4"/>
        <v>1.0016533960410792</v>
      </c>
      <c r="N41" s="8">
        <f t="shared" si="5"/>
        <v>-7.1746781113337179E-4</v>
      </c>
      <c r="O41" s="8">
        <f t="shared" si="6"/>
        <v>3.5399862154101543E-3</v>
      </c>
      <c r="P41" s="7">
        <f t="shared" si="7"/>
        <v>493.40000491702864</v>
      </c>
      <c r="Q41" s="9">
        <f>ROUND(N41*10000000/'Absorption coefficient'!$C$1*LN(10),1)</f>
        <v>-0.5</v>
      </c>
      <c r="R41" s="9">
        <f>ROUND(ABS(Q41)*SQRT(SUMSQ(O41/N41,'Absorption coefficient'!$C$2/'Absorption coefficient'!$C$1)),1)</f>
        <v>2.5</v>
      </c>
    </row>
    <row r="42" spans="1:18" ht="15.75" customHeight="1" x14ac:dyDescent="0.2">
      <c r="A42" s="7" t="s">
        <v>23</v>
      </c>
      <c r="B42">
        <v>188</v>
      </c>
      <c r="C42">
        <v>4.4305664650885497</v>
      </c>
      <c r="D42">
        <v>3.6084079999246697E-2</v>
      </c>
      <c r="E42">
        <v>4.4500396364157204</v>
      </c>
      <c r="F42">
        <v>1.7860847080589801E-4</v>
      </c>
      <c r="G42">
        <v>3.6326151847133701E-3</v>
      </c>
      <c r="H42" s="15">
        <v>3.7655576313838399E-6</v>
      </c>
      <c r="I42" s="7">
        <f t="shared" si="0"/>
        <v>4.446407021231007</v>
      </c>
      <c r="J42" s="8">
        <f t="shared" si="1"/>
        <v>1.7864816054999444E-4</v>
      </c>
      <c r="K42" s="7">
        <f t="shared" si="2"/>
        <v>4.4269338499038362</v>
      </c>
      <c r="L42" s="8">
        <f t="shared" si="3"/>
        <v>3.6084080195724261E-2</v>
      </c>
      <c r="M42" s="7">
        <f t="shared" si="4"/>
        <v>1.0043987942868389</v>
      </c>
      <c r="N42" s="8">
        <f t="shared" si="5"/>
        <v>-1.9061826998982294E-3</v>
      </c>
      <c r="O42" s="8">
        <f t="shared" si="6"/>
        <v>3.5399912952518912E-3</v>
      </c>
      <c r="P42" s="7">
        <f t="shared" si="7"/>
        <v>185.71101791244305</v>
      </c>
      <c r="Q42" s="9">
        <f>ROUND(N42*10000000/'Absorption coefficient'!$C$1*LN(10),1)</f>
        <v>-1.3</v>
      </c>
      <c r="R42" s="9">
        <f>ROUND(ABS(Q42)*SQRT(SUMSQ(O42/N42,'Absorption coefficient'!$C$2/'Absorption coefficient'!$C$1)),1)</f>
        <v>2.5</v>
      </c>
    </row>
    <row r="43" spans="1:18" ht="15.75" customHeight="1" x14ac:dyDescent="0.2">
      <c r="A43" s="7" t="s">
        <v>23</v>
      </c>
      <c r="B43">
        <v>189</v>
      </c>
      <c r="C43">
        <v>4.4305664650885497</v>
      </c>
      <c r="D43">
        <v>3.6084079999246697E-2</v>
      </c>
      <c r="E43">
        <v>4.4648928503047101</v>
      </c>
      <c r="F43">
        <v>1.77359197562902E-4</v>
      </c>
      <c r="G43">
        <v>3.6326151847133701E-3</v>
      </c>
      <c r="H43" s="15">
        <v>3.7655576313838399E-6</v>
      </c>
      <c r="I43" s="7">
        <f t="shared" si="0"/>
        <v>4.4612602351199966</v>
      </c>
      <c r="J43" s="8">
        <f t="shared" si="1"/>
        <v>1.7739916680873047E-4</v>
      </c>
      <c r="K43" s="7">
        <f t="shared" si="2"/>
        <v>4.4269338499038362</v>
      </c>
      <c r="L43" s="8">
        <f t="shared" si="3"/>
        <v>3.6084080195724261E-2</v>
      </c>
      <c r="M43" s="7">
        <f t="shared" si="4"/>
        <v>1.0077539864791307</v>
      </c>
      <c r="N43" s="8">
        <f t="shared" si="5"/>
        <v>-3.3545248131456734E-3</v>
      </c>
      <c r="O43" s="8">
        <f t="shared" si="6"/>
        <v>3.5399904141351999E-3</v>
      </c>
      <c r="P43" s="7">
        <f t="shared" si="7"/>
        <v>105.52881887362187</v>
      </c>
      <c r="Q43" s="9">
        <f>ROUND(N43*10000000/'Absorption coefficient'!$C$1*LN(10),1)</f>
        <v>-2.2999999999999998</v>
      </c>
      <c r="R43" s="9">
        <f>ROUND(ABS(Q43)*SQRT(SUMSQ(O43/N43,'Absorption coefficient'!$C$2/'Absorption coefficient'!$C$1)),1)</f>
        <v>2.6</v>
      </c>
    </row>
    <row r="44" spans="1:18" ht="15.75" customHeight="1" x14ac:dyDescent="0.2">
      <c r="A44" s="7" t="s">
        <v>23</v>
      </c>
      <c r="B44">
        <v>190</v>
      </c>
      <c r="C44">
        <v>4.4305664650885497</v>
      </c>
      <c r="D44">
        <v>3.6084079999246697E-2</v>
      </c>
      <c r="E44">
        <v>4.4622300698388004</v>
      </c>
      <c r="F44">
        <v>1.8505156842627701E-4</v>
      </c>
      <c r="G44">
        <v>3.6326151847133701E-3</v>
      </c>
      <c r="H44" s="15">
        <v>3.7655576313838399E-6</v>
      </c>
      <c r="I44" s="7">
        <f t="shared" si="0"/>
        <v>4.458597454654087</v>
      </c>
      <c r="J44" s="8">
        <f t="shared" si="1"/>
        <v>1.8508987655001651E-4</v>
      </c>
      <c r="K44" s="7">
        <f t="shared" si="2"/>
        <v>4.4269338499038362</v>
      </c>
      <c r="L44" s="8">
        <f t="shared" si="3"/>
        <v>3.6084080195724261E-2</v>
      </c>
      <c r="M44" s="7">
        <f t="shared" si="4"/>
        <v>1.0071524910522298</v>
      </c>
      <c r="N44" s="8">
        <f t="shared" si="5"/>
        <v>-3.0952312375222995E-3</v>
      </c>
      <c r="O44" s="8">
        <f t="shared" si="6"/>
        <v>3.5399942004147897E-3</v>
      </c>
      <c r="P44" s="7">
        <f t="shared" si="7"/>
        <v>114.36929679116699</v>
      </c>
      <c r="Q44" s="9">
        <f>ROUND(N44*10000000/'Absorption coefficient'!$C$1*LN(10),1)</f>
        <v>-2.1</v>
      </c>
      <c r="R44" s="9">
        <f>ROUND(ABS(Q44)*SQRT(SUMSQ(O44/N44,'Absorption coefficient'!$C$2/'Absorption coefficient'!$C$1)),1)</f>
        <v>2.5</v>
      </c>
    </row>
    <row r="45" spans="1:18" ht="15.75" customHeight="1" x14ac:dyDescent="0.2">
      <c r="A45" s="7" t="s">
        <v>23</v>
      </c>
      <c r="B45">
        <v>191</v>
      </c>
      <c r="C45">
        <v>4.4305664650885497</v>
      </c>
      <c r="D45">
        <v>3.6084079999246697E-2</v>
      </c>
      <c r="E45">
        <v>4.4772925515541004</v>
      </c>
      <c r="F45">
        <v>1.9340345674272001E-4</v>
      </c>
      <c r="G45">
        <v>3.6326151847133701E-3</v>
      </c>
      <c r="H45" s="15">
        <v>3.7655576313838399E-6</v>
      </c>
      <c r="I45" s="7">
        <f t="shared" si="0"/>
        <v>4.473659936369387</v>
      </c>
      <c r="J45" s="8">
        <f t="shared" si="1"/>
        <v>1.9344011089820137E-4</v>
      </c>
      <c r="K45" s="7">
        <f t="shared" si="2"/>
        <v>4.4269338499038362</v>
      </c>
      <c r="L45" s="8">
        <f t="shared" si="3"/>
        <v>3.6084080195724261E-2</v>
      </c>
      <c r="M45" s="7">
        <f t="shared" si="4"/>
        <v>1.0105549547496775</v>
      </c>
      <c r="N45" s="8">
        <f t="shared" si="5"/>
        <v>-4.5599357588805315E-3</v>
      </c>
      <c r="O45" s="8">
        <f t="shared" si="6"/>
        <v>3.5399980991380475E-3</v>
      </c>
      <c r="P45" s="7">
        <f t="shared" si="7"/>
        <v>77.632630947571073</v>
      </c>
      <c r="Q45" s="9">
        <f>ROUND(N45*10000000/'Absorption coefficient'!$C$1*LN(10),1)</f>
        <v>-3.1</v>
      </c>
      <c r="R45" s="9">
        <f>ROUND(ABS(Q45)*SQRT(SUMSQ(O45/N45,'Absorption coefficient'!$C$2/'Absorption coefficient'!$C$1)),1)</f>
        <v>2.6</v>
      </c>
    </row>
    <row r="46" spans="1:18" ht="15.75" customHeight="1" x14ac:dyDescent="0.2">
      <c r="A46" s="7" t="s">
        <v>23</v>
      </c>
      <c r="B46">
        <v>192</v>
      </c>
      <c r="C46">
        <v>4.4305664650885497</v>
      </c>
      <c r="D46">
        <v>3.6084079999246697E-2</v>
      </c>
      <c r="E46">
        <v>4.4769396491973596</v>
      </c>
      <c r="F46">
        <v>1.9526179162044599E-4</v>
      </c>
      <c r="G46">
        <v>3.6326151847133701E-3</v>
      </c>
      <c r="H46" s="15">
        <v>3.7655576313838399E-6</v>
      </c>
      <c r="I46" s="7">
        <f t="shared" si="0"/>
        <v>4.4733070340126462</v>
      </c>
      <c r="J46" s="8">
        <f t="shared" si="1"/>
        <v>1.9529809699815753E-4</v>
      </c>
      <c r="K46" s="7">
        <f t="shared" si="2"/>
        <v>4.4269338499038362</v>
      </c>
      <c r="L46" s="8">
        <f t="shared" si="3"/>
        <v>3.6084080195724261E-2</v>
      </c>
      <c r="M46" s="7">
        <f t="shared" si="4"/>
        <v>1.0104752376432771</v>
      </c>
      <c r="N46" s="8">
        <f t="shared" si="5"/>
        <v>-4.5256753113411896E-3</v>
      </c>
      <c r="O46" s="8">
        <f t="shared" si="6"/>
        <v>3.5399990685603491E-3</v>
      </c>
      <c r="P46" s="7">
        <f t="shared" si="7"/>
        <v>78.220350003660897</v>
      </c>
      <c r="Q46" s="9">
        <f>ROUND(N46*10000000/'Absorption coefficient'!$C$1*LN(10),1)</f>
        <v>-3.1</v>
      </c>
      <c r="R46" s="9">
        <f>ROUND(ABS(Q46)*SQRT(SUMSQ(O46/N46,'Absorption coefficient'!$C$2/'Absorption coefficient'!$C$1)),1)</f>
        <v>2.7</v>
      </c>
    </row>
    <row r="47" spans="1:18" ht="15.75" customHeight="1" x14ac:dyDescent="0.2">
      <c r="A47" s="7" t="s">
        <v>23</v>
      </c>
      <c r="B47">
        <v>193</v>
      </c>
      <c r="C47">
        <v>4.4305664650885497</v>
      </c>
      <c r="D47">
        <v>3.6084079999246697E-2</v>
      </c>
      <c r="E47">
        <v>4.4796170251428498</v>
      </c>
      <c r="F47">
        <v>1.72085561340741E-4</v>
      </c>
      <c r="G47">
        <v>3.6326151847133701E-3</v>
      </c>
      <c r="H47" s="15">
        <v>3.7655576313838399E-6</v>
      </c>
      <c r="I47" s="7">
        <f t="shared" si="0"/>
        <v>4.4759844099581363</v>
      </c>
      <c r="J47" s="8">
        <f t="shared" si="1"/>
        <v>1.721267551725565E-4</v>
      </c>
      <c r="K47" s="7">
        <f t="shared" si="2"/>
        <v>4.4269338499038362</v>
      </c>
      <c r="L47" s="8">
        <f t="shared" si="3"/>
        <v>3.6084080195724261E-2</v>
      </c>
      <c r="M47" s="7">
        <f t="shared" si="4"/>
        <v>1.0110800300427722</v>
      </c>
      <c r="N47" s="8">
        <f t="shared" si="5"/>
        <v>-4.7855326734747789E-3</v>
      </c>
      <c r="O47" s="8">
        <f t="shared" si="6"/>
        <v>3.5399876869886345E-3</v>
      </c>
      <c r="P47" s="7">
        <f t="shared" si="7"/>
        <v>73.972699144027501</v>
      </c>
      <c r="Q47" s="9">
        <f>ROUND(N47*10000000/'Absorption coefficient'!$C$1*LN(10),1)</f>
        <v>-3.3</v>
      </c>
      <c r="R47" s="9">
        <f>ROUND(ABS(Q47)*SQRT(SUMSQ(O47/N47,'Absorption coefficient'!$C$2/'Absorption coefficient'!$C$1)),1)</f>
        <v>2.7</v>
      </c>
    </row>
    <row r="48" spans="1:18" ht="15.75" customHeight="1" x14ac:dyDescent="0.2">
      <c r="A48" s="7"/>
      <c r="B48" s="7"/>
      <c r="E48" s="7"/>
      <c r="F48" s="7"/>
      <c r="H48" s="15"/>
      <c r="I48" s="7"/>
      <c r="J48" s="8"/>
      <c r="K48" s="7"/>
      <c r="L48" s="8"/>
      <c r="M48" s="7"/>
      <c r="N48" s="8"/>
      <c r="O48" s="8"/>
      <c r="P48" s="7"/>
      <c r="Q48" s="9"/>
      <c r="R48" s="9"/>
    </row>
    <row r="49" spans="1:18" ht="15.75" customHeight="1" x14ac:dyDescent="0.2">
      <c r="A49" s="7"/>
      <c r="B49" s="7"/>
      <c r="E49" s="7"/>
      <c r="F49" s="7"/>
      <c r="H49" s="15"/>
      <c r="I49" s="7"/>
      <c r="J49" s="8"/>
      <c r="K49" s="7"/>
      <c r="L49" s="8"/>
      <c r="M49" s="7"/>
      <c r="N49" s="8"/>
      <c r="O49" s="8"/>
      <c r="P49" s="7"/>
      <c r="Q49" s="9"/>
      <c r="R49" s="9"/>
    </row>
    <row r="50" spans="1:18" ht="15.75" customHeight="1" x14ac:dyDescent="0.2">
      <c r="A50" s="7"/>
      <c r="B50" s="7"/>
      <c r="E50" s="7"/>
      <c r="F50" s="7"/>
      <c r="H50" s="15"/>
      <c r="I50" s="7"/>
      <c r="J50" s="8"/>
      <c r="K50" s="7"/>
      <c r="L50" s="8"/>
      <c r="M50" s="7"/>
      <c r="N50" s="8"/>
      <c r="O50" s="8"/>
      <c r="P50" s="7"/>
      <c r="Q50" s="9"/>
      <c r="R50" s="9"/>
    </row>
    <row r="51" spans="1:18" ht="15.75" customHeight="1" x14ac:dyDescent="0.2">
      <c r="A51" s="7"/>
      <c r="B51" s="7"/>
      <c r="E51" s="7"/>
      <c r="F51" s="7"/>
      <c r="H51" s="15"/>
      <c r="I51" s="7"/>
      <c r="J51" s="8"/>
      <c r="K51" s="7"/>
      <c r="L51" s="8"/>
      <c r="M51" s="7"/>
      <c r="N51" s="8"/>
      <c r="O51" s="8"/>
      <c r="P51" s="7"/>
      <c r="Q51" s="9"/>
      <c r="R51" s="9"/>
    </row>
    <row r="52" spans="1:18" ht="15.75" customHeight="1" x14ac:dyDescent="0.2">
      <c r="J52" s="8"/>
      <c r="L52" s="8"/>
      <c r="N52" s="8"/>
      <c r="O52" s="8"/>
      <c r="Q52" s="9"/>
      <c r="R52" s="9"/>
    </row>
    <row r="53" spans="1:18" ht="15.75" customHeight="1" x14ac:dyDescent="0.2">
      <c r="J53" s="8"/>
      <c r="L53" s="8"/>
      <c r="N53" s="8"/>
      <c r="O53" s="8"/>
      <c r="Q53" s="9"/>
      <c r="R53" s="9"/>
    </row>
    <row r="54" spans="1:18" ht="15.75" customHeight="1" x14ac:dyDescent="0.2">
      <c r="J54" s="8"/>
      <c r="L54" s="8"/>
      <c r="N54" s="8"/>
      <c r="O54" s="8"/>
      <c r="Q54" s="9"/>
      <c r="R54" s="9"/>
    </row>
    <row r="55" spans="1:18" ht="15.75" customHeight="1" x14ac:dyDescent="0.2">
      <c r="J55" s="8"/>
      <c r="L55" s="8"/>
      <c r="N55" s="8"/>
      <c r="O55" s="8"/>
      <c r="Q55" s="9"/>
      <c r="R55" s="9"/>
    </row>
    <row r="56" spans="1:18" ht="15.75" customHeight="1" x14ac:dyDescent="0.2">
      <c r="J56" s="8"/>
      <c r="L56" s="8"/>
      <c r="N56" s="8"/>
      <c r="O56" s="8"/>
      <c r="Q56" s="9"/>
      <c r="R56" s="9"/>
    </row>
    <row r="57" spans="1:18" ht="15.75" customHeight="1" x14ac:dyDescent="0.2">
      <c r="J57" s="8"/>
      <c r="L57" s="8"/>
      <c r="N57" s="8"/>
      <c r="O57" s="8"/>
      <c r="Q57" s="9"/>
      <c r="R57" s="9"/>
    </row>
    <row r="58" spans="1:18" ht="15.75" customHeight="1" x14ac:dyDescent="0.2">
      <c r="J58" s="8"/>
      <c r="L58" s="8"/>
      <c r="N58" s="8"/>
      <c r="O58" s="8"/>
      <c r="Q58" s="9"/>
      <c r="R58" s="9"/>
    </row>
    <row r="59" spans="1:18" ht="15.75" customHeight="1" x14ac:dyDescent="0.2">
      <c r="J59" s="8"/>
      <c r="L59" s="8"/>
      <c r="N59" s="8"/>
      <c r="O59" s="8"/>
      <c r="Q59" s="9"/>
      <c r="R59" s="9"/>
    </row>
    <row r="60" spans="1:18" ht="12.75" x14ac:dyDescent="0.2">
      <c r="J60" s="8"/>
      <c r="L60" s="8"/>
      <c r="N60" s="8"/>
      <c r="O60" s="8"/>
      <c r="Q60" s="9"/>
      <c r="R60" s="9"/>
    </row>
    <row r="61" spans="1:18" ht="12.75" x14ac:dyDescent="0.2">
      <c r="J61" s="8"/>
      <c r="L61" s="8"/>
      <c r="N61" s="8"/>
      <c r="O61" s="8"/>
      <c r="Q61" s="9"/>
      <c r="R61" s="9"/>
    </row>
    <row r="62" spans="1:18" ht="12.75" x14ac:dyDescent="0.2">
      <c r="J62" s="8"/>
      <c r="L62" s="8"/>
      <c r="N62" s="8"/>
      <c r="O62" s="8"/>
      <c r="Q62" s="9"/>
      <c r="R62" s="9"/>
    </row>
    <row r="63" spans="1:18" ht="12.75" x14ac:dyDescent="0.2">
      <c r="J63" s="8"/>
      <c r="L63" s="8"/>
      <c r="N63" s="8"/>
      <c r="O63" s="8"/>
      <c r="Q63" s="9"/>
      <c r="R63" s="9"/>
    </row>
    <row r="64" spans="1:18" ht="12.75" x14ac:dyDescent="0.2">
      <c r="J64" s="8"/>
      <c r="L64" s="8"/>
      <c r="N64" s="8"/>
      <c r="O64" s="8"/>
      <c r="Q64" s="9"/>
      <c r="R64" s="9"/>
    </row>
    <row r="65" spans="10:18" ht="12.75" x14ac:dyDescent="0.2">
      <c r="J65" s="8"/>
      <c r="L65" s="8"/>
      <c r="N65" s="8"/>
      <c r="O65" s="8"/>
      <c r="Q65" s="9"/>
      <c r="R65" s="9"/>
    </row>
    <row r="66" spans="10:18" ht="12.75" x14ac:dyDescent="0.2">
      <c r="J66" s="8"/>
      <c r="L66" s="8"/>
      <c r="N66" s="8"/>
      <c r="O66" s="8"/>
      <c r="Q66" s="9"/>
      <c r="R66" s="9"/>
    </row>
    <row r="67" spans="10:18" ht="12.75" x14ac:dyDescent="0.2">
      <c r="J67" s="8"/>
      <c r="L67" s="8"/>
      <c r="N67" s="8"/>
      <c r="O67" s="8"/>
      <c r="Q67" s="9"/>
      <c r="R67" s="9"/>
    </row>
    <row r="68" spans="10:18" ht="12.75" x14ac:dyDescent="0.2">
      <c r="J68" s="8"/>
      <c r="L68" s="8"/>
      <c r="N68" s="8"/>
      <c r="O68" s="8"/>
      <c r="Q68" s="9"/>
      <c r="R68" s="9"/>
    </row>
    <row r="69" spans="10:18" ht="12.75" x14ac:dyDescent="0.2">
      <c r="J69" s="8"/>
      <c r="L69" s="8"/>
      <c r="N69" s="8"/>
      <c r="O69" s="8"/>
      <c r="Q69" s="9"/>
      <c r="R69" s="9"/>
    </row>
    <row r="70" spans="10:18" ht="12.75" x14ac:dyDescent="0.2">
      <c r="J70" s="8"/>
      <c r="L70" s="8"/>
      <c r="N70" s="8"/>
      <c r="O70" s="8"/>
      <c r="Q70" s="9"/>
      <c r="R70" s="9"/>
    </row>
    <row r="71" spans="10:18" ht="12.75" x14ac:dyDescent="0.2">
      <c r="J71" s="8"/>
      <c r="L71" s="8"/>
      <c r="N71" s="8"/>
      <c r="O71" s="8"/>
      <c r="Q71" s="9"/>
      <c r="R71" s="9"/>
    </row>
    <row r="72" spans="10:18" ht="12.75" x14ac:dyDescent="0.2">
      <c r="J72" s="8"/>
      <c r="L72" s="8"/>
      <c r="N72" s="8"/>
      <c r="O72" s="8"/>
      <c r="Q72" s="9"/>
      <c r="R72" s="9"/>
    </row>
    <row r="73" spans="10:18" ht="12.75" x14ac:dyDescent="0.2">
      <c r="J73" s="8"/>
      <c r="L73" s="8"/>
      <c r="N73" s="8"/>
      <c r="O73" s="8"/>
      <c r="Q73" s="9"/>
      <c r="R73" s="9"/>
    </row>
    <row r="74" spans="10:18" ht="12.75" x14ac:dyDescent="0.2">
      <c r="J74" s="8"/>
      <c r="L74" s="8"/>
      <c r="N74" s="8"/>
      <c r="O74" s="8"/>
      <c r="Q74" s="9"/>
      <c r="R74" s="9"/>
    </row>
    <row r="75" spans="10:18" ht="12.75" x14ac:dyDescent="0.2">
      <c r="J75" s="8"/>
      <c r="L75" s="8"/>
      <c r="N75" s="8"/>
      <c r="O75" s="8"/>
      <c r="Q75" s="9"/>
      <c r="R75" s="9"/>
    </row>
    <row r="76" spans="10:18" ht="12.75" x14ac:dyDescent="0.2">
      <c r="J76" s="8"/>
      <c r="L76" s="8"/>
      <c r="N76" s="8"/>
      <c r="O76" s="8"/>
      <c r="Q76" s="9"/>
      <c r="R76" s="9"/>
    </row>
    <row r="77" spans="10:18" ht="12.75" x14ac:dyDescent="0.2">
      <c r="J77" s="8"/>
      <c r="L77" s="8"/>
      <c r="N77" s="8"/>
      <c r="O77" s="8"/>
      <c r="Q77" s="9"/>
      <c r="R77" s="9"/>
    </row>
    <row r="78" spans="10:18" ht="12.75" x14ac:dyDescent="0.2">
      <c r="J78" s="8"/>
      <c r="L78" s="8"/>
      <c r="N78" s="8"/>
      <c r="O78" s="8"/>
      <c r="Q78" s="9"/>
      <c r="R78" s="9"/>
    </row>
    <row r="79" spans="10:18" ht="12.75" x14ac:dyDescent="0.2">
      <c r="J79" s="8"/>
      <c r="L79" s="8"/>
      <c r="N79" s="8"/>
      <c r="O79" s="8"/>
      <c r="Q79" s="9"/>
      <c r="R79" s="9"/>
    </row>
    <row r="80" spans="10:18" ht="12.75" x14ac:dyDescent="0.2">
      <c r="J80" s="8"/>
      <c r="L80" s="8"/>
      <c r="N80" s="8"/>
      <c r="O80" s="8"/>
      <c r="Q80" s="9"/>
      <c r="R80" s="9"/>
    </row>
    <row r="81" spans="10:18" ht="12.75" x14ac:dyDescent="0.2">
      <c r="J81" s="8"/>
      <c r="L81" s="8"/>
      <c r="N81" s="8"/>
      <c r="O81" s="8"/>
      <c r="Q81" s="9"/>
      <c r="R81" s="9"/>
    </row>
    <row r="82" spans="10:18" ht="12.75" x14ac:dyDescent="0.2">
      <c r="J82" s="8"/>
      <c r="L82" s="8"/>
      <c r="N82" s="8"/>
      <c r="O82" s="8"/>
      <c r="Q82" s="9"/>
      <c r="R82" s="9"/>
    </row>
    <row r="83" spans="10:18" ht="12.75" x14ac:dyDescent="0.2">
      <c r="J83" s="8"/>
      <c r="L83" s="8"/>
      <c r="N83" s="8"/>
      <c r="O83" s="8"/>
      <c r="Q83" s="9"/>
      <c r="R83" s="9"/>
    </row>
    <row r="84" spans="10:18" ht="12.75" x14ac:dyDescent="0.2">
      <c r="J84" s="8"/>
      <c r="L84" s="8"/>
      <c r="N84" s="8"/>
      <c r="O84" s="8"/>
      <c r="Q84" s="9"/>
      <c r="R84" s="9"/>
    </row>
    <row r="85" spans="10:18" ht="12.75" x14ac:dyDescent="0.2">
      <c r="J85" s="8"/>
      <c r="L85" s="8"/>
      <c r="N85" s="8"/>
      <c r="O85" s="8"/>
      <c r="Q85" s="9"/>
      <c r="R85" s="9"/>
    </row>
    <row r="86" spans="10:18" ht="12.75" x14ac:dyDescent="0.2">
      <c r="J86" s="8"/>
      <c r="L86" s="8"/>
      <c r="N86" s="8"/>
      <c r="O86" s="8"/>
      <c r="Q86" s="9"/>
      <c r="R86" s="9"/>
    </row>
    <row r="87" spans="10:18" ht="12.75" x14ac:dyDescent="0.2">
      <c r="J87" s="8"/>
      <c r="L87" s="8"/>
      <c r="N87" s="8"/>
      <c r="O87" s="8"/>
      <c r="Q87" s="9"/>
      <c r="R87" s="9"/>
    </row>
    <row r="88" spans="10:18" ht="12.75" x14ac:dyDescent="0.2">
      <c r="J88" s="8"/>
      <c r="L88" s="8"/>
      <c r="N88" s="8"/>
      <c r="O88" s="8"/>
      <c r="Q88" s="9"/>
      <c r="R88" s="9"/>
    </row>
    <row r="89" spans="10:18" ht="12.75" x14ac:dyDescent="0.2">
      <c r="J89" s="8"/>
      <c r="L89" s="8"/>
      <c r="N89" s="8"/>
      <c r="O89" s="8"/>
      <c r="Q89" s="9"/>
      <c r="R89" s="9"/>
    </row>
    <row r="90" spans="10:18" ht="12.75" x14ac:dyDescent="0.2">
      <c r="J90" s="8"/>
      <c r="L90" s="8"/>
      <c r="N90" s="8"/>
      <c r="O90" s="8"/>
      <c r="Q90" s="9"/>
      <c r="R90" s="9"/>
    </row>
    <row r="91" spans="10:18" ht="12.75" x14ac:dyDescent="0.2">
      <c r="J91" s="8"/>
      <c r="L91" s="8"/>
      <c r="N91" s="8"/>
      <c r="O91" s="8"/>
      <c r="Q91" s="9"/>
      <c r="R91" s="9"/>
    </row>
    <row r="92" spans="10:18" ht="12.75" x14ac:dyDescent="0.2">
      <c r="J92" s="8"/>
      <c r="L92" s="8"/>
      <c r="N92" s="8"/>
      <c r="O92" s="8"/>
      <c r="Q92" s="9"/>
      <c r="R92" s="9"/>
    </row>
    <row r="93" spans="10:18" ht="12.75" x14ac:dyDescent="0.2">
      <c r="J93" s="8"/>
      <c r="L93" s="8"/>
      <c r="N93" s="8"/>
      <c r="O93" s="8"/>
      <c r="Q93" s="9"/>
      <c r="R93" s="9"/>
    </row>
    <row r="94" spans="10:18" ht="12.75" x14ac:dyDescent="0.2">
      <c r="J94" s="8"/>
      <c r="L94" s="8"/>
      <c r="N94" s="8"/>
      <c r="O94" s="8"/>
      <c r="Q94" s="9"/>
      <c r="R94" s="9"/>
    </row>
    <row r="95" spans="10:18" ht="12.75" x14ac:dyDescent="0.2">
      <c r="J95" s="8"/>
      <c r="L95" s="8"/>
      <c r="N95" s="8"/>
      <c r="O95" s="8"/>
      <c r="Q95" s="9"/>
      <c r="R95" s="9"/>
    </row>
    <row r="96" spans="10:18" ht="12.75" x14ac:dyDescent="0.2">
      <c r="J96" s="8"/>
      <c r="L96" s="8"/>
      <c r="N96" s="8"/>
      <c r="O96" s="8"/>
      <c r="Q96" s="9"/>
      <c r="R96" s="9"/>
    </row>
    <row r="97" spans="10:18" ht="12.75" x14ac:dyDescent="0.2">
      <c r="J97" s="8"/>
      <c r="L97" s="8"/>
      <c r="N97" s="8"/>
      <c r="O97" s="8"/>
      <c r="Q97" s="9"/>
      <c r="R97" s="9"/>
    </row>
    <row r="98" spans="10:18" ht="12.75" x14ac:dyDescent="0.2">
      <c r="J98" s="8"/>
      <c r="L98" s="8"/>
      <c r="N98" s="8"/>
      <c r="O98" s="8"/>
      <c r="Q98" s="9"/>
      <c r="R98" s="9"/>
    </row>
    <row r="99" spans="10:18" ht="12.75" x14ac:dyDescent="0.2">
      <c r="J99" s="8"/>
      <c r="L99" s="8"/>
      <c r="N99" s="8"/>
      <c r="O99" s="8"/>
      <c r="Q99" s="9"/>
      <c r="R99" s="9"/>
    </row>
    <row r="100" spans="10:18" ht="12.75" x14ac:dyDescent="0.2">
      <c r="J100" s="8"/>
      <c r="L100" s="8"/>
      <c r="N100" s="8"/>
      <c r="O100" s="8"/>
      <c r="Q100" s="9"/>
      <c r="R100" s="9"/>
    </row>
    <row r="101" spans="10:18" ht="12.75" x14ac:dyDescent="0.2">
      <c r="J101" s="8"/>
      <c r="L101" s="8"/>
      <c r="N101" s="8"/>
      <c r="O101" s="8"/>
      <c r="Q101" s="9"/>
      <c r="R101" s="9"/>
    </row>
    <row r="102" spans="10:18" ht="12.75" x14ac:dyDescent="0.2">
      <c r="J102" s="8"/>
      <c r="L102" s="8"/>
      <c r="N102" s="8"/>
      <c r="O102" s="8"/>
      <c r="Q102" s="9"/>
      <c r="R102" s="9"/>
    </row>
    <row r="103" spans="10:18" ht="12.75" x14ac:dyDescent="0.2">
      <c r="J103" s="8"/>
      <c r="L103" s="8"/>
      <c r="N103" s="8"/>
      <c r="O103" s="8"/>
      <c r="Q103" s="9"/>
      <c r="R103" s="9"/>
    </row>
    <row r="104" spans="10:18" ht="12.75" x14ac:dyDescent="0.2">
      <c r="J104" s="8"/>
      <c r="L104" s="8"/>
      <c r="N104" s="8"/>
      <c r="O104" s="8"/>
      <c r="Q104" s="9"/>
      <c r="R104" s="9"/>
    </row>
    <row r="105" spans="10:18" ht="12.75" x14ac:dyDescent="0.2">
      <c r="J105" s="8"/>
      <c r="L105" s="8"/>
      <c r="N105" s="8"/>
      <c r="O105" s="8"/>
      <c r="Q105" s="9"/>
      <c r="R105" s="9"/>
    </row>
    <row r="106" spans="10:18" ht="12.75" x14ac:dyDescent="0.2">
      <c r="J106" s="8"/>
      <c r="L106" s="8"/>
      <c r="N106" s="8"/>
      <c r="O106" s="8"/>
      <c r="Q106" s="9"/>
      <c r="R106" s="9"/>
    </row>
    <row r="107" spans="10:18" ht="12.75" x14ac:dyDescent="0.2">
      <c r="J107" s="8"/>
      <c r="L107" s="8"/>
      <c r="N107" s="8"/>
      <c r="O107" s="8"/>
      <c r="Q107" s="9"/>
      <c r="R107" s="9"/>
    </row>
    <row r="108" spans="10:18" ht="12.75" x14ac:dyDescent="0.2">
      <c r="J108" s="8"/>
      <c r="L108" s="8"/>
      <c r="N108" s="8"/>
      <c r="O108" s="8"/>
      <c r="Q108" s="9"/>
      <c r="R108" s="9"/>
    </row>
    <row r="109" spans="10:18" ht="12.75" x14ac:dyDescent="0.2">
      <c r="J109" s="8"/>
      <c r="L109" s="8"/>
      <c r="N109" s="8"/>
      <c r="O109" s="8"/>
      <c r="Q109" s="9"/>
      <c r="R109" s="9"/>
    </row>
    <row r="110" spans="10:18" ht="12.75" x14ac:dyDescent="0.2">
      <c r="J110" s="8"/>
      <c r="L110" s="8"/>
      <c r="N110" s="8"/>
      <c r="O110" s="8"/>
      <c r="Q110" s="9"/>
      <c r="R110" s="9"/>
    </row>
    <row r="111" spans="10:18" ht="12.75" x14ac:dyDescent="0.2">
      <c r="J111" s="8"/>
      <c r="L111" s="8"/>
      <c r="N111" s="8"/>
      <c r="O111" s="8"/>
      <c r="Q111" s="9"/>
      <c r="R111" s="9"/>
    </row>
    <row r="112" spans="10:18" ht="12.75" x14ac:dyDescent="0.2">
      <c r="J112" s="8"/>
      <c r="L112" s="8"/>
      <c r="N112" s="8"/>
      <c r="O112" s="8"/>
      <c r="Q112" s="9"/>
      <c r="R112" s="9"/>
    </row>
    <row r="113" spans="10:18" ht="12.75" x14ac:dyDescent="0.2">
      <c r="J113" s="8"/>
      <c r="L113" s="8"/>
      <c r="N113" s="8"/>
      <c r="O113" s="8"/>
      <c r="Q113" s="9"/>
      <c r="R113" s="9"/>
    </row>
    <row r="114" spans="10:18" ht="12.75" x14ac:dyDescent="0.2">
      <c r="J114" s="8"/>
      <c r="L114" s="8"/>
      <c r="N114" s="8"/>
      <c r="O114" s="8"/>
      <c r="Q114" s="9"/>
      <c r="R114" s="9"/>
    </row>
    <row r="115" spans="10:18" ht="12.75" x14ac:dyDescent="0.2">
      <c r="J115" s="8"/>
      <c r="L115" s="8"/>
      <c r="N115" s="8"/>
      <c r="O115" s="8"/>
      <c r="Q115" s="9"/>
      <c r="R115" s="9"/>
    </row>
    <row r="116" spans="10:18" ht="12.75" x14ac:dyDescent="0.2">
      <c r="J116" s="8"/>
      <c r="L116" s="8"/>
      <c r="N116" s="8"/>
      <c r="O116" s="8"/>
      <c r="Q116" s="9"/>
      <c r="R116" s="9"/>
    </row>
    <row r="117" spans="10:18" ht="12.75" x14ac:dyDescent="0.2">
      <c r="J117" s="8"/>
      <c r="L117" s="8"/>
      <c r="N117" s="8"/>
      <c r="O117" s="8"/>
      <c r="Q117" s="9"/>
      <c r="R117" s="9"/>
    </row>
    <row r="118" spans="10:18" ht="12.75" x14ac:dyDescent="0.2">
      <c r="J118" s="8"/>
      <c r="L118" s="8"/>
      <c r="N118" s="8"/>
      <c r="O118" s="8"/>
      <c r="Q118" s="9"/>
      <c r="R118" s="9"/>
    </row>
    <row r="119" spans="10:18" ht="12.75" x14ac:dyDescent="0.2">
      <c r="J119" s="8"/>
      <c r="L119" s="8"/>
      <c r="N119" s="8"/>
      <c r="O119" s="8"/>
      <c r="Q119" s="9"/>
      <c r="R119" s="9"/>
    </row>
    <row r="120" spans="10:18" ht="12.75" x14ac:dyDescent="0.2">
      <c r="J120" s="8"/>
      <c r="L120" s="8"/>
      <c r="N120" s="8"/>
      <c r="O120" s="8"/>
      <c r="Q120" s="9"/>
      <c r="R120" s="9"/>
    </row>
    <row r="121" spans="10:18" ht="12.75" x14ac:dyDescent="0.2">
      <c r="J121" s="8"/>
      <c r="L121" s="8"/>
      <c r="N121" s="8"/>
      <c r="O121" s="8"/>
      <c r="Q121" s="9"/>
      <c r="R121" s="9"/>
    </row>
    <row r="122" spans="10:18" ht="12.75" x14ac:dyDescent="0.2">
      <c r="J122" s="8"/>
      <c r="L122" s="8"/>
      <c r="N122" s="8"/>
      <c r="O122" s="8"/>
      <c r="Q122" s="9"/>
      <c r="R122" s="9"/>
    </row>
    <row r="123" spans="10:18" ht="12.75" x14ac:dyDescent="0.2">
      <c r="J123" s="8"/>
      <c r="L123" s="8"/>
      <c r="N123" s="8"/>
      <c r="O123" s="8"/>
      <c r="Q123" s="9"/>
      <c r="R123" s="9"/>
    </row>
    <row r="124" spans="10:18" ht="12.75" x14ac:dyDescent="0.2">
      <c r="J124" s="8"/>
      <c r="L124" s="8"/>
      <c r="N124" s="8"/>
      <c r="O124" s="8"/>
      <c r="Q124" s="9"/>
      <c r="R124" s="9"/>
    </row>
    <row r="125" spans="10:18" ht="12.75" x14ac:dyDescent="0.2">
      <c r="J125" s="8"/>
      <c r="L125" s="8"/>
      <c r="N125" s="8"/>
      <c r="O125" s="8"/>
      <c r="Q125" s="9"/>
      <c r="R125" s="9"/>
    </row>
    <row r="126" spans="10:18" ht="12.75" x14ac:dyDescent="0.2">
      <c r="J126" s="8"/>
      <c r="L126" s="8"/>
      <c r="N126" s="8"/>
      <c r="O126" s="8"/>
      <c r="Q126" s="9"/>
      <c r="R126" s="9"/>
    </row>
    <row r="127" spans="10:18" ht="12.75" x14ac:dyDescent="0.2">
      <c r="J127" s="8"/>
      <c r="L127" s="8"/>
      <c r="N127" s="8"/>
      <c r="O127" s="8"/>
      <c r="Q127" s="9"/>
      <c r="R127" s="9"/>
    </row>
    <row r="128" spans="10:18" ht="12.75" x14ac:dyDescent="0.2">
      <c r="J128" s="8"/>
      <c r="L128" s="8"/>
      <c r="N128" s="8"/>
      <c r="O128" s="8"/>
      <c r="Q128" s="9"/>
      <c r="R128" s="9"/>
    </row>
    <row r="129" spans="10:18" ht="12.75" x14ac:dyDescent="0.2">
      <c r="J129" s="8"/>
      <c r="L129" s="8"/>
      <c r="N129" s="8"/>
      <c r="O129" s="8"/>
      <c r="Q129" s="9"/>
      <c r="R129" s="9"/>
    </row>
    <row r="130" spans="10:18" ht="12.75" x14ac:dyDescent="0.2">
      <c r="J130" s="8"/>
      <c r="L130" s="8"/>
      <c r="N130" s="8"/>
      <c r="O130" s="8"/>
      <c r="Q130" s="9"/>
      <c r="R130" s="9"/>
    </row>
    <row r="131" spans="10:18" ht="12.75" x14ac:dyDescent="0.2">
      <c r="J131" s="8"/>
      <c r="L131" s="8"/>
      <c r="N131" s="8"/>
      <c r="O131" s="8"/>
      <c r="Q131" s="9"/>
      <c r="R131" s="9"/>
    </row>
    <row r="132" spans="10:18" ht="12.75" x14ac:dyDescent="0.2">
      <c r="J132" s="8"/>
      <c r="L132" s="8"/>
      <c r="N132" s="8"/>
      <c r="O132" s="8"/>
      <c r="Q132" s="9"/>
      <c r="R132" s="9"/>
    </row>
    <row r="133" spans="10:18" ht="12.75" x14ac:dyDescent="0.2">
      <c r="J133" s="8"/>
      <c r="L133" s="8"/>
      <c r="N133" s="8"/>
      <c r="O133" s="8"/>
      <c r="Q133" s="9"/>
      <c r="R133" s="9"/>
    </row>
    <row r="134" spans="10:18" ht="12.75" x14ac:dyDescent="0.2">
      <c r="J134" s="8"/>
      <c r="L134" s="8"/>
      <c r="N134" s="8"/>
      <c r="O134" s="8"/>
      <c r="Q134" s="9"/>
      <c r="R134" s="9"/>
    </row>
    <row r="135" spans="10:18" ht="12.75" x14ac:dyDescent="0.2">
      <c r="J135" s="8"/>
      <c r="L135" s="8"/>
      <c r="N135" s="8"/>
      <c r="O135" s="8"/>
      <c r="Q135" s="9"/>
      <c r="R135" s="9"/>
    </row>
    <row r="136" spans="10:18" ht="12.75" x14ac:dyDescent="0.2">
      <c r="J136" s="8"/>
      <c r="L136" s="8"/>
      <c r="N136" s="8"/>
      <c r="O136" s="8"/>
      <c r="Q136" s="9"/>
      <c r="R136" s="9"/>
    </row>
    <row r="137" spans="10:18" ht="12.75" x14ac:dyDescent="0.2">
      <c r="J137" s="8"/>
      <c r="L137" s="8"/>
      <c r="N137" s="8"/>
      <c r="O137" s="8"/>
      <c r="Q137" s="9"/>
      <c r="R137" s="9"/>
    </row>
    <row r="138" spans="10:18" ht="12.75" x14ac:dyDescent="0.2">
      <c r="J138" s="8"/>
      <c r="L138" s="8"/>
      <c r="N138" s="8"/>
      <c r="O138" s="8"/>
      <c r="Q138" s="9"/>
      <c r="R138" s="9"/>
    </row>
    <row r="139" spans="10:18" ht="12.75" x14ac:dyDescent="0.2">
      <c r="J139" s="8"/>
      <c r="L139" s="8"/>
      <c r="N139" s="8"/>
      <c r="O139" s="8"/>
      <c r="Q139" s="9"/>
      <c r="R139" s="9"/>
    </row>
    <row r="140" spans="10:18" ht="12.75" x14ac:dyDescent="0.2">
      <c r="J140" s="8"/>
      <c r="L140" s="8"/>
      <c r="N140" s="8"/>
      <c r="O140" s="8"/>
      <c r="Q140" s="9"/>
      <c r="R140" s="9"/>
    </row>
    <row r="141" spans="10:18" ht="12.75" x14ac:dyDescent="0.2">
      <c r="J141" s="8"/>
      <c r="L141" s="8"/>
      <c r="N141" s="8"/>
      <c r="O141" s="8"/>
      <c r="Q141" s="9"/>
      <c r="R141" s="9"/>
    </row>
    <row r="142" spans="10:18" ht="12.75" x14ac:dyDescent="0.2">
      <c r="J142" s="8"/>
      <c r="L142" s="8"/>
      <c r="N142" s="8"/>
      <c r="O142" s="8"/>
      <c r="Q142" s="9"/>
      <c r="R142" s="9"/>
    </row>
    <row r="143" spans="10:18" ht="12.75" x14ac:dyDescent="0.2">
      <c r="J143" s="8"/>
      <c r="L143" s="8"/>
      <c r="N143" s="8"/>
      <c r="O143" s="8"/>
      <c r="Q143" s="9"/>
      <c r="R143" s="9"/>
    </row>
    <row r="144" spans="10:18" ht="12.75" x14ac:dyDescent="0.2">
      <c r="J144" s="8"/>
      <c r="L144" s="8"/>
      <c r="N144" s="8"/>
      <c r="O144" s="8"/>
      <c r="Q144" s="9"/>
      <c r="R144" s="9"/>
    </row>
    <row r="145" spans="10:18" ht="12.75" x14ac:dyDescent="0.2">
      <c r="J145" s="8"/>
      <c r="L145" s="8"/>
      <c r="N145" s="8"/>
      <c r="O145" s="8"/>
      <c r="Q145" s="9"/>
      <c r="R145" s="9"/>
    </row>
    <row r="146" spans="10:18" ht="12.75" x14ac:dyDescent="0.2">
      <c r="J146" s="8"/>
      <c r="L146" s="8"/>
      <c r="N146" s="8"/>
      <c r="O146" s="8"/>
      <c r="Q146" s="9"/>
      <c r="R146" s="9"/>
    </row>
    <row r="147" spans="10:18" ht="12.75" x14ac:dyDescent="0.2">
      <c r="J147" s="8"/>
      <c r="L147" s="8"/>
      <c r="N147" s="8"/>
      <c r="O147" s="8"/>
      <c r="Q147" s="9"/>
      <c r="R147" s="9"/>
    </row>
    <row r="148" spans="10:18" ht="12.75" x14ac:dyDescent="0.2">
      <c r="J148" s="8"/>
      <c r="L148" s="8"/>
      <c r="N148" s="8"/>
      <c r="O148" s="8"/>
      <c r="Q148" s="9"/>
      <c r="R148" s="9"/>
    </row>
    <row r="149" spans="10:18" ht="12.75" x14ac:dyDescent="0.2">
      <c r="J149" s="8"/>
      <c r="L149" s="8"/>
      <c r="N149" s="8"/>
      <c r="O149" s="8"/>
      <c r="Q149" s="9"/>
      <c r="R149" s="9"/>
    </row>
    <row r="150" spans="10:18" ht="12.75" x14ac:dyDescent="0.2">
      <c r="J150" s="8"/>
      <c r="L150" s="8"/>
      <c r="N150" s="8"/>
      <c r="O150" s="8"/>
      <c r="Q150" s="9"/>
      <c r="R150" s="9"/>
    </row>
    <row r="151" spans="10:18" ht="12.75" x14ac:dyDescent="0.2">
      <c r="J151" s="8"/>
      <c r="L151" s="8"/>
      <c r="N151" s="8"/>
      <c r="O151" s="8"/>
      <c r="Q151" s="9"/>
      <c r="R151" s="9"/>
    </row>
    <row r="152" spans="10:18" ht="12.75" x14ac:dyDescent="0.2">
      <c r="J152" s="8"/>
      <c r="L152" s="8"/>
      <c r="N152" s="8"/>
      <c r="O152" s="8"/>
      <c r="Q152" s="9"/>
      <c r="R152" s="9"/>
    </row>
    <row r="153" spans="10:18" ht="12.75" x14ac:dyDescent="0.2">
      <c r="J153" s="8"/>
      <c r="L153" s="8"/>
      <c r="N153" s="8"/>
      <c r="O153" s="8"/>
      <c r="Q153" s="9"/>
      <c r="R153" s="9"/>
    </row>
    <row r="154" spans="10:18" ht="12.75" x14ac:dyDescent="0.2">
      <c r="J154" s="8"/>
      <c r="L154" s="8"/>
      <c r="N154" s="8"/>
      <c r="O154" s="8"/>
      <c r="Q154" s="9"/>
      <c r="R154" s="9"/>
    </row>
    <row r="155" spans="10:18" ht="12.75" x14ac:dyDescent="0.2">
      <c r="J155" s="8"/>
      <c r="L155" s="8"/>
      <c r="N155" s="8"/>
      <c r="O155" s="8"/>
      <c r="Q155" s="9"/>
      <c r="R155" s="9"/>
    </row>
    <row r="156" spans="10:18" ht="12.75" x14ac:dyDescent="0.2">
      <c r="J156" s="8"/>
      <c r="L156" s="8"/>
      <c r="N156" s="8"/>
      <c r="O156" s="8"/>
      <c r="Q156" s="9"/>
      <c r="R156" s="9"/>
    </row>
    <row r="157" spans="10:18" ht="12.75" x14ac:dyDescent="0.2">
      <c r="J157" s="8"/>
      <c r="L157" s="8"/>
      <c r="N157" s="8"/>
      <c r="O157" s="8"/>
      <c r="Q157" s="9"/>
      <c r="R157" s="9"/>
    </row>
    <row r="158" spans="10:18" ht="12.75" x14ac:dyDescent="0.2">
      <c r="J158" s="8"/>
      <c r="L158" s="8"/>
      <c r="N158" s="8"/>
      <c r="O158" s="8"/>
      <c r="Q158" s="9"/>
      <c r="R158" s="9"/>
    </row>
    <row r="159" spans="10:18" ht="12.75" x14ac:dyDescent="0.2">
      <c r="J159" s="8"/>
      <c r="L159" s="8"/>
      <c r="N159" s="8"/>
      <c r="O159" s="8"/>
      <c r="Q159" s="9"/>
      <c r="R159" s="9"/>
    </row>
    <row r="160" spans="10:18" ht="12.75" x14ac:dyDescent="0.2">
      <c r="J160" s="8"/>
      <c r="L160" s="8"/>
      <c r="N160" s="8"/>
      <c r="O160" s="8"/>
      <c r="Q160" s="9"/>
      <c r="R160" s="9"/>
    </row>
    <row r="161" spans="10:18" ht="12.75" x14ac:dyDescent="0.2">
      <c r="J161" s="8"/>
      <c r="L161" s="8"/>
      <c r="N161" s="8"/>
      <c r="O161" s="8"/>
      <c r="Q161" s="9"/>
      <c r="R161" s="9"/>
    </row>
    <row r="162" spans="10:18" ht="12.75" x14ac:dyDescent="0.2">
      <c r="J162" s="8"/>
      <c r="L162" s="8"/>
      <c r="N162" s="8"/>
      <c r="O162" s="8"/>
      <c r="Q162" s="9"/>
      <c r="R162" s="9"/>
    </row>
    <row r="163" spans="10:18" ht="12.75" x14ac:dyDescent="0.2">
      <c r="J163" s="8"/>
      <c r="L163" s="8"/>
      <c r="N163" s="8"/>
      <c r="O163" s="8"/>
      <c r="Q163" s="9"/>
      <c r="R163" s="9"/>
    </row>
    <row r="164" spans="10:18" ht="12.75" x14ac:dyDescent="0.2">
      <c r="J164" s="8"/>
      <c r="L164" s="8"/>
      <c r="N164" s="8"/>
      <c r="O164" s="8"/>
      <c r="Q164" s="9"/>
      <c r="R164" s="9"/>
    </row>
    <row r="165" spans="10:18" ht="12.75" x14ac:dyDescent="0.2">
      <c r="J165" s="8"/>
      <c r="L165" s="8"/>
      <c r="N165" s="8"/>
      <c r="O165" s="8"/>
      <c r="Q165" s="9"/>
      <c r="R165" s="9"/>
    </row>
    <row r="166" spans="10:18" ht="12.75" x14ac:dyDescent="0.2">
      <c r="J166" s="8"/>
      <c r="L166" s="8"/>
      <c r="N166" s="8"/>
      <c r="O166" s="8"/>
      <c r="Q166" s="9"/>
      <c r="R166" s="9"/>
    </row>
    <row r="167" spans="10:18" ht="12.75" x14ac:dyDescent="0.2">
      <c r="J167" s="8"/>
      <c r="L167" s="8"/>
      <c r="N167" s="8"/>
      <c r="O167" s="8"/>
      <c r="Q167" s="9"/>
      <c r="R167" s="9"/>
    </row>
    <row r="168" spans="10:18" ht="12.75" x14ac:dyDescent="0.2">
      <c r="J168" s="8"/>
      <c r="L168" s="8"/>
      <c r="N168" s="8"/>
      <c r="O168" s="8"/>
      <c r="Q168" s="9"/>
      <c r="R168" s="9"/>
    </row>
    <row r="169" spans="10:18" ht="12.75" x14ac:dyDescent="0.2">
      <c r="J169" s="8"/>
      <c r="L169" s="8"/>
      <c r="N169" s="8"/>
      <c r="O169" s="8"/>
      <c r="Q169" s="9"/>
      <c r="R169" s="9"/>
    </row>
    <row r="170" spans="10:18" ht="12.75" x14ac:dyDescent="0.2">
      <c r="J170" s="8"/>
      <c r="L170" s="8"/>
      <c r="N170" s="8"/>
      <c r="O170" s="8"/>
      <c r="Q170" s="9"/>
      <c r="R170" s="9"/>
    </row>
    <row r="171" spans="10:18" ht="12.75" x14ac:dyDescent="0.2">
      <c r="J171" s="8"/>
      <c r="L171" s="8"/>
      <c r="N171" s="8"/>
      <c r="O171" s="8"/>
      <c r="Q171" s="9"/>
      <c r="R171" s="9"/>
    </row>
    <row r="172" spans="10:18" ht="12.75" x14ac:dyDescent="0.2">
      <c r="J172" s="8"/>
      <c r="L172" s="8"/>
      <c r="N172" s="8"/>
      <c r="O172" s="8"/>
      <c r="Q172" s="9"/>
      <c r="R172" s="9"/>
    </row>
    <row r="173" spans="10:18" ht="12.75" x14ac:dyDescent="0.2">
      <c r="J173" s="8"/>
      <c r="L173" s="8"/>
      <c r="N173" s="8"/>
      <c r="O173" s="8"/>
      <c r="Q173" s="9"/>
      <c r="R173" s="9"/>
    </row>
    <row r="174" spans="10:18" ht="12.75" x14ac:dyDescent="0.2">
      <c r="J174" s="8"/>
      <c r="L174" s="8"/>
      <c r="N174" s="8"/>
      <c r="O174" s="8"/>
      <c r="Q174" s="9"/>
      <c r="R174" s="9"/>
    </row>
    <row r="175" spans="10:18" ht="12.75" x14ac:dyDescent="0.2">
      <c r="J175" s="8"/>
      <c r="L175" s="8"/>
      <c r="N175" s="8"/>
      <c r="O175" s="8"/>
      <c r="Q175" s="9"/>
      <c r="R175" s="9"/>
    </row>
    <row r="176" spans="10:18" ht="12.75" x14ac:dyDescent="0.2">
      <c r="J176" s="8"/>
      <c r="L176" s="8"/>
      <c r="N176" s="8"/>
      <c r="O176" s="8"/>
      <c r="Q176" s="9"/>
      <c r="R176" s="9"/>
    </row>
    <row r="177" spans="10:18" ht="12.75" x14ac:dyDescent="0.2">
      <c r="J177" s="8"/>
      <c r="L177" s="8"/>
      <c r="N177" s="8"/>
      <c r="O177" s="8"/>
      <c r="Q177" s="9"/>
      <c r="R177" s="9"/>
    </row>
    <row r="178" spans="10:18" ht="12.75" x14ac:dyDescent="0.2">
      <c r="J178" s="8"/>
      <c r="L178" s="8"/>
      <c r="N178" s="8"/>
      <c r="O178" s="8"/>
      <c r="Q178" s="9"/>
      <c r="R178" s="9"/>
    </row>
    <row r="179" spans="10:18" ht="12.75" x14ac:dyDescent="0.2">
      <c r="J179" s="8"/>
      <c r="L179" s="8"/>
      <c r="N179" s="8"/>
      <c r="O179" s="8"/>
      <c r="Q179" s="9"/>
      <c r="R179" s="9"/>
    </row>
    <row r="180" spans="10:18" ht="12.75" x14ac:dyDescent="0.2">
      <c r="J180" s="8"/>
      <c r="L180" s="8"/>
      <c r="N180" s="8"/>
      <c r="O180" s="8"/>
      <c r="Q180" s="9"/>
      <c r="R180" s="9"/>
    </row>
    <row r="181" spans="10:18" ht="12.75" x14ac:dyDescent="0.2">
      <c r="J181" s="8"/>
      <c r="L181" s="8"/>
      <c r="N181" s="8"/>
      <c r="O181" s="8"/>
      <c r="Q181" s="9"/>
      <c r="R181" s="9"/>
    </row>
    <row r="182" spans="10:18" ht="12.75" x14ac:dyDescent="0.2">
      <c r="J182" s="8"/>
      <c r="L182" s="8"/>
      <c r="N182" s="8"/>
      <c r="O182" s="8"/>
      <c r="Q182" s="9"/>
      <c r="R182" s="9"/>
    </row>
    <row r="183" spans="10:18" ht="12.75" x14ac:dyDescent="0.2">
      <c r="J183" s="8"/>
      <c r="L183" s="8"/>
      <c r="N183" s="8"/>
      <c r="O183" s="8"/>
      <c r="Q183" s="9"/>
      <c r="R183" s="9"/>
    </row>
    <row r="184" spans="10:18" ht="12.75" x14ac:dyDescent="0.2">
      <c r="J184" s="8"/>
      <c r="L184" s="8"/>
      <c r="N184" s="8"/>
      <c r="O184" s="8"/>
      <c r="Q184" s="9"/>
      <c r="R184" s="9"/>
    </row>
    <row r="185" spans="10:18" ht="12.75" x14ac:dyDescent="0.2">
      <c r="J185" s="8"/>
      <c r="L185" s="8"/>
      <c r="N185" s="8"/>
      <c r="O185" s="8"/>
      <c r="Q185" s="9"/>
      <c r="R185" s="9"/>
    </row>
    <row r="186" spans="10:18" ht="12.75" x14ac:dyDescent="0.2">
      <c r="J186" s="8"/>
      <c r="L186" s="8"/>
      <c r="N186" s="8"/>
      <c r="O186" s="8"/>
      <c r="Q186" s="9"/>
      <c r="R186" s="9"/>
    </row>
    <row r="187" spans="10:18" ht="12.75" x14ac:dyDescent="0.2">
      <c r="J187" s="8"/>
      <c r="L187" s="8"/>
      <c r="N187" s="8"/>
      <c r="O187" s="8"/>
      <c r="Q187" s="9"/>
      <c r="R187" s="9"/>
    </row>
    <row r="188" spans="10:18" ht="12.75" x14ac:dyDescent="0.2">
      <c r="J188" s="8"/>
      <c r="L188" s="8"/>
      <c r="N188" s="8"/>
      <c r="O188" s="8"/>
      <c r="Q188" s="9"/>
      <c r="R188" s="9"/>
    </row>
    <row r="189" spans="10:18" ht="12.75" x14ac:dyDescent="0.2">
      <c r="J189" s="8"/>
      <c r="L189" s="8"/>
      <c r="N189" s="8"/>
      <c r="O189" s="8"/>
      <c r="Q189" s="9"/>
      <c r="R189" s="9"/>
    </row>
    <row r="190" spans="10:18" ht="12.75" x14ac:dyDescent="0.2">
      <c r="J190" s="8"/>
      <c r="L190" s="8"/>
      <c r="N190" s="8"/>
      <c r="O190" s="8"/>
      <c r="Q190" s="9"/>
      <c r="R190" s="9"/>
    </row>
    <row r="191" spans="10:18" ht="12.75" x14ac:dyDescent="0.2">
      <c r="J191" s="8"/>
      <c r="L191" s="8"/>
      <c r="N191" s="8"/>
      <c r="O191" s="8"/>
      <c r="Q191" s="9"/>
      <c r="R191" s="9"/>
    </row>
    <row r="192" spans="10:18" ht="12.75" x14ac:dyDescent="0.2">
      <c r="J192" s="8"/>
      <c r="L192" s="8"/>
      <c r="N192" s="8"/>
      <c r="O192" s="8"/>
      <c r="Q192" s="9"/>
      <c r="R192" s="9"/>
    </row>
    <row r="193" spans="10:18" ht="12.75" x14ac:dyDescent="0.2">
      <c r="J193" s="8"/>
      <c r="L193" s="8"/>
      <c r="N193" s="8"/>
      <c r="O193" s="8"/>
      <c r="Q193" s="9"/>
      <c r="R193" s="9"/>
    </row>
    <row r="194" spans="10:18" ht="12.75" x14ac:dyDescent="0.2">
      <c r="J194" s="8"/>
      <c r="L194" s="8"/>
      <c r="N194" s="8"/>
      <c r="O194" s="8"/>
      <c r="Q194" s="9"/>
      <c r="R194" s="9"/>
    </row>
    <row r="195" spans="10:18" ht="12.75" x14ac:dyDescent="0.2">
      <c r="J195" s="8"/>
      <c r="L195" s="8"/>
      <c r="N195" s="8"/>
      <c r="O195" s="8"/>
      <c r="Q195" s="9"/>
      <c r="R195" s="9"/>
    </row>
    <row r="196" spans="10:18" ht="12.75" x14ac:dyDescent="0.2">
      <c r="J196" s="8"/>
      <c r="L196" s="8"/>
      <c r="N196" s="8"/>
      <c r="O196" s="8"/>
      <c r="Q196" s="9"/>
      <c r="R196" s="9"/>
    </row>
    <row r="197" spans="10:18" ht="12.75" x14ac:dyDescent="0.2">
      <c r="J197" s="8"/>
      <c r="L197" s="8"/>
      <c r="N197" s="8"/>
      <c r="O197" s="8"/>
      <c r="Q197" s="9"/>
      <c r="R197" s="9"/>
    </row>
    <row r="198" spans="10:18" ht="12.75" x14ac:dyDescent="0.2">
      <c r="J198" s="8"/>
      <c r="L198" s="8"/>
      <c r="N198" s="8"/>
      <c r="O198" s="8"/>
      <c r="Q198" s="9"/>
      <c r="R198" s="9"/>
    </row>
    <row r="199" spans="10:18" ht="12.75" x14ac:dyDescent="0.2">
      <c r="J199" s="8"/>
      <c r="L199" s="8"/>
      <c r="N199" s="8"/>
      <c r="O199" s="8"/>
      <c r="Q199" s="9"/>
      <c r="R199" s="9"/>
    </row>
    <row r="200" spans="10:18" ht="12.75" x14ac:dyDescent="0.2">
      <c r="J200" s="8"/>
      <c r="L200" s="8"/>
      <c r="N200" s="8"/>
      <c r="O200" s="8"/>
      <c r="Q200" s="9"/>
      <c r="R200" s="9"/>
    </row>
    <row r="201" spans="10:18" ht="12.75" x14ac:dyDescent="0.2">
      <c r="J201" s="8"/>
      <c r="L201" s="8"/>
      <c r="N201" s="8"/>
      <c r="O201" s="8"/>
      <c r="Q201" s="9"/>
      <c r="R201" s="9"/>
    </row>
    <row r="202" spans="10:18" ht="12.75" x14ac:dyDescent="0.2">
      <c r="J202" s="8"/>
      <c r="L202" s="8"/>
      <c r="N202" s="8"/>
      <c r="O202" s="8"/>
      <c r="Q202" s="9"/>
      <c r="R202" s="9"/>
    </row>
    <row r="203" spans="10:18" ht="12.75" x14ac:dyDescent="0.2">
      <c r="J203" s="8"/>
      <c r="L203" s="8"/>
      <c r="N203" s="8"/>
      <c r="O203" s="8"/>
      <c r="Q203" s="9"/>
      <c r="R203" s="9"/>
    </row>
    <row r="204" spans="10:18" ht="12.75" x14ac:dyDescent="0.2">
      <c r="J204" s="8"/>
      <c r="L204" s="8"/>
      <c r="N204" s="8"/>
      <c r="O204" s="8"/>
      <c r="Q204" s="9"/>
      <c r="R204" s="9"/>
    </row>
    <row r="205" spans="10:18" ht="12.75" x14ac:dyDescent="0.2">
      <c r="J205" s="8"/>
      <c r="L205" s="8"/>
      <c r="N205" s="8"/>
      <c r="O205" s="8"/>
      <c r="Q205" s="9"/>
      <c r="R205" s="9"/>
    </row>
    <row r="206" spans="10:18" ht="12.75" x14ac:dyDescent="0.2">
      <c r="J206" s="8"/>
      <c r="L206" s="8"/>
      <c r="N206" s="8"/>
      <c r="O206" s="8"/>
      <c r="Q206" s="9"/>
      <c r="R206" s="9"/>
    </row>
    <row r="207" spans="10:18" ht="12.75" x14ac:dyDescent="0.2">
      <c r="J207" s="8"/>
      <c r="L207" s="8"/>
      <c r="N207" s="8"/>
      <c r="O207" s="8"/>
      <c r="Q207" s="9"/>
      <c r="R207" s="9"/>
    </row>
    <row r="208" spans="10:18" ht="12.75" x14ac:dyDescent="0.2">
      <c r="J208" s="8"/>
      <c r="L208" s="8"/>
      <c r="N208" s="8"/>
      <c r="O208" s="8"/>
      <c r="Q208" s="9"/>
      <c r="R208" s="9"/>
    </row>
    <row r="209" spans="10:18" ht="12.75" x14ac:dyDescent="0.2">
      <c r="J209" s="8"/>
      <c r="L209" s="8"/>
      <c r="N209" s="8"/>
      <c r="O209" s="8"/>
      <c r="Q209" s="9"/>
      <c r="R209" s="9"/>
    </row>
    <row r="210" spans="10:18" ht="12.75" x14ac:dyDescent="0.2">
      <c r="J210" s="8"/>
      <c r="L210" s="8"/>
      <c r="N210" s="8"/>
      <c r="O210" s="8"/>
      <c r="Q210" s="9"/>
      <c r="R210" s="9"/>
    </row>
    <row r="211" spans="10:18" ht="12.75" x14ac:dyDescent="0.2">
      <c r="J211" s="8"/>
      <c r="L211" s="8"/>
      <c r="N211" s="8"/>
      <c r="O211" s="8"/>
      <c r="Q211" s="9"/>
      <c r="R211" s="9"/>
    </row>
    <row r="212" spans="10:18" ht="12.75" x14ac:dyDescent="0.2">
      <c r="J212" s="8"/>
      <c r="L212" s="8"/>
      <c r="N212" s="8"/>
      <c r="O212" s="8"/>
      <c r="Q212" s="9"/>
      <c r="R212" s="9"/>
    </row>
    <row r="213" spans="10:18" ht="12.75" x14ac:dyDescent="0.2">
      <c r="J213" s="8"/>
      <c r="L213" s="8"/>
      <c r="N213" s="8"/>
      <c r="O213" s="8"/>
      <c r="Q213" s="9"/>
      <c r="R213" s="9"/>
    </row>
    <row r="214" spans="10:18" ht="12.75" x14ac:dyDescent="0.2">
      <c r="J214" s="8"/>
      <c r="L214" s="8"/>
      <c r="N214" s="8"/>
      <c r="O214" s="8"/>
      <c r="Q214" s="9"/>
      <c r="R214" s="9"/>
    </row>
    <row r="215" spans="10:18" ht="12.75" x14ac:dyDescent="0.2">
      <c r="J215" s="8"/>
      <c r="L215" s="8"/>
      <c r="N215" s="8"/>
      <c r="O215" s="8"/>
      <c r="Q215" s="9"/>
      <c r="R215" s="9"/>
    </row>
    <row r="216" spans="10:18" ht="12.75" x14ac:dyDescent="0.2">
      <c r="J216" s="8"/>
      <c r="L216" s="8"/>
      <c r="N216" s="8"/>
      <c r="O216" s="8"/>
      <c r="Q216" s="9"/>
      <c r="R216" s="9"/>
    </row>
    <row r="217" spans="10:18" ht="12.75" x14ac:dyDescent="0.2">
      <c r="J217" s="8"/>
      <c r="L217" s="8"/>
      <c r="N217" s="8"/>
      <c r="O217" s="8"/>
      <c r="Q217" s="9"/>
      <c r="R217" s="9"/>
    </row>
    <row r="218" spans="10:18" ht="12.75" x14ac:dyDescent="0.2">
      <c r="J218" s="8"/>
      <c r="L218" s="8"/>
      <c r="N218" s="8"/>
      <c r="O218" s="8"/>
      <c r="Q218" s="9"/>
      <c r="R218" s="9"/>
    </row>
    <row r="219" spans="10:18" ht="12.75" x14ac:dyDescent="0.2">
      <c r="J219" s="8"/>
      <c r="L219" s="8"/>
      <c r="N219" s="8"/>
      <c r="O219" s="8"/>
      <c r="Q219" s="9"/>
      <c r="R219" s="9"/>
    </row>
    <row r="220" spans="10:18" ht="12.75" x14ac:dyDescent="0.2">
      <c r="J220" s="8"/>
      <c r="L220" s="8"/>
      <c r="N220" s="8"/>
      <c r="O220" s="8"/>
      <c r="Q220" s="9"/>
      <c r="R220" s="9"/>
    </row>
    <row r="221" spans="10:18" ht="12.75" x14ac:dyDescent="0.2">
      <c r="J221" s="8"/>
      <c r="L221" s="8"/>
      <c r="N221" s="8"/>
      <c r="O221" s="8"/>
      <c r="Q221" s="9"/>
      <c r="R221" s="9"/>
    </row>
    <row r="222" spans="10:18" ht="12.75" x14ac:dyDescent="0.2">
      <c r="J222" s="8"/>
      <c r="L222" s="8"/>
      <c r="N222" s="8"/>
      <c r="O222" s="8"/>
      <c r="Q222" s="9"/>
      <c r="R222" s="9"/>
    </row>
    <row r="223" spans="10:18" ht="12.75" x14ac:dyDescent="0.2">
      <c r="J223" s="8"/>
      <c r="L223" s="8"/>
      <c r="N223" s="8"/>
      <c r="O223" s="8"/>
      <c r="Q223" s="9"/>
      <c r="R223" s="9"/>
    </row>
    <row r="224" spans="10:18" ht="12.75" x14ac:dyDescent="0.2">
      <c r="J224" s="8"/>
      <c r="L224" s="8"/>
      <c r="N224" s="8"/>
      <c r="O224" s="8"/>
      <c r="Q224" s="9"/>
      <c r="R224" s="9"/>
    </row>
    <row r="225" spans="10:18" ht="12.75" x14ac:dyDescent="0.2">
      <c r="J225" s="8"/>
      <c r="L225" s="8"/>
      <c r="N225" s="8"/>
      <c r="O225" s="8"/>
      <c r="Q225" s="9"/>
      <c r="R225" s="9"/>
    </row>
    <row r="226" spans="10:18" ht="12.75" x14ac:dyDescent="0.2">
      <c r="J226" s="8"/>
      <c r="L226" s="8"/>
      <c r="N226" s="8"/>
      <c r="O226" s="8"/>
      <c r="Q226" s="9"/>
      <c r="R226" s="9"/>
    </row>
    <row r="227" spans="10:18" ht="12.75" x14ac:dyDescent="0.2">
      <c r="J227" s="8"/>
      <c r="L227" s="8"/>
      <c r="N227" s="8"/>
      <c r="O227" s="8"/>
      <c r="Q227" s="9"/>
      <c r="R227" s="9"/>
    </row>
    <row r="228" spans="10:18" ht="12.75" x14ac:dyDescent="0.2">
      <c r="J228" s="8"/>
      <c r="L228" s="8"/>
      <c r="N228" s="8"/>
      <c r="O228" s="8"/>
      <c r="Q228" s="9"/>
      <c r="R228" s="9"/>
    </row>
    <row r="229" spans="10:18" ht="12.75" x14ac:dyDescent="0.2">
      <c r="J229" s="8"/>
      <c r="L229" s="8"/>
      <c r="N229" s="8"/>
      <c r="O229" s="8"/>
      <c r="Q229" s="9"/>
      <c r="R229" s="9"/>
    </row>
    <row r="230" spans="10:18" ht="12.75" x14ac:dyDescent="0.2">
      <c r="J230" s="8"/>
      <c r="L230" s="8"/>
      <c r="N230" s="8"/>
      <c r="O230" s="8"/>
      <c r="Q230" s="9"/>
      <c r="R230" s="9"/>
    </row>
    <row r="231" spans="10:18" ht="12.75" x14ac:dyDescent="0.2">
      <c r="J231" s="8"/>
      <c r="L231" s="8"/>
      <c r="N231" s="8"/>
      <c r="O231" s="8"/>
      <c r="Q231" s="9"/>
      <c r="R231" s="9"/>
    </row>
    <row r="232" spans="10:18" ht="12.75" x14ac:dyDescent="0.2">
      <c r="J232" s="8"/>
      <c r="L232" s="8"/>
      <c r="N232" s="8"/>
      <c r="O232" s="8"/>
      <c r="Q232" s="9"/>
      <c r="R232" s="9"/>
    </row>
    <row r="233" spans="10:18" ht="12.75" x14ac:dyDescent="0.2">
      <c r="J233" s="8"/>
      <c r="L233" s="8"/>
      <c r="N233" s="8"/>
      <c r="O233" s="8"/>
      <c r="Q233" s="9"/>
      <c r="R233" s="9"/>
    </row>
    <row r="234" spans="10:18" ht="12.75" x14ac:dyDescent="0.2">
      <c r="J234" s="8"/>
      <c r="L234" s="8"/>
      <c r="N234" s="8"/>
      <c r="O234" s="8"/>
      <c r="Q234" s="9"/>
      <c r="R234" s="9"/>
    </row>
    <row r="235" spans="10:18" ht="12.75" x14ac:dyDescent="0.2">
      <c r="J235" s="8"/>
      <c r="L235" s="8"/>
      <c r="N235" s="8"/>
      <c r="O235" s="8"/>
      <c r="Q235" s="9"/>
      <c r="R235" s="9"/>
    </row>
    <row r="236" spans="10:18" ht="12.75" x14ac:dyDescent="0.2">
      <c r="J236" s="8"/>
      <c r="L236" s="8"/>
      <c r="N236" s="8"/>
      <c r="O236" s="8"/>
      <c r="Q236" s="9"/>
      <c r="R236" s="9"/>
    </row>
    <row r="237" spans="10:18" ht="12.75" x14ac:dyDescent="0.2">
      <c r="J237" s="8"/>
      <c r="L237" s="8"/>
      <c r="N237" s="8"/>
      <c r="O237" s="8"/>
      <c r="Q237" s="9"/>
      <c r="R237" s="9"/>
    </row>
    <row r="238" spans="10:18" ht="12.75" x14ac:dyDescent="0.2">
      <c r="J238" s="8"/>
      <c r="L238" s="8"/>
      <c r="N238" s="8"/>
      <c r="O238" s="8"/>
      <c r="Q238" s="9"/>
      <c r="R238" s="9"/>
    </row>
    <row r="239" spans="10:18" ht="12.75" x14ac:dyDescent="0.2">
      <c r="J239" s="8"/>
      <c r="L239" s="8"/>
      <c r="N239" s="8"/>
      <c r="O239" s="8"/>
      <c r="Q239" s="9"/>
      <c r="R239" s="9"/>
    </row>
    <row r="240" spans="10:18" ht="12.75" x14ac:dyDescent="0.2">
      <c r="J240" s="8"/>
      <c r="L240" s="8"/>
      <c r="N240" s="8"/>
      <c r="O240" s="8"/>
      <c r="Q240" s="9"/>
      <c r="R240" s="9"/>
    </row>
    <row r="241" spans="10:18" ht="12.75" x14ac:dyDescent="0.2">
      <c r="J241" s="8"/>
      <c r="L241" s="8"/>
      <c r="N241" s="8"/>
      <c r="O241" s="8"/>
      <c r="Q241" s="9"/>
      <c r="R241" s="9"/>
    </row>
    <row r="242" spans="10:18" ht="12.75" x14ac:dyDescent="0.2">
      <c r="J242" s="8"/>
      <c r="L242" s="8"/>
      <c r="N242" s="8"/>
      <c r="O242" s="8"/>
      <c r="Q242" s="9"/>
      <c r="R242" s="9"/>
    </row>
    <row r="243" spans="10:18" ht="12.75" x14ac:dyDescent="0.2">
      <c r="J243" s="8"/>
      <c r="L243" s="8"/>
      <c r="N243" s="8"/>
      <c r="O243" s="8"/>
      <c r="Q243" s="9"/>
      <c r="R243" s="9"/>
    </row>
    <row r="244" spans="10:18" ht="12.75" x14ac:dyDescent="0.2">
      <c r="J244" s="8"/>
      <c r="L244" s="8"/>
      <c r="N244" s="8"/>
      <c r="O244" s="8"/>
      <c r="Q244" s="9"/>
      <c r="R244" s="9"/>
    </row>
    <row r="245" spans="10:18" ht="12.75" x14ac:dyDescent="0.2">
      <c r="J245" s="8"/>
      <c r="L245" s="8"/>
      <c r="N245" s="8"/>
      <c r="O245" s="8"/>
      <c r="Q245" s="9"/>
      <c r="R245" s="9"/>
    </row>
    <row r="246" spans="10:18" ht="12.75" x14ac:dyDescent="0.2">
      <c r="J246" s="8"/>
      <c r="L246" s="8"/>
      <c r="N246" s="8"/>
      <c r="O246" s="8"/>
      <c r="Q246" s="9"/>
      <c r="R246" s="9"/>
    </row>
    <row r="247" spans="10:18" ht="12.75" x14ac:dyDescent="0.2">
      <c r="J247" s="8"/>
      <c r="L247" s="8"/>
      <c r="N247" s="8"/>
      <c r="O247" s="8"/>
      <c r="Q247" s="9"/>
      <c r="R247" s="9"/>
    </row>
    <row r="248" spans="10:18" ht="12.75" x14ac:dyDescent="0.2">
      <c r="J248" s="8"/>
      <c r="L248" s="8"/>
      <c r="N248" s="8"/>
      <c r="O248" s="8"/>
      <c r="Q248" s="9"/>
      <c r="R248" s="9"/>
    </row>
    <row r="249" spans="10:18" ht="12.75" x14ac:dyDescent="0.2">
      <c r="J249" s="8"/>
      <c r="L249" s="8"/>
      <c r="N249" s="8"/>
      <c r="O249" s="8"/>
      <c r="Q249" s="9"/>
      <c r="R249" s="9"/>
    </row>
    <row r="250" spans="10:18" ht="12.75" x14ac:dyDescent="0.2">
      <c r="J250" s="8"/>
      <c r="L250" s="8"/>
      <c r="N250" s="8"/>
      <c r="O250" s="8"/>
      <c r="Q250" s="9"/>
      <c r="R250" s="9"/>
    </row>
    <row r="251" spans="10:18" ht="12.75" x14ac:dyDescent="0.2">
      <c r="J251" s="8"/>
      <c r="L251" s="8"/>
      <c r="N251" s="8"/>
      <c r="O251" s="8"/>
      <c r="Q251" s="9"/>
      <c r="R251" s="9"/>
    </row>
    <row r="252" spans="10:18" ht="12.75" x14ac:dyDescent="0.2">
      <c r="J252" s="8"/>
      <c r="L252" s="8"/>
      <c r="N252" s="8"/>
      <c r="O252" s="8"/>
      <c r="Q252" s="9"/>
      <c r="R252" s="9"/>
    </row>
    <row r="253" spans="10:18" ht="12.75" x14ac:dyDescent="0.2">
      <c r="J253" s="8"/>
      <c r="L253" s="8"/>
      <c r="N253" s="8"/>
      <c r="O253" s="8"/>
      <c r="Q253" s="9"/>
      <c r="R253" s="9"/>
    </row>
    <row r="254" spans="10:18" ht="12.75" x14ac:dyDescent="0.2">
      <c r="J254" s="8"/>
      <c r="L254" s="8"/>
      <c r="N254" s="8"/>
      <c r="O254" s="8"/>
      <c r="Q254" s="9"/>
      <c r="R254" s="9"/>
    </row>
    <row r="255" spans="10:18" ht="12.75" x14ac:dyDescent="0.2">
      <c r="J255" s="8"/>
      <c r="L255" s="8"/>
      <c r="N255" s="8"/>
      <c r="O255" s="8"/>
      <c r="Q255" s="9"/>
      <c r="R255" s="9"/>
    </row>
    <row r="256" spans="10:18" ht="12.75" x14ac:dyDescent="0.2">
      <c r="J256" s="8"/>
      <c r="L256" s="8"/>
      <c r="N256" s="8"/>
      <c r="O256" s="8"/>
      <c r="Q256" s="9"/>
      <c r="R256" s="9"/>
    </row>
    <row r="257" spans="10:18" ht="12.75" x14ac:dyDescent="0.2">
      <c r="J257" s="8"/>
      <c r="L257" s="8"/>
      <c r="N257" s="8"/>
      <c r="O257" s="8"/>
      <c r="Q257" s="9"/>
      <c r="R257" s="9"/>
    </row>
    <row r="258" spans="10:18" ht="12.75" x14ac:dyDescent="0.2">
      <c r="J258" s="8"/>
      <c r="L258" s="8"/>
      <c r="N258" s="8"/>
      <c r="O258" s="8"/>
      <c r="Q258" s="9"/>
      <c r="R258" s="9"/>
    </row>
    <row r="259" spans="10:18" ht="12.75" x14ac:dyDescent="0.2">
      <c r="J259" s="8"/>
      <c r="L259" s="8"/>
      <c r="N259" s="8"/>
      <c r="O259" s="8"/>
      <c r="Q259" s="9"/>
      <c r="R259" s="9"/>
    </row>
    <row r="260" spans="10:18" ht="12.75" x14ac:dyDescent="0.2">
      <c r="J260" s="8"/>
      <c r="L260" s="8"/>
      <c r="N260" s="8"/>
      <c r="O260" s="8"/>
      <c r="Q260" s="9"/>
      <c r="R260" s="9"/>
    </row>
    <row r="261" spans="10:18" ht="12.75" x14ac:dyDescent="0.2">
      <c r="J261" s="8"/>
      <c r="L261" s="8"/>
      <c r="N261" s="8"/>
      <c r="O261" s="8"/>
      <c r="Q261" s="9"/>
      <c r="R261" s="9"/>
    </row>
    <row r="262" spans="10:18" ht="12.75" x14ac:dyDescent="0.2">
      <c r="J262" s="8"/>
      <c r="L262" s="8"/>
      <c r="N262" s="8"/>
      <c r="O262" s="8"/>
      <c r="Q262" s="9"/>
      <c r="R262" s="9"/>
    </row>
    <row r="263" spans="10:18" ht="12.75" x14ac:dyDescent="0.2">
      <c r="J263" s="8"/>
      <c r="L263" s="8"/>
      <c r="N263" s="8"/>
      <c r="O263" s="8"/>
      <c r="Q263" s="9"/>
      <c r="R263" s="9"/>
    </row>
    <row r="264" spans="10:18" ht="12.75" x14ac:dyDescent="0.2">
      <c r="J264" s="8"/>
      <c r="L264" s="8"/>
      <c r="N264" s="8"/>
      <c r="O264" s="8"/>
      <c r="Q264" s="9"/>
      <c r="R264" s="9"/>
    </row>
    <row r="265" spans="10:18" ht="12.75" x14ac:dyDescent="0.2">
      <c r="J265" s="8"/>
      <c r="L265" s="8"/>
      <c r="N265" s="8"/>
      <c r="O265" s="8"/>
      <c r="Q265" s="9"/>
      <c r="R265" s="9"/>
    </row>
    <row r="266" spans="10:18" ht="12.75" x14ac:dyDescent="0.2">
      <c r="J266" s="8"/>
      <c r="L266" s="8"/>
      <c r="N266" s="8"/>
      <c r="O266" s="8"/>
      <c r="Q266" s="9"/>
      <c r="R266" s="9"/>
    </row>
    <row r="267" spans="10:18" ht="12.75" x14ac:dyDescent="0.2">
      <c r="J267" s="8"/>
      <c r="L267" s="8"/>
      <c r="N267" s="8"/>
      <c r="O267" s="8"/>
      <c r="Q267" s="9"/>
      <c r="R267" s="9"/>
    </row>
    <row r="268" spans="10:18" ht="12.75" x14ac:dyDescent="0.2">
      <c r="J268" s="8"/>
      <c r="L268" s="8"/>
      <c r="N268" s="8"/>
      <c r="O268" s="8"/>
      <c r="Q268" s="9"/>
      <c r="R268" s="9"/>
    </row>
    <row r="269" spans="10:18" ht="12.75" x14ac:dyDescent="0.2">
      <c r="J269" s="8"/>
      <c r="L269" s="8"/>
      <c r="N269" s="8"/>
      <c r="O269" s="8"/>
      <c r="Q269" s="9"/>
      <c r="R269" s="9"/>
    </row>
    <row r="270" spans="10:18" ht="12.75" x14ac:dyDescent="0.2">
      <c r="J270" s="8"/>
      <c r="L270" s="8"/>
      <c r="N270" s="8"/>
      <c r="O270" s="8"/>
      <c r="Q270" s="9"/>
      <c r="R270" s="9"/>
    </row>
    <row r="271" spans="10:18" ht="12.75" x14ac:dyDescent="0.2">
      <c r="J271" s="8"/>
      <c r="L271" s="8"/>
      <c r="N271" s="8"/>
      <c r="O271" s="8"/>
      <c r="Q271" s="9"/>
      <c r="R271" s="9"/>
    </row>
    <row r="272" spans="10:18" ht="12.75" x14ac:dyDescent="0.2">
      <c r="J272" s="8"/>
      <c r="L272" s="8"/>
      <c r="N272" s="8"/>
      <c r="O272" s="8"/>
      <c r="Q272" s="9"/>
      <c r="R272" s="9"/>
    </row>
    <row r="273" spans="10:18" ht="12.75" x14ac:dyDescent="0.2">
      <c r="J273" s="8"/>
      <c r="L273" s="8"/>
      <c r="N273" s="8"/>
      <c r="O273" s="8"/>
      <c r="Q273" s="9"/>
      <c r="R273" s="9"/>
    </row>
    <row r="274" spans="10:18" ht="12.75" x14ac:dyDescent="0.2">
      <c r="J274" s="8"/>
      <c r="L274" s="8"/>
      <c r="N274" s="8"/>
      <c r="O274" s="8"/>
      <c r="Q274" s="9"/>
      <c r="R274" s="9"/>
    </row>
    <row r="275" spans="10:18" ht="12.75" x14ac:dyDescent="0.2">
      <c r="J275" s="8"/>
      <c r="L275" s="8"/>
      <c r="N275" s="8"/>
      <c r="O275" s="8"/>
      <c r="Q275" s="9"/>
      <c r="R275" s="9"/>
    </row>
    <row r="276" spans="10:18" ht="12.75" x14ac:dyDescent="0.2">
      <c r="J276" s="8"/>
      <c r="L276" s="8"/>
      <c r="N276" s="8"/>
      <c r="O276" s="8"/>
      <c r="Q276" s="9"/>
      <c r="R276" s="9"/>
    </row>
    <row r="277" spans="10:18" ht="12.75" x14ac:dyDescent="0.2">
      <c r="J277" s="8"/>
      <c r="L277" s="8"/>
      <c r="N277" s="8"/>
      <c r="O277" s="8"/>
      <c r="Q277" s="9"/>
      <c r="R277" s="9"/>
    </row>
    <row r="278" spans="10:18" ht="12.75" x14ac:dyDescent="0.2">
      <c r="J278" s="8"/>
      <c r="L278" s="8"/>
      <c r="N278" s="8"/>
      <c r="O278" s="8"/>
      <c r="Q278" s="9"/>
      <c r="R278" s="9"/>
    </row>
    <row r="279" spans="10:18" ht="12.75" x14ac:dyDescent="0.2">
      <c r="J279" s="8"/>
      <c r="L279" s="8"/>
      <c r="N279" s="8"/>
      <c r="O279" s="8"/>
      <c r="Q279" s="9"/>
      <c r="R279" s="9"/>
    </row>
    <row r="280" spans="10:18" ht="12.75" x14ac:dyDescent="0.2">
      <c r="J280" s="8"/>
      <c r="L280" s="8"/>
      <c r="N280" s="8"/>
      <c r="O280" s="8"/>
      <c r="Q280" s="9"/>
      <c r="R280" s="9"/>
    </row>
    <row r="281" spans="10:18" ht="12.75" x14ac:dyDescent="0.2">
      <c r="J281" s="8"/>
      <c r="L281" s="8"/>
      <c r="N281" s="8"/>
      <c r="O281" s="8"/>
      <c r="Q281" s="9"/>
      <c r="R281" s="9"/>
    </row>
    <row r="282" spans="10:18" ht="12.75" x14ac:dyDescent="0.2">
      <c r="J282" s="8"/>
      <c r="L282" s="8"/>
      <c r="N282" s="8"/>
      <c r="O282" s="8"/>
      <c r="Q282" s="9"/>
      <c r="R282" s="9"/>
    </row>
    <row r="283" spans="10:18" ht="12.75" x14ac:dyDescent="0.2">
      <c r="J283" s="8"/>
      <c r="L283" s="8"/>
      <c r="N283" s="8"/>
      <c r="O283" s="8"/>
      <c r="Q283" s="9"/>
      <c r="R283" s="9"/>
    </row>
    <row r="284" spans="10:18" ht="12.75" x14ac:dyDescent="0.2">
      <c r="J284" s="8"/>
      <c r="L284" s="8"/>
      <c r="N284" s="8"/>
      <c r="O284" s="8"/>
      <c r="Q284" s="9"/>
      <c r="R284" s="9"/>
    </row>
    <row r="285" spans="10:18" ht="12.75" x14ac:dyDescent="0.2">
      <c r="J285" s="8"/>
      <c r="L285" s="8"/>
      <c r="N285" s="8"/>
      <c r="O285" s="8"/>
      <c r="Q285" s="9"/>
      <c r="R285" s="9"/>
    </row>
    <row r="286" spans="10:18" ht="12.75" x14ac:dyDescent="0.2">
      <c r="J286" s="8"/>
      <c r="L286" s="8"/>
      <c r="N286" s="8"/>
      <c r="O286" s="8"/>
      <c r="Q286" s="9"/>
      <c r="R286" s="9"/>
    </row>
    <row r="287" spans="10:18" ht="12.75" x14ac:dyDescent="0.2">
      <c r="J287" s="8"/>
      <c r="L287" s="8"/>
      <c r="N287" s="8"/>
      <c r="O287" s="8"/>
      <c r="Q287" s="9"/>
      <c r="R287" s="9"/>
    </row>
    <row r="288" spans="10:18" ht="12.75" x14ac:dyDescent="0.2">
      <c r="J288" s="8"/>
      <c r="L288" s="8"/>
      <c r="N288" s="8"/>
      <c r="O288" s="8"/>
      <c r="Q288" s="9"/>
      <c r="R288" s="9"/>
    </row>
    <row r="289" spans="10:18" ht="12.75" x14ac:dyDescent="0.2">
      <c r="J289" s="8"/>
      <c r="L289" s="8"/>
      <c r="N289" s="8"/>
      <c r="O289" s="8"/>
      <c r="Q289" s="9"/>
      <c r="R289" s="9"/>
    </row>
    <row r="290" spans="10:18" ht="12.75" x14ac:dyDescent="0.2">
      <c r="J290" s="8"/>
      <c r="L290" s="8"/>
      <c r="N290" s="8"/>
      <c r="O290" s="8"/>
      <c r="Q290" s="9"/>
      <c r="R290" s="9"/>
    </row>
    <row r="291" spans="10:18" ht="12.75" x14ac:dyDescent="0.2">
      <c r="J291" s="8"/>
      <c r="L291" s="8"/>
      <c r="N291" s="8"/>
      <c r="O291" s="8"/>
      <c r="Q291" s="9"/>
      <c r="R291" s="9"/>
    </row>
    <row r="292" spans="10:18" ht="12.75" x14ac:dyDescent="0.2">
      <c r="J292" s="8"/>
      <c r="L292" s="8"/>
      <c r="N292" s="8"/>
      <c r="O292" s="8"/>
      <c r="Q292" s="9"/>
      <c r="R292" s="9"/>
    </row>
    <row r="293" spans="10:18" ht="12.75" x14ac:dyDescent="0.2">
      <c r="J293" s="8"/>
      <c r="L293" s="8"/>
      <c r="N293" s="8"/>
      <c r="O293" s="8"/>
      <c r="Q293" s="9"/>
      <c r="R293" s="9"/>
    </row>
    <row r="294" spans="10:18" ht="12.75" x14ac:dyDescent="0.2">
      <c r="J294" s="8"/>
      <c r="L294" s="8"/>
      <c r="N294" s="8"/>
      <c r="O294" s="8"/>
      <c r="Q294" s="9"/>
      <c r="R294" s="9"/>
    </row>
    <row r="295" spans="10:18" ht="12.75" x14ac:dyDescent="0.2">
      <c r="J295" s="8"/>
      <c r="L295" s="8"/>
      <c r="N295" s="8"/>
      <c r="O295" s="8"/>
      <c r="Q295" s="9"/>
      <c r="R295" s="9"/>
    </row>
    <row r="296" spans="10:18" ht="12.75" x14ac:dyDescent="0.2">
      <c r="J296" s="8"/>
      <c r="L296" s="8"/>
      <c r="N296" s="8"/>
      <c r="O296" s="8"/>
      <c r="Q296" s="9"/>
      <c r="R296" s="9"/>
    </row>
    <row r="297" spans="10:18" ht="12.75" x14ac:dyDescent="0.2">
      <c r="J297" s="8"/>
      <c r="L297" s="8"/>
      <c r="N297" s="8"/>
      <c r="O297" s="8"/>
      <c r="Q297" s="9"/>
      <c r="R297" s="9"/>
    </row>
    <row r="298" spans="10:18" ht="12.75" x14ac:dyDescent="0.2">
      <c r="J298" s="8"/>
      <c r="L298" s="8"/>
      <c r="N298" s="8"/>
      <c r="O298" s="8"/>
      <c r="Q298" s="9"/>
      <c r="R298" s="9"/>
    </row>
    <row r="299" spans="10:18" ht="12.75" x14ac:dyDescent="0.2">
      <c r="J299" s="8"/>
      <c r="L299" s="8"/>
      <c r="N299" s="8"/>
      <c r="O299" s="8"/>
      <c r="Q299" s="9"/>
      <c r="R299" s="9"/>
    </row>
    <row r="300" spans="10:18" ht="12.75" x14ac:dyDescent="0.2">
      <c r="J300" s="8"/>
      <c r="L300" s="8"/>
      <c r="N300" s="8"/>
      <c r="O300" s="8"/>
      <c r="Q300" s="9"/>
      <c r="R300" s="9"/>
    </row>
    <row r="301" spans="10:18" ht="12.75" x14ac:dyDescent="0.2">
      <c r="J301" s="8"/>
      <c r="L301" s="8"/>
      <c r="N301" s="8"/>
      <c r="O301" s="8"/>
      <c r="Q301" s="9"/>
      <c r="R301" s="9"/>
    </row>
    <row r="302" spans="10:18" ht="12.75" x14ac:dyDescent="0.2">
      <c r="J302" s="8"/>
      <c r="L302" s="8"/>
      <c r="N302" s="8"/>
      <c r="O302" s="8"/>
      <c r="Q302" s="9"/>
      <c r="R302" s="9"/>
    </row>
    <row r="303" spans="10:18" ht="12.75" x14ac:dyDescent="0.2">
      <c r="J303" s="8"/>
      <c r="L303" s="8"/>
      <c r="N303" s="8"/>
      <c r="O303" s="8"/>
      <c r="Q303" s="9"/>
      <c r="R303" s="9"/>
    </row>
    <row r="304" spans="10:18" ht="12.75" x14ac:dyDescent="0.2">
      <c r="J304" s="8"/>
      <c r="L304" s="8"/>
      <c r="N304" s="8"/>
      <c r="O304" s="8"/>
      <c r="Q304" s="9"/>
      <c r="R304" s="9"/>
    </row>
    <row r="305" spans="10:18" ht="12.75" x14ac:dyDescent="0.2">
      <c r="J305" s="8"/>
      <c r="L305" s="8"/>
      <c r="N305" s="8"/>
      <c r="O305" s="8"/>
      <c r="Q305" s="9"/>
      <c r="R305" s="9"/>
    </row>
    <row r="306" spans="10:18" ht="12.75" x14ac:dyDescent="0.2">
      <c r="J306" s="8"/>
      <c r="L306" s="8"/>
      <c r="N306" s="8"/>
      <c r="O306" s="8"/>
      <c r="Q306" s="9"/>
      <c r="R306" s="9"/>
    </row>
    <row r="307" spans="10:18" ht="12.75" x14ac:dyDescent="0.2">
      <c r="J307" s="8"/>
      <c r="L307" s="8"/>
      <c r="N307" s="8"/>
      <c r="O307" s="8"/>
      <c r="Q307" s="9"/>
      <c r="R307" s="9"/>
    </row>
    <row r="308" spans="10:18" ht="12.75" x14ac:dyDescent="0.2">
      <c r="J308" s="8"/>
      <c r="L308" s="8"/>
      <c r="N308" s="8"/>
      <c r="O308" s="8"/>
      <c r="Q308" s="9"/>
      <c r="R308" s="9"/>
    </row>
    <row r="309" spans="10:18" ht="12.75" x14ac:dyDescent="0.2">
      <c r="J309" s="8"/>
      <c r="L309" s="8"/>
      <c r="N309" s="8"/>
      <c r="O309" s="8"/>
      <c r="Q309" s="9"/>
      <c r="R309" s="9"/>
    </row>
    <row r="310" spans="10:18" ht="12.75" x14ac:dyDescent="0.2">
      <c r="J310" s="8"/>
      <c r="L310" s="8"/>
      <c r="N310" s="8"/>
      <c r="O310" s="8"/>
      <c r="Q310" s="9"/>
      <c r="R310" s="9"/>
    </row>
    <row r="311" spans="10:18" ht="12.75" x14ac:dyDescent="0.2">
      <c r="J311" s="8"/>
      <c r="L311" s="8"/>
      <c r="N311" s="8"/>
      <c r="O311" s="8"/>
      <c r="Q311" s="9"/>
      <c r="R311" s="9"/>
    </row>
    <row r="312" spans="10:18" ht="12.75" x14ac:dyDescent="0.2">
      <c r="J312" s="8"/>
      <c r="L312" s="8"/>
      <c r="N312" s="8"/>
      <c r="O312" s="8"/>
      <c r="Q312" s="9"/>
      <c r="R312" s="9"/>
    </row>
    <row r="313" spans="10:18" ht="12.75" x14ac:dyDescent="0.2">
      <c r="J313" s="8"/>
      <c r="L313" s="8"/>
      <c r="N313" s="8"/>
      <c r="O313" s="8"/>
      <c r="Q313" s="9"/>
      <c r="R313" s="9"/>
    </row>
    <row r="314" spans="10:18" ht="12.75" x14ac:dyDescent="0.2">
      <c r="J314" s="8"/>
      <c r="L314" s="8"/>
      <c r="N314" s="8"/>
      <c r="O314" s="8"/>
      <c r="Q314" s="9"/>
      <c r="R314" s="9"/>
    </row>
    <row r="315" spans="10:18" ht="12.75" x14ac:dyDescent="0.2">
      <c r="J315" s="8"/>
      <c r="L315" s="8"/>
      <c r="N315" s="8"/>
      <c r="O315" s="8"/>
      <c r="Q315" s="9"/>
      <c r="R315" s="9"/>
    </row>
    <row r="316" spans="10:18" ht="12.75" x14ac:dyDescent="0.2">
      <c r="J316" s="8"/>
      <c r="L316" s="8"/>
      <c r="N316" s="8"/>
      <c r="O316" s="8"/>
      <c r="Q316" s="9"/>
      <c r="R316" s="9"/>
    </row>
    <row r="317" spans="10:18" ht="12.75" x14ac:dyDescent="0.2">
      <c r="J317" s="8"/>
      <c r="L317" s="8"/>
      <c r="N317" s="8"/>
      <c r="O317" s="8"/>
      <c r="Q317" s="9"/>
      <c r="R317" s="9"/>
    </row>
    <row r="318" spans="10:18" ht="12.75" x14ac:dyDescent="0.2">
      <c r="J318" s="8"/>
      <c r="L318" s="8"/>
      <c r="N318" s="8"/>
      <c r="O318" s="8"/>
      <c r="Q318" s="9"/>
      <c r="R318" s="9"/>
    </row>
    <row r="319" spans="10:18" ht="12.75" x14ac:dyDescent="0.2">
      <c r="J319" s="8"/>
      <c r="L319" s="8"/>
      <c r="N319" s="8"/>
      <c r="O319" s="8"/>
      <c r="Q319" s="9"/>
      <c r="R319" s="9"/>
    </row>
    <row r="320" spans="10:18" ht="12.75" x14ac:dyDescent="0.2">
      <c r="J320" s="8"/>
      <c r="L320" s="8"/>
      <c r="N320" s="8"/>
      <c r="O320" s="8"/>
      <c r="Q320" s="9"/>
      <c r="R320" s="9"/>
    </row>
    <row r="321" spans="10:18" ht="12.75" x14ac:dyDescent="0.2">
      <c r="J321" s="8"/>
      <c r="L321" s="8"/>
      <c r="N321" s="8"/>
      <c r="O321" s="8"/>
      <c r="Q321" s="9"/>
      <c r="R321" s="9"/>
    </row>
    <row r="322" spans="10:18" ht="12.75" x14ac:dyDescent="0.2">
      <c r="J322" s="8"/>
      <c r="L322" s="8"/>
      <c r="N322" s="8"/>
      <c r="O322" s="8"/>
      <c r="Q322" s="9"/>
      <c r="R322" s="9"/>
    </row>
    <row r="323" spans="10:18" ht="12.75" x14ac:dyDescent="0.2">
      <c r="J323" s="8"/>
      <c r="L323" s="8"/>
      <c r="N323" s="8"/>
      <c r="O323" s="8"/>
      <c r="Q323" s="9"/>
      <c r="R323" s="9"/>
    </row>
    <row r="324" spans="10:18" ht="12.75" x14ac:dyDescent="0.2">
      <c r="J324" s="8"/>
      <c r="L324" s="8"/>
      <c r="N324" s="8"/>
      <c r="O324" s="8"/>
      <c r="Q324" s="9"/>
      <c r="R324" s="9"/>
    </row>
    <row r="325" spans="10:18" ht="12.75" x14ac:dyDescent="0.2">
      <c r="J325" s="8"/>
      <c r="L325" s="8"/>
      <c r="N325" s="8"/>
      <c r="O325" s="8"/>
      <c r="Q325" s="9"/>
      <c r="R325" s="9"/>
    </row>
    <row r="326" spans="10:18" ht="12.75" x14ac:dyDescent="0.2">
      <c r="J326" s="8"/>
      <c r="L326" s="8"/>
      <c r="N326" s="8"/>
      <c r="O326" s="8"/>
      <c r="Q326" s="9"/>
      <c r="R326" s="9"/>
    </row>
    <row r="327" spans="10:18" ht="12.75" x14ac:dyDescent="0.2">
      <c r="J327" s="8"/>
      <c r="L327" s="8"/>
      <c r="N327" s="8"/>
      <c r="O327" s="8"/>
      <c r="Q327" s="9"/>
      <c r="R327" s="9"/>
    </row>
    <row r="328" spans="10:18" ht="12.75" x14ac:dyDescent="0.2">
      <c r="J328" s="8"/>
      <c r="L328" s="8"/>
      <c r="N328" s="8"/>
      <c r="O328" s="8"/>
      <c r="Q328" s="9"/>
      <c r="R328" s="9"/>
    </row>
    <row r="329" spans="10:18" ht="12.75" x14ac:dyDescent="0.2">
      <c r="J329" s="8"/>
      <c r="L329" s="8"/>
      <c r="N329" s="8"/>
      <c r="O329" s="8"/>
      <c r="Q329" s="9"/>
      <c r="R329" s="9"/>
    </row>
    <row r="330" spans="10:18" ht="12.75" x14ac:dyDescent="0.2">
      <c r="J330" s="8"/>
      <c r="L330" s="8"/>
      <c r="N330" s="8"/>
      <c r="O330" s="8"/>
      <c r="Q330" s="9"/>
      <c r="R330" s="9"/>
    </row>
    <row r="331" spans="10:18" ht="12.75" x14ac:dyDescent="0.2">
      <c r="J331" s="8"/>
      <c r="L331" s="8"/>
      <c r="N331" s="8"/>
      <c r="O331" s="8"/>
      <c r="Q331" s="9"/>
      <c r="R331" s="9"/>
    </row>
    <row r="332" spans="10:18" ht="12.75" x14ac:dyDescent="0.2">
      <c r="J332" s="8"/>
      <c r="L332" s="8"/>
      <c r="N332" s="8"/>
      <c r="O332" s="8"/>
      <c r="Q332" s="9"/>
      <c r="R332" s="9"/>
    </row>
    <row r="333" spans="10:18" ht="12.75" x14ac:dyDescent="0.2">
      <c r="J333" s="8"/>
      <c r="L333" s="8"/>
      <c r="N333" s="8"/>
      <c r="O333" s="8"/>
      <c r="Q333" s="9"/>
      <c r="R333" s="9"/>
    </row>
    <row r="334" spans="10:18" ht="12.75" x14ac:dyDescent="0.2">
      <c r="J334" s="8"/>
      <c r="L334" s="8"/>
      <c r="N334" s="8"/>
      <c r="O334" s="8"/>
      <c r="Q334" s="9"/>
      <c r="R334" s="9"/>
    </row>
    <row r="335" spans="10:18" ht="12.75" x14ac:dyDescent="0.2">
      <c r="J335" s="8"/>
      <c r="L335" s="8"/>
      <c r="N335" s="8"/>
      <c r="O335" s="8"/>
      <c r="Q335" s="9"/>
      <c r="R335" s="9"/>
    </row>
    <row r="336" spans="10:18" ht="12.75" x14ac:dyDescent="0.2">
      <c r="J336" s="8"/>
      <c r="L336" s="8"/>
      <c r="N336" s="8"/>
      <c r="O336" s="8"/>
      <c r="Q336" s="9"/>
      <c r="R336" s="9"/>
    </row>
    <row r="337" spans="10:18" ht="12.75" x14ac:dyDescent="0.2">
      <c r="J337" s="8"/>
      <c r="L337" s="8"/>
      <c r="N337" s="8"/>
      <c r="O337" s="8"/>
      <c r="Q337" s="9"/>
      <c r="R337" s="9"/>
    </row>
    <row r="338" spans="10:18" ht="12.75" x14ac:dyDescent="0.2">
      <c r="J338" s="8"/>
      <c r="L338" s="8"/>
      <c r="N338" s="8"/>
      <c r="O338" s="8"/>
      <c r="Q338" s="9"/>
      <c r="R338" s="9"/>
    </row>
    <row r="339" spans="10:18" ht="12.75" x14ac:dyDescent="0.2">
      <c r="J339" s="8"/>
      <c r="L339" s="8"/>
      <c r="N339" s="8"/>
      <c r="O339" s="8"/>
      <c r="Q339" s="9"/>
      <c r="R339" s="9"/>
    </row>
    <row r="340" spans="10:18" ht="12.75" x14ac:dyDescent="0.2">
      <c r="J340" s="8"/>
      <c r="L340" s="8"/>
      <c r="N340" s="8"/>
      <c r="O340" s="8"/>
      <c r="Q340" s="9"/>
      <c r="R340" s="9"/>
    </row>
    <row r="341" spans="10:18" ht="12.75" x14ac:dyDescent="0.2">
      <c r="J341" s="8"/>
      <c r="L341" s="8"/>
      <c r="N341" s="8"/>
      <c r="O341" s="8"/>
      <c r="Q341" s="9"/>
      <c r="R341" s="9"/>
    </row>
    <row r="342" spans="10:18" ht="12.75" x14ac:dyDescent="0.2">
      <c r="J342" s="8"/>
      <c r="L342" s="8"/>
      <c r="N342" s="8"/>
      <c r="O342" s="8"/>
      <c r="Q342" s="9"/>
      <c r="R342" s="9"/>
    </row>
    <row r="343" spans="10:18" ht="12.75" x14ac:dyDescent="0.2">
      <c r="J343" s="8"/>
      <c r="L343" s="8"/>
      <c r="N343" s="8"/>
      <c r="O343" s="8"/>
      <c r="Q343" s="9"/>
      <c r="R343" s="9"/>
    </row>
    <row r="344" spans="10:18" ht="12.75" x14ac:dyDescent="0.2">
      <c r="J344" s="8"/>
      <c r="L344" s="8"/>
      <c r="N344" s="8"/>
      <c r="O344" s="8"/>
      <c r="Q344" s="9"/>
      <c r="R344" s="9"/>
    </row>
    <row r="345" spans="10:18" ht="12.75" x14ac:dyDescent="0.2">
      <c r="J345" s="8"/>
      <c r="L345" s="8"/>
      <c r="N345" s="8"/>
      <c r="O345" s="8"/>
      <c r="Q345" s="9"/>
      <c r="R345" s="9"/>
    </row>
    <row r="346" spans="10:18" ht="12.75" x14ac:dyDescent="0.2">
      <c r="J346" s="8"/>
      <c r="L346" s="8"/>
      <c r="N346" s="8"/>
      <c r="O346" s="8"/>
      <c r="Q346" s="9"/>
      <c r="R346" s="9"/>
    </row>
    <row r="347" spans="10:18" ht="12.75" x14ac:dyDescent="0.2">
      <c r="J347" s="8"/>
      <c r="L347" s="8"/>
      <c r="N347" s="8"/>
      <c r="O347" s="8"/>
      <c r="Q347" s="9"/>
      <c r="R347" s="9"/>
    </row>
    <row r="348" spans="10:18" ht="12.75" x14ac:dyDescent="0.2">
      <c r="J348" s="8"/>
      <c r="L348" s="8"/>
      <c r="N348" s="8"/>
      <c r="O348" s="8"/>
      <c r="Q348" s="9"/>
      <c r="R348" s="9"/>
    </row>
    <row r="349" spans="10:18" ht="12.75" x14ac:dyDescent="0.2">
      <c r="J349" s="8"/>
      <c r="L349" s="8"/>
      <c r="N349" s="8"/>
      <c r="O349" s="8"/>
      <c r="Q349" s="9"/>
      <c r="R349" s="9"/>
    </row>
    <row r="350" spans="10:18" ht="12.75" x14ac:dyDescent="0.2">
      <c r="J350" s="8"/>
      <c r="L350" s="8"/>
      <c r="N350" s="8"/>
      <c r="O350" s="8"/>
      <c r="Q350" s="9"/>
      <c r="R350" s="9"/>
    </row>
    <row r="351" spans="10:18" ht="12.75" x14ac:dyDescent="0.2">
      <c r="J351" s="8"/>
      <c r="L351" s="8"/>
      <c r="N351" s="8"/>
      <c r="O351" s="8"/>
      <c r="Q351" s="9"/>
      <c r="R351" s="9"/>
    </row>
    <row r="352" spans="10:18" ht="12.75" x14ac:dyDescent="0.2">
      <c r="J352" s="8"/>
      <c r="L352" s="8"/>
      <c r="N352" s="8"/>
      <c r="O352" s="8"/>
      <c r="Q352" s="9"/>
      <c r="R352" s="9"/>
    </row>
    <row r="353" spans="10:18" ht="12.75" x14ac:dyDescent="0.2">
      <c r="J353" s="8"/>
      <c r="L353" s="8"/>
      <c r="N353" s="8"/>
      <c r="O353" s="8"/>
      <c r="Q353" s="9"/>
      <c r="R353" s="9"/>
    </row>
    <row r="354" spans="10:18" ht="12.75" x14ac:dyDescent="0.2">
      <c r="J354" s="8"/>
      <c r="L354" s="8"/>
      <c r="N354" s="8"/>
      <c r="O354" s="8"/>
      <c r="Q354" s="9"/>
      <c r="R354" s="9"/>
    </row>
    <row r="355" spans="10:18" ht="12.75" x14ac:dyDescent="0.2">
      <c r="J355" s="8"/>
      <c r="L355" s="8"/>
      <c r="N355" s="8"/>
      <c r="O355" s="8"/>
      <c r="Q355" s="9"/>
      <c r="R355" s="9"/>
    </row>
    <row r="356" spans="10:18" ht="12.75" x14ac:dyDescent="0.2">
      <c r="J356" s="8"/>
      <c r="L356" s="8"/>
      <c r="N356" s="8"/>
      <c r="O356" s="8"/>
      <c r="Q356" s="9"/>
      <c r="R356" s="9"/>
    </row>
    <row r="357" spans="10:18" ht="12.75" x14ac:dyDescent="0.2">
      <c r="J357" s="8"/>
      <c r="L357" s="8"/>
      <c r="N357" s="8"/>
      <c r="O357" s="8"/>
      <c r="Q357" s="9"/>
      <c r="R357" s="9"/>
    </row>
    <row r="358" spans="10:18" ht="12.75" x14ac:dyDescent="0.2">
      <c r="J358" s="8"/>
      <c r="L358" s="8"/>
      <c r="N358" s="8"/>
      <c r="O358" s="8"/>
      <c r="Q358" s="9"/>
      <c r="R358" s="9"/>
    </row>
    <row r="359" spans="10:18" ht="12.75" x14ac:dyDescent="0.2">
      <c r="J359" s="8"/>
      <c r="L359" s="8"/>
      <c r="N359" s="8"/>
      <c r="O359" s="8"/>
      <c r="Q359" s="9"/>
      <c r="R359" s="9"/>
    </row>
    <row r="360" spans="10:18" ht="12.75" x14ac:dyDescent="0.2">
      <c r="J360" s="8"/>
      <c r="L360" s="8"/>
      <c r="N360" s="8"/>
      <c r="O360" s="8"/>
      <c r="Q360" s="9"/>
      <c r="R360" s="9"/>
    </row>
    <row r="361" spans="10:18" ht="12.75" x14ac:dyDescent="0.2">
      <c r="J361" s="8"/>
      <c r="L361" s="8"/>
      <c r="N361" s="8"/>
      <c r="O361" s="8"/>
      <c r="Q361" s="9"/>
      <c r="R361" s="9"/>
    </row>
    <row r="362" spans="10:18" ht="12.75" x14ac:dyDescent="0.2">
      <c r="J362" s="8"/>
      <c r="L362" s="8"/>
      <c r="N362" s="8"/>
      <c r="O362" s="8"/>
      <c r="Q362" s="9"/>
      <c r="R362" s="9"/>
    </row>
    <row r="363" spans="10:18" ht="12.75" x14ac:dyDescent="0.2">
      <c r="J363" s="8"/>
      <c r="L363" s="8"/>
      <c r="N363" s="8"/>
      <c r="O363" s="8"/>
      <c r="Q363" s="9"/>
      <c r="R363" s="9"/>
    </row>
    <row r="364" spans="10:18" ht="12.75" x14ac:dyDescent="0.2">
      <c r="J364" s="8"/>
      <c r="L364" s="8"/>
      <c r="N364" s="8"/>
      <c r="O364" s="8"/>
      <c r="Q364" s="9"/>
      <c r="R364" s="9"/>
    </row>
    <row r="365" spans="10:18" ht="12.75" x14ac:dyDescent="0.2">
      <c r="J365" s="8"/>
      <c r="L365" s="8"/>
      <c r="N365" s="8"/>
      <c r="O365" s="8"/>
      <c r="Q365" s="9"/>
      <c r="R365" s="9"/>
    </row>
    <row r="366" spans="10:18" ht="12.75" x14ac:dyDescent="0.2">
      <c r="J366" s="8"/>
      <c r="L366" s="8"/>
      <c r="N366" s="8"/>
      <c r="O366" s="8"/>
      <c r="Q366" s="9"/>
      <c r="R366" s="9"/>
    </row>
    <row r="367" spans="10:18" ht="12.75" x14ac:dyDescent="0.2">
      <c r="J367" s="8"/>
      <c r="L367" s="8"/>
      <c r="N367" s="8"/>
      <c r="O367" s="8"/>
      <c r="Q367" s="9"/>
      <c r="R367" s="9"/>
    </row>
    <row r="368" spans="10:18" ht="12.75" x14ac:dyDescent="0.2">
      <c r="J368" s="8"/>
      <c r="L368" s="8"/>
      <c r="N368" s="8"/>
      <c r="O368" s="8"/>
      <c r="Q368" s="9"/>
      <c r="R368" s="9"/>
    </row>
    <row r="369" spans="10:18" ht="12.75" x14ac:dyDescent="0.2">
      <c r="J369" s="8"/>
      <c r="L369" s="8"/>
      <c r="N369" s="8"/>
      <c r="O369" s="8"/>
      <c r="Q369" s="9"/>
      <c r="R369" s="9"/>
    </row>
    <row r="370" spans="10:18" ht="12.75" x14ac:dyDescent="0.2">
      <c r="J370" s="8"/>
      <c r="L370" s="8"/>
      <c r="N370" s="8"/>
      <c r="O370" s="8"/>
      <c r="Q370" s="9"/>
      <c r="R370" s="9"/>
    </row>
    <row r="371" spans="10:18" ht="12.75" x14ac:dyDescent="0.2">
      <c r="J371" s="8"/>
      <c r="L371" s="8"/>
      <c r="N371" s="8"/>
      <c r="O371" s="8"/>
      <c r="Q371" s="9"/>
      <c r="R371" s="9"/>
    </row>
    <row r="372" spans="10:18" ht="12.75" x14ac:dyDescent="0.2">
      <c r="J372" s="8"/>
      <c r="L372" s="8"/>
      <c r="N372" s="8"/>
      <c r="O372" s="8"/>
      <c r="Q372" s="9"/>
      <c r="R372" s="9"/>
    </row>
    <row r="373" spans="10:18" ht="12.75" x14ac:dyDescent="0.2">
      <c r="J373" s="8"/>
      <c r="L373" s="8"/>
      <c r="N373" s="8"/>
      <c r="O373" s="8"/>
      <c r="Q373" s="9"/>
      <c r="R373" s="9"/>
    </row>
    <row r="374" spans="10:18" ht="12.75" x14ac:dyDescent="0.2">
      <c r="J374" s="8"/>
      <c r="L374" s="8"/>
      <c r="N374" s="8"/>
      <c r="O374" s="8"/>
      <c r="Q374" s="9"/>
      <c r="R374" s="9"/>
    </row>
    <row r="375" spans="10:18" ht="12.75" x14ac:dyDescent="0.2">
      <c r="J375" s="8"/>
      <c r="L375" s="8"/>
      <c r="N375" s="8"/>
      <c r="O375" s="8"/>
      <c r="Q375" s="9"/>
      <c r="R375" s="9"/>
    </row>
    <row r="376" spans="10:18" ht="12.75" x14ac:dyDescent="0.2">
      <c r="J376" s="8"/>
      <c r="L376" s="8"/>
      <c r="N376" s="8"/>
      <c r="O376" s="8"/>
      <c r="Q376" s="9"/>
      <c r="R376" s="9"/>
    </row>
    <row r="377" spans="10:18" ht="12.75" x14ac:dyDescent="0.2">
      <c r="J377" s="8"/>
      <c r="L377" s="8"/>
      <c r="N377" s="8"/>
      <c r="O377" s="8"/>
      <c r="Q377" s="9"/>
      <c r="R377" s="9"/>
    </row>
    <row r="378" spans="10:18" ht="12.75" x14ac:dyDescent="0.2">
      <c r="J378" s="8"/>
      <c r="L378" s="8"/>
      <c r="N378" s="8"/>
      <c r="O378" s="8"/>
      <c r="Q378" s="9"/>
      <c r="R378" s="9"/>
    </row>
    <row r="379" spans="10:18" ht="12.75" x14ac:dyDescent="0.2">
      <c r="J379" s="8"/>
      <c r="L379" s="8"/>
      <c r="N379" s="8"/>
      <c r="O379" s="8"/>
      <c r="Q379" s="9"/>
      <c r="R379" s="9"/>
    </row>
    <row r="380" spans="10:18" ht="12.75" x14ac:dyDescent="0.2">
      <c r="J380" s="8"/>
      <c r="L380" s="8"/>
      <c r="N380" s="8"/>
      <c r="O380" s="8"/>
      <c r="Q380" s="9"/>
      <c r="R380" s="9"/>
    </row>
    <row r="381" spans="10:18" ht="12.75" x14ac:dyDescent="0.2">
      <c r="J381" s="8"/>
      <c r="L381" s="8"/>
      <c r="N381" s="8"/>
      <c r="O381" s="8"/>
      <c r="Q381" s="9"/>
      <c r="R381" s="9"/>
    </row>
    <row r="382" spans="10:18" ht="12.75" x14ac:dyDescent="0.2">
      <c r="J382" s="8"/>
      <c r="L382" s="8"/>
      <c r="N382" s="8"/>
      <c r="O382" s="8"/>
      <c r="Q382" s="9"/>
      <c r="R382" s="9"/>
    </row>
    <row r="383" spans="10:18" ht="12.75" x14ac:dyDescent="0.2">
      <c r="J383" s="8"/>
      <c r="L383" s="8"/>
      <c r="N383" s="8"/>
      <c r="O383" s="8"/>
      <c r="Q383" s="9"/>
      <c r="R383" s="9"/>
    </row>
    <row r="384" spans="10:18" ht="12.75" x14ac:dyDescent="0.2">
      <c r="J384" s="8"/>
      <c r="L384" s="8"/>
      <c r="N384" s="8"/>
      <c r="O384" s="8"/>
      <c r="Q384" s="9"/>
      <c r="R384" s="9"/>
    </row>
    <row r="385" spans="10:18" ht="12.75" x14ac:dyDescent="0.2">
      <c r="J385" s="8"/>
      <c r="L385" s="8"/>
      <c r="N385" s="8"/>
      <c r="O385" s="8"/>
      <c r="Q385" s="9"/>
      <c r="R385" s="9"/>
    </row>
    <row r="386" spans="10:18" ht="12.75" x14ac:dyDescent="0.2">
      <c r="J386" s="8"/>
      <c r="L386" s="8"/>
      <c r="N386" s="8"/>
      <c r="O386" s="8"/>
      <c r="Q386" s="9"/>
      <c r="R386" s="9"/>
    </row>
    <row r="387" spans="10:18" ht="12.75" x14ac:dyDescent="0.2">
      <c r="J387" s="8"/>
      <c r="L387" s="8"/>
      <c r="N387" s="8"/>
      <c r="O387" s="8"/>
      <c r="Q387" s="9"/>
      <c r="R387" s="9"/>
    </row>
    <row r="388" spans="10:18" ht="12.75" x14ac:dyDescent="0.2">
      <c r="J388" s="8"/>
      <c r="L388" s="8"/>
      <c r="N388" s="8"/>
      <c r="O388" s="8"/>
      <c r="Q388" s="9"/>
      <c r="R388" s="9"/>
    </row>
    <row r="389" spans="10:18" ht="12.75" x14ac:dyDescent="0.2">
      <c r="J389" s="8"/>
      <c r="L389" s="8"/>
      <c r="N389" s="8"/>
      <c r="O389" s="8"/>
      <c r="Q389" s="9"/>
      <c r="R389" s="9"/>
    </row>
    <row r="390" spans="10:18" ht="12.75" x14ac:dyDescent="0.2">
      <c r="J390" s="8"/>
      <c r="L390" s="8"/>
      <c r="N390" s="8"/>
      <c r="O390" s="8"/>
      <c r="Q390" s="9"/>
      <c r="R390" s="9"/>
    </row>
    <row r="391" spans="10:18" ht="12.75" x14ac:dyDescent="0.2">
      <c r="J391" s="8"/>
      <c r="L391" s="8"/>
      <c r="N391" s="8"/>
      <c r="O391" s="8"/>
      <c r="Q391" s="9"/>
      <c r="R391" s="9"/>
    </row>
    <row r="392" spans="10:18" ht="12.75" x14ac:dyDescent="0.2">
      <c r="J392" s="8"/>
      <c r="L392" s="8"/>
      <c r="N392" s="8"/>
      <c r="O392" s="8"/>
      <c r="Q392" s="9"/>
      <c r="R392" s="9"/>
    </row>
    <row r="393" spans="10:18" ht="12.75" x14ac:dyDescent="0.2">
      <c r="J393" s="8"/>
      <c r="L393" s="8"/>
      <c r="N393" s="8"/>
      <c r="O393" s="8"/>
      <c r="Q393" s="9"/>
      <c r="R393" s="9"/>
    </row>
    <row r="394" spans="10:18" ht="12.75" x14ac:dyDescent="0.2">
      <c r="J394" s="8"/>
      <c r="L394" s="8"/>
      <c r="N394" s="8"/>
      <c r="O394" s="8"/>
      <c r="Q394" s="9"/>
      <c r="R394" s="9"/>
    </row>
    <row r="395" spans="10:18" ht="12.75" x14ac:dyDescent="0.2">
      <c r="J395" s="8"/>
      <c r="L395" s="8"/>
      <c r="N395" s="8"/>
      <c r="O395" s="8"/>
      <c r="Q395" s="9"/>
      <c r="R395" s="9"/>
    </row>
    <row r="396" spans="10:18" ht="12.75" x14ac:dyDescent="0.2">
      <c r="J396" s="8"/>
      <c r="L396" s="8"/>
      <c r="N396" s="8"/>
      <c r="O396" s="8"/>
      <c r="Q396" s="9"/>
      <c r="R396" s="9"/>
    </row>
    <row r="397" spans="10:18" ht="12.75" x14ac:dyDescent="0.2">
      <c r="J397" s="8"/>
      <c r="L397" s="8"/>
      <c r="N397" s="8"/>
      <c r="O397" s="8"/>
      <c r="Q397" s="9"/>
      <c r="R397" s="9"/>
    </row>
    <row r="398" spans="10:18" ht="12.75" x14ac:dyDescent="0.2">
      <c r="J398" s="8"/>
      <c r="L398" s="8"/>
      <c r="N398" s="8"/>
      <c r="O398" s="8"/>
      <c r="Q398" s="9"/>
      <c r="R398" s="9"/>
    </row>
    <row r="399" spans="10:18" ht="12.75" x14ac:dyDescent="0.2">
      <c r="J399" s="8"/>
      <c r="L399" s="8"/>
      <c r="N399" s="8"/>
      <c r="O399" s="8"/>
      <c r="Q399" s="9"/>
      <c r="R399" s="9"/>
    </row>
    <row r="400" spans="10:18" ht="12.75" x14ac:dyDescent="0.2">
      <c r="J400" s="8"/>
      <c r="L400" s="8"/>
      <c r="N400" s="8"/>
      <c r="O400" s="8"/>
      <c r="Q400" s="9"/>
      <c r="R400" s="9"/>
    </row>
    <row r="401" spans="10:18" ht="12.75" x14ac:dyDescent="0.2">
      <c r="J401" s="8"/>
      <c r="L401" s="8"/>
      <c r="N401" s="8"/>
      <c r="O401" s="8"/>
      <c r="Q401" s="9"/>
      <c r="R401" s="9"/>
    </row>
    <row r="402" spans="10:18" ht="12.75" x14ac:dyDescent="0.2">
      <c r="J402" s="8"/>
      <c r="L402" s="8"/>
      <c r="N402" s="8"/>
      <c r="O402" s="8"/>
      <c r="Q402" s="9"/>
      <c r="R402" s="9"/>
    </row>
    <row r="403" spans="10:18" ht="12.75" x14ac:dyDescent="0.2">
      <c r="J403" s="8"/>
      <c r="L403" s="8"/>
      <c r="N403" s="8"/>
      <c r="O403" s="8"/>
      <c r="Q403" s="9"/>
      <c r="R403" s="9"/>
    </row>
    <row r="404" spans="10:18" ht="12.75" x14ac:dyDescent="0.2">
      <c r="J404" s="8"/>
      <c r="L404" s="8"/>
      <c r="N404" s="8"/>
      <c r="O404" s="8"/>
      <c r="Q404" s="9"/>
      <c r="R404" s="9"/>
    </row>
    <row r="405" spans="10:18" ht="12.75" x14ac:dyDescent="0.2">
      <c r="J405" s="8"/>
      <c r="L405" s="8"/>
      <c r="N405" s="8"/>
      <c r="O405" s="8"/>
      <c r="Q405" s="9"/>
      <c r="R405" s="9"/>
    </row>
    <row r="406" spans="10:18" ht="12.75" x14ac:dyDescent="0.2">
      <c r="J406" s="8"/>
      <c r="L406" s="8"/>
      <c r="N406" s="8"/>
      <c r="O406" s="8"/>
      <c r="Q406" s="9"/>
      <c r="R406" s="9"/>
    </row>
    <row r="407" spans="10:18" ht="12.75" x14ac:dyDescent="0.2">
      <c r="J407" s="8"/>
      <c r="L407" s="8"/>
      <c r="N407" s="8"/>
      <c r="O407" s="8"/>
      <c r="Q407" s="9"/>
      <c r="R407" s="9"/>
    </row>
    <row r="408" spans="10:18" ht="12.75" x14ac:dyDescent="0.2">
      <c r="J408" s="8"/>
      <c r="L408" s="8"/>
      <c r="N408" s="8"/>
      <c r="O408" s="8"/>
      <c r="Q408" s="9"/>
      <c r="R408" s="9"/>
    </row>
    <row r="409" spans="10:18" ht="12.75" x14ac:dyDescent="0.2">
      <c r="J409" s="8"/>
      <c r="L409" s="8"/>
      <c r="N409" s="8"/>
      <c r="O409" s="8"/>
      <c r="Q409" s="9"/>
      <c r="R409" s="9"/>
    </row>
    <row r="410" spans="10:18" ht="12.75" x14ac:dyDescent="0.2">
      <c r="J410" s="8"/>
      <c r="L410" s="8"/>
      <c r="N410" s="8"/>
      <c r="O410" s="8"/>
      <c r="Q410" s="9"/>
      <c r="R410" s="9"/>
    </row>
    <row r="411" spans="10:18" ht="12.75" x14ac:dyDescent="0.2">
      <c r="J411" s="8"/>
      <c r="L411" s="8"/>
      <c r="N411" s="8"/>
      <c r="O411" s="8"/>
      <c r="Q411" s="9"/>
      <c r="R411" s="9"/>
    </row>
    <row r="412" spans="10:18" ht="12.75" x14ac:dyDescent="0.2">
      <c r="J412" s="8"/>
      <c r="L412" s="8"/>
      <c r="N412" s="8"/>
      <c r="O412" s="8"/>
      <c r="Q412" s="9"/>
      <c r="R412" s="9"/>
    </row>
    <row r="413" spans="10:18" ht="12.75" x14ac:dyDescent="0.2">
      <c r="J413" s="8"/>
      <c r="L413" s="8"/>
      <c r="N413" s="8"/>
      <c r="O413" s="8"/>
      <c r="Q413" s="9"/>
      <c r="R413" s="9"/>
    </row>
    <row r="414" spans="10:18" ht="12.75" x14ac:dyDescent="0.2">
      <c r="J414" s="8"/>
      <c r="L414" s="8"/>
      <c r="N414" s="8"/>
      <c r="O414" s="8"/>
      <c r="Q414" s="9"/>
      <c r="R414" s="9"/>
    </row>
    <row r="415" spans="10:18" ht="12.75" x14ac:dyDescent="0.2">
      <c r="J415" s="8"/>
      <c r="L415" s="8"/>
      <c r="N415" s="8"/>
      <c r="O415" s="8"/>
      <c r="Q415" s="9"/>
      <c r="R415" s="9"/>
    </row>
    <row r="416" spans="10:18" ht="12.75" x14ac:dyDescent="0.2">
      <c r="J416" s="8"/>
      <c r="L416" s="8"/>
      <c r="N416" s="8"/>
      <c r="O416" s="8"/>
      <c r="Q416" s="9"/>
      <c r="R416" s="9"/>
    </row>
    <row r="417" spans="10:18" ht="12.75" x14ac:dyDescent="0.2">
      <c r="J417" s="8"/>
      <c r="L417" s="8"/>
      <c r="N417" s="8"/>
      <c r="O417" s="8"/>
      <c r="Q417" s="9"/>
      <c r="R417" s="9"/>
    </row>
    <row r="418" spans="10:18" ht="12.75" x14ac:dyDescent="0.2">
      <c r="J418" s="8"/>
      <c r="L418" s="8"/>
      <c r="N418" s="8"/>
      <c r="O418" s="8"/>
      <c r="Q418" s="9"/>
      <c r="R418" s="9"/>
    </row>
    <row r="419" spans="10:18" ht="12.75" x14ac:dyDescent="0.2">
      <c r="J419" s="8"/>
      <c r="L419" s="8"/>
      <c r="N419" s="8"/>
      <c r="O419" s="8"/>
      <c r="Q419" s="9"/>
      <c r="R419" s="9"/>
    </row>
    <row r="420" spans="10:18" ht="12.75" x14ac:dyDescent="0.2">
      <c r="J420" s="8"/>
      <c r="L420" s="8"/>
      <c r="N420" s="8"/>
      <c r="O420" s="8"/>
      <c r="Q420" s="9"/>
      <c r="R420" s="9"/>
    </row>
    <row r="421" spans="10:18" ht="12.75" x14ac:dyDescent="0.2">
      <c r="J421" s="8"/>
      <c r="L421" s="8"/>
      <c r="N421" s="8"/>
      <c r="O421" s="8"/>
      <c r="Q421" s="9"/>
      <c r="R421" s="9"/>
    </row>
    <row r="422" spans="10:18" ht="12.75" x14ac:dyDescent="0.2">
      <c r="J422" s="8"/>
      <c r="L422" s="8"/>
      <c r="N422" s="8"/>
      <c r="O422" s="8"/>
      <c r="Q422" s="9"/>
      <c r="R422" s="9"/>
    </row>
    <row r="423" spans="10:18" ht="12.75" x14ac:dyDescent="0.2">
      <c r="J423" s="8"/>
      <c r="L423" s="8"/>
      <c r="N423" s="8"/>
      <c r="O423" s="8"/>
      <c r="Q423" s="9"/>
      <c r="R423" s="9"/>
    </row>
    <row r="424" spans="10:18" ht="12.75" x14ac:dyDescent="0.2">
      <c r="J424" s="8"/>
      <c r="L424" s="8"/>
      <c r="N424" s="8"/>
      <c r="O424" s="8"/>
      <c r="Q424" s="9"/>
      <c r="R424" s="9"/>
    </row>
    <row r="425" spans="10:18" ht="12.75" x14ac:dyDescent="0.2">
      <c r="J425" s="8"/>
      <c r="L425" s="8"/>
      <c r="N425" s="8"/>
      <c r="O425" s="8"/>
      <c r="Q425" s="9"/>
      <c r="R425" s="9"/>
    </row>
    <row r="426" spans="10:18" ht="12.75" x14ac:dyDescent="0.2">
      <c r="J426" s="8"/>
      <c r="L426" s="8"/>
      <c r="N426" s="8"/>
      <c r="O426" s="8"/>
      <c r="Q426" s="9"/>
      <c r="R426" s="9"/>
    </row>
    <row r="427" spans="10:18" ht="12.75" x14ac:dyDescent="0.2">
      <c r="J427" s="8"/>
      <c r="L427" s="8"/>
      <c r="N427" s="8"/>
      <c r="O427" s="8"/>
      <c r="Q427" s="9"/>
      <c r="R427" s="9"/>
    </row>
    <row r="428" spans="10:18" ht="12.75" x14ac:dyDescent="0.2">
      <c r="J428" s="8"/>
      <c r="L428" s="8"/>
      <c r="N428" s="8"/>
      <c r="O428" s="8"/>
      <c r="Q428" s="9"/>
      <c r="R428" s="9"/>
    </row>
    <row r="429" spans="10:18" ht="12.75" x14ac:dyDescent="0.2">
      <c r="J429" s="8"/>
      <c r="L429" s="8"/>
      <c r="N429" s="8"/>
      <c r="O429" s="8"/>
      <c r="Q429" s="9"/>
      <c r="R429" s="9"/>
    </row>
    <row r="430" spans="10:18" ht="12.75" x14ac:dyDescent="0.2">
      <c r="J430" s="8"/>
      <c r="L430" s="8"/>
      <c r="N430" s="8"/>
      <c r="O430" s="8"/>
      <c r="Q430" s="9"/>
      <c r="R430" s="9"/>
    </row>
    <row r="431" spans="10:18" ht="12.75" x14ac:dyDescent="0.2">
      <c r="J431" s="8"/>
      <c r="L431" s="8"/>
      <c r="N431" s="8"/>
      <c r="O431" s="8"/>
      <c r="Q431" s="9"/>
      <c r="R431" s="9"/>
    </row>
    <row r="432" spans="10:18" ht="12.75" x14ac:dyDescent="0.2">
      <c r="J432" s="8"/>
      <c r="L432" s="8"/>
      <c r="N432" s="8"/>
      <c r="O432" s="8"/>
      <c r="Q432" s="9"/>
      <c r="R432" s="9"/>
    </row>
    <row r="433" spans="10:18" ht="12.75" x14ac:dyDescent="0.2">
      <c r="J433" s="8"/>
      <c r="L433" s="8"/>
      <c r="N433" s="8"/>
      <c r="O433" s="8"/>
      <c r="Q433" s="9"/>
      <c r="R433" s="9"/>
    </row>
    <row r="434" spans="10:18" ht="12.75" x14ac:dyDescent="0.2">
      <c r="J434" s="8"/>
      <c r="L434" s="8"/>
      <c r="N434" s="8"/>
      <c r="O434" s="8"/>
      <c r="Q434" s="9"/>
      <c r="R434" s="9"/>
    </row>
    <row r="435" spans="10:18" ht="12.75" x14ac:dyDescent="0.2">
      <c r="J435" s="8"/>
      <c r="L435" s="8"/>
      <c r="N435" s="8"/>
      <c r="O435" s="8"/>
      <c r="Q435" s="9"/>
      <c r="R435" s="9"/>
    </row>
    <row r="436" spans="10:18" ht="12.75" x14ac:dyDescent="0.2">
      <c r="J436" s="8"/>
      <c r="L436" s="8"/>
      <c r="N436" s="8"/>
      <c r="O436" s="8"/>
      <c r="Q436" s="9"/>
      <c r="R436" s="9"/>
    </row>
    <row r="437" spans="10:18" ht="12.75" x14ac:dyDescent="0.2">
      <c r="J437" s="8"/>
      <c r="L437" s="8"/>
      <c r="N437" s="8"/>
      <c r="O437" s="8"/>
      <c r="Q437" s="9"/>
      <c r="R437" s="9"/>
    </row>
    <row r="438" spans="10:18" ht="12.75" x14ac:dyDescent="0.2">
      <c r="J438" s="8"/>
      <c r="L438" s="8"/>
      <c r="N438" s="8"/>
      <c r="O438" s="8"/>
      <c r="Q438" s="9"/>
      <c r="R438" s="9"/>
    </row>
    <row r="439" spans="10:18" ht="12.75" x14ac:dyDescent="0.2">
      <c r="J439" s="8"/>
      <c r="L439" s="8"/>
      <c r="N439" s="8"/>
      <c r="O439" s="8"/>
      <c r="Q439" s="9"/>
      <c r="R439" s="9"/>
    </row>
    <row r="440" spans="10:18" ht="12.75" x14ac:dyDescent="0.2">
      <c r="J440" s="8"/>
      <c r="L440" s="8"/>
      <c r="N440" s="8"/>
      <c r="O440" s="8"/>
      <c r="Q440" s="9"/>
      <c r="R440" s="9"/>
    </row>
    <row r="441" spans="10:18" ht="12.75" x14ac:dyDescent="0.2">
      <c r="J441" s="8"/>
      <c r="L441" s="8"/>
      <c r="N441" s="8"/>
      <c r="O441" s="8"/>
      <c r="Q441" s="9"/>
      <c r="R441" s="9"/>
    </row>
    <row r="442" spans="10:18" ht="12.75" x14ac:dyDescent="0.2">
      <c r="J442" s="8"/>
      <c r="L442" s="8"/>
      <c r="N442" s="8"/>
      <c r="O442" s="8"/>
      <c r="Q442" s="9"/>
      <c r="R442" s="9"/>
    </row>
    <row r="443" spans="10:18" ht="12.75" x14ac:dyDescent="0.2">
      <c r="J443" s="8"/>
      <c r="L443" s="8"/>
      <c r="N443" s="8"/>
      <c r="O443" s="8"/>
      <c r="Q443" s="9"/>
      <c r="R443" s="9"/>
    </row>
    <row r="444" spans="10:18" ht="12.75" x14ac:dyDescent="0.2">
      <c r="J444" s="8"/>
      <c r="L444" s="8"/>
      <c r="N444" s="8"/>
      <c r="O444" s="8"/>
      <c r="Q444" s="9"/>
      <c r="R444" s="9"/>
    </row>
    <row r="445" spans="10:18" ht="12.75" x14ac:dyDescent="0.2">
      <c r="J445" s="8"/>
      <c r="L445" s="8"/>
      <c r="N445" s="8"/>
      <c r="O445" s="8"/>
      <c r="Q445" s="9"/>
      <c r="R445" s="9"/>
    </row>
    <row r="446" spans="10:18" ht="12.75" x14ac:dyDescent="0.2">
      <c r="J446" s="8"/>
      <c r="L446" s="8"/>
      <c r="N446" s="8"/>
      <c r="O446" s="8"/>
      <c r="Q446" s="9"/>
      <c r="R446" s="9"/>
    </row>
    <row r="447" spans="10:18" ht="12.75" x14ac:dyDescent="0.2">
      <c r="J447" s="8"/>
      <c r="L447" s="8"/>
      <c r="N447" s="8"/>
      <c r="O447" s="8"/>
      <c r="Q447" s="9"/>
      <c r="R447" s="9"/>
    </row>
    <row r="448" spans="10:18" ht="12.75" x14ac:dyDescent="0.2">
      <c r="J448" s="8"/>
      <c r="L448" s="8"/>
      <c r="N448" s="8"/>
      <c r="O448" s="8"/>
      <c r="Q448" s="9"/>
      <c r="R448" s="9"/>
    </row>
    <row r="449" spans="10:18" ht="12.75" x14ac:dyDescent="0.2">
      <c r="J449" s="8"/>
      <c r="L449" s="8"/>
      <c r="N449" s="8"/>
      <c r="O449" s="8"/>
      <c r="Q449" s="9"/>
      <c r="R449" s="9"/>
    </row>
    <row r="450" spans="10:18" ht="12.75" x14ac:dyDescent="0.2">
      <c r="J450" s="8"/>
      <c r="L450" s="8"/>
      <c r="N450" s="8"/>
      <c r="O450" s="8"/>
      <c r="Q450" s="9"/>
      <c r="R450" s="9"/>
    </row>
    <row r="451" spans="10:18" ht="12.75" x14ac:dyDescent="0.2">
      <c r="J451" s="8"/>
      <c r="L451" s="8"/>
      <c r="N451" s="8"/>
      <c r="O451" s="8"/>
      <c r="Q451" s="9"/>
      <c r="R451" s="9"/>
    </row>
    <row r="452" spans="10:18" ht="12.75" x14ac:dyDescent="0.2">
      <c r="J452" s="8"/>
      <c r="L452" s="8"/>
      <c r="N452" s="8"/>
      <c r="O452" s="8"/>
      <c r="Q452" s="9"/>
      <c r="R452" s="9"/>
    </row>
    <row r="453" spans="10:18" ht="12.75" x14ac:dyDescent="0.2">
      <c r="J453" s="8"/>
      <c r="L453" s="8"/>
      <c r="N453" s="8"/>
      <c r="O453" s="8"/>
      <c r="Q453" s="9"/>
      <c r="R453" s="9"/>
    </row>
    <row r="454" spans="10:18" ht="12.75" x14ac:dyDescent="0.2">
      <c r="J454" s="8"/>
      <c r="L454" s="8"/>
      <c r="N454" s="8"/>
      <c r="O454" s="8"/>
      <c r="Q454" s="9"/>
      <c r="R454" s="9"/>
    </row>
    <row r="455" spans="10:18" ht="12.75" x14ac:dyDescent="0.2">
      <c r="J455" s="8"/>
      <c r="L455" s="8"/>
      <c r="N455" s="8"/>
      <c r="O455" s="8"/>
      <c r="Q455" s="9"/>
      <c r="R455" s="9"/>
    </row>
    <row r="456" spans="10:18" ht="12.75" x14ac:dyDescent="0.2">
      <c r="J456" s="8"/>
      <c r="L456" s="8"/>
      <c r="N456" s="8"/>
      <c r="O456" s="8"/>
      <c r="Q456" s="9"/>
      <c r="R456" s="9"/>
    </row>
    <row r="457" spans="10:18" ht="12.75" x14ac:dyDescent="0.2">
      <c r="J457" s="8"/>
      <c r="L457" s="8"/>
      <c r="N457" s="8"/>
      <c r="O457" s="8"/>
      <c r="Q457" s="9"/>
      <c r="R457" s="9"/>
    </row>
    <row r="458" spans="10:18" ht="12.75" x14ac:dyDescent="0.2">
      <c r="J458" s="8"/>
      <c r="L458" s="8"/>
      <c r="N458" s="8"/>
      <c r="O458" s="8"/>
      <c r="Q458" s="9"/>
      <c r="R458" s="9"/>
    </row>
    <row r="459" spans="10:18" ht="12.75" x14ac:dyDescent="0.2">
      <c r="J459" s="8"/>
      <c r="L459" s="8"/>
      <c r="N459" s="8"/>
      <c r="O459" s="8"/>
      <c r="Q459" s="9"/>
      <c r="R459" s="9"/>
    </row>
    <row r="460" spans="10:18" ht="12.75" x14ac:dyDescent="0.2">
      <c r="J460" s="8"/>
      <c r="L460" s="8"/>
      <c r="N460" s="8"/>
      <c r="O460" s="8"/>
      <c r="Q460" s="9"/>
      <c r="R460" s="9"/>
    </row>
    <row r="461" spans="10:18" ht="12.75" x14ac:dyDescent="0.2">
      <c r="J461" s="8"/>
      <c r="L461" s="8"/>
      <c r="N461" s="8"/>
      <c r="O461" s="8"/>
      <c r="Q461" s="9"/>
      <c r="R461" s="9"/>
    </row>
    <row r="462" spans="10:18" ht="12.75" x14ac:dyDescent="0.2">
      <c r="J462" s="8"/>
      <c r="L462" s="8"/>
      <c r="N462" s="8"/>
      <c r="O462" s="8"/>
      <c r="Q462" s="9"/>
      <c r="R462" s="9"/>
    </row>
    <row r="463" spans="10:18" ht="12.75" x14ac:dyDescent="0.2">
      <c r="J463" s="8"/>
      <c r="L463" s="8"/>
      <c r="N463" s="8"/>
      <c r="O463" s="8"/>
      <c r="Q463" s="9"/>
      <c r="R463" s="9"/>
    </row>
    <row r="464" spans="10:18" ht="12.75" x14ac:dyDescent="0.2">
      <c r="J464" s="8"/>
      <c r="L464" s="8"/>
      <c r="N464" s="8"/>
      <c r="O464" s="8"/>
      <c r="Q464" s="9"/>
      <c r="R464" s="9"/>
    </row>
    <row r="465" spans="10:18" ht="12.75" x14ac:dyDescent="0.2">
      <c r="J465" s="8"/>
      <c r="L465" s="8"/>
      <c r="N465" s="8"/>
      <c r="O465" s="8"/>
      <c r="Q465" s="9"/>
      <c r="R465" s="9"/>
    </row>
    <row r="466" spans="10:18" ht="12.75" x14ac:dyDescent="0.2">
      <c r="J466" s="8"/>
      <c r="L466" s="8"/>
      <c r="N466" s="8"/>
      <c r="O466" s="8"/>
      <c r="Q466" s="9"/>
      <c r="R466" s="9"/>
    </row>
    <row r="467" spans="10:18" ht="12.75" x14ac:dyDescent="0.2">
      <c r="J467" s="8"/>
      <c r="L467" s="8"/>
      <c r="N467" s="8"/>
      <c r="O467" s="8"/>
      <c r="Q467" s="9"/>
      <c r="R467" s="9"/>
    </row>
    <row r="468" spans="10:18" ht="12.75" x14ac:dyDescent="0.2">
      <c r="J468" s="8"/>
      <c r="L468" s="8"/>
      <c r="N468" s="8"/>
      <c r="O468" s="8"/>
      <c r="Q468" s="9"/>
      <c r="R468" s="9"/>
    </row>
    <row r="469" spans="10:18" ht="12.75" x14ac:dyDescent="0.2">
      <c r="J469" s="8"/>
      <c r="L469" s="8"/>
      <c r="N469" s="8"/>
      <c r="O469" s="8"/>
      <c r="Q469" s="9"/>
      <c r="R469" s="9"/>
    </row>
    <row r="470" spans="10:18" ht="12.75" x14ac:dyDescent="0.2">
      <c r="J470" s="8"/>
      <c r="L470" s="8"/>
      <c r="N470" s="8"/>
      <c r="O470" s="8"/>
      <c r="Q470" s="9"/>
      <c r="R470" s="9"/>
    </row>
    <row r="471" spans="10:18" ht="12.75" x14ac:dyDescent="0.2">
      <c r="J471" s="8"/>
      <c r="L471" s="8"/>
      <c r="N471" s="8"/>
      <c r="O471" s="8"/>
      <c r="Q471" s="9"/>
      <c r="R471" s="9"/>
    </row>
    <row r="472" spans="10:18" ht="12.75" x14ac:dyDescent="0.2">
      <c r="J472" s="8"/>
      <c r="L472" s="8"/>
      <c r="N472" s="8"/>
      <c r="O472" s="8"/>
      <c r="Q472" s="9"/>
      <c r="R472" s="9"/>
    </row>
    <row r="473" spans="10:18" ht="12.75" x14ac:dyDescent="0.2">
      <c r="J473" s="8"/>
      <c r="L473" s="8"/>
      <c r="N473" s="8"/>
      <c r="O473" s="8"/>
      <c r="Q473" s="9"/>
      <c r="R473" s="9"/>
    </row>
    <row r="474" spans="10:18" ht="12.75" x14ac:dyDescent="0.2">
      <c r="J474" s="8"/>
      <c r="L474" s="8"/>
      <c r="N474" s="8"/>
      <c r="O474" s="8"/>
      <c r="Q474" s="9"/>
      <c r="R474" s="9"/>
    </row>
    <row r="475" spans="10:18" ht="12.75" x14ac:dyDescent="0.2">
      <c r="J475" s="8"/>
      <c r="L475" s="8"/>
      <c r="N475" s="8"/>
      <c r="O475" s="8"/>
      <c r="Q475" s="9"/>
      <c r="R475" s="9"/>
    </row>
    <row r="476" spans="10:18" ht="12.75" x14ac:dyDescent="0.2">
      <c r="J476" s="8"/>
      <c r="L476" s="8"/>
      <c r="N476" s="8"/>
      <c r="O476" s="8"/>
      <c r="Q476" s="9"/>
      <c r="R476" s="9"/>
    </row>
    <row r="477" spans="10:18" ht="12.75" x14ac:dyDescent="0.2">
      <c r="J477" s="8"/>
      <c r="L477" s="8"/>
      <c r="N477" s="8"/>
      <c r="O477" s="8"/>
      <c r="Q477" s="9"/>
      <c r="R477" s="9"/>
    </row>
    <row r="478" spans="10:18" ht="12.75" x14ac:dyDescent="0.2">
      <c r="J478" s="8"/>
      <c r="L478" s="8"/>
      <c r="N478" s="8"/>
      <c r="O478" s="8"/>
      <c r="Q478" s="9"/>
      <c r="R478" s="9"/>
    </row>
    <row r="479" spans="10:18" ht="12.75" x14ac:dyDescent="0.2">
      <c r="J479" s="8"/>
      <c r="L479" s="8"/>
      <c r="N479" s="8"/>
      <c r="O479" s="8"/>
      <c r="Q479" s="9"/>
      <c r="R479" s="9"/>
    </row>
    <row r="480" spans="10:18" ht="12.75" x14ac:dyDescent="0.2">
      <c r="J480" s="8"/>
      <c r="L480" s="8"/>
      <c r="N480" s="8"/>
      <c r="O480" s="8"/>
      <c r="Q480" s="9"/>
      <c r="R480" s="9"/>
    </row>
    <row r="481" spans="10:18" ht="12.75" x14ac:dyDescent="0.2">
      <c r="J481" s="8"/>
      <c r="L481" s="8"/>
      <c r="N481" s="8"/>
      <c r="O481" s="8"/>
      <c r="Q481" s="9"/>
      <c r="R481" s="9"/>
    </row>
    <row r="482" spans="10:18" ht="12.75" x14ac:dyDescent="0.2">
      <c r="J482" s="8"/>
      <c r="L482" s="8"/>
      <c r="N482" s="8"/>
      <c r="O482" s="8"/>
      <c r="Q482" s="9"/>
      <c r="R482" s="9"/>
    </row>
    <row r="483" spans="10:18" ht="12.75" x14ac:dyDescent="0.2">
      <c r="J483" s="8"/>
      <c r="L483" s="8"/>
      <c r="N483" s="8"/>
      <c r="O483" s="8"/>
      <c r="Q483" s="9"/>
      <c r="R483" s="9"/>
    </row>
    <row r="484" spans="10:18" ht="12.75" x14ac:dyDescent="0.2">
      <c r="J484" s="8"/>
      <c r="L484" s="8"/>
      <c r="N484" s="8"/>
      <c r="O484" s="8"/>
      <c r="Q484" s="9"/>
      <c r="R484" s="9"/>
    </row>
    <row r="485" spans="10:18" ht="12.75" x14ac:dyDescent="0.2">
      <c r="J485" s="8"/>
      <c r="L485" s="8"/>
      <c r="N485" s="8"/>
      <c r="O485" s="8"/>
      <c r="Q485" s="9"/>
      <c r="R485" s="9"/>
    </row>
    <row r="486" spans="10:18" ht="12.75" x14ac:dyDescent="0.2">
      <c r="J486" s="8"/>
      <c r="L486" s="8"/>
      <c r="N486" s="8"/>
      <c r="O486" s="8"/>
      <c r="Q486" s="9"/>
      <c r="R486" s="9"/>
    </row>
    <row r="487" spans="10:18" ht="12.75" x14ac:dyDescent="0.2">
      <c r="J487" s="8"/>
      <c r="L487" s="8"/>
      <c r="N487" s="8"/>
      <c r="O487" s="8"/>
      <c r="Q487" s="9"/>
      <c r="R487" s="9"/>
    </row>
    <row r="488" spans="10:18" ht="12.75" x14ac:dyDescent="0.2">
      <c r="J488" s="8"/>
      <c r="L488" s="8"/>
      <c r="N488" s="8"/>
      <c r="O488" s="8"/>
      <c r="Q488" s="9"/>
      <c r="R488" s="9"/>
    </row>
    <row r="489" spans="10:18" ht="12.75" x14ac:dyDescent="0.2">
      <c r="J489" s="8"/>
      <c r="L489" s="8"/>
      <c r="N489" s="8"/>
      <c r="O489" s="8"/>
      <c r="Q489" s="9"/>
      <c r="R489" s="9"/>
    </row>
    <row r="490" spans="10:18" ht="12.75" x14ac:dyDescent="0.2">
      <c r="J490" s="8"/>
      <c r="L490" s="8"/>
      <c r="N490" s="8"/>
      <c r="O490" s="8"/>
      <c r="Q490" s="9"/>
      <c r="R490" s="9"/>
    </row>
    <row r="491" spans="10:18" ht="12.75" x14ac:dyDescent="0.2">
      <c r="J491" s="8"/>
      <c r="L491" s="8"/>
      <c r="N491" s="8"/>
      <c r="O491" s="8"/>
      <c r="Q491" s="9"/>
      <c r="R491" s="9"/>
    </row>
    <row r="492" spans="10:18" ht="12.75" x14ac:dyDescent="0.2">
      <c r="J492" s="8"/>
      <c r="L492" s="8"/>
      <c r="N492" s="8"/>
      <c r="O492" s="8"/>
      <c r="Q492" s="9"/>
      <c r="R492" s="9"/>
    </row>
    <row r="493" spans="10:18" ht="12.75" x14ac:dyDescent="0.2">
      <c r="J493" s="8"/>
      <c r="L493" s="8"/>
      <c r="N493" s="8"/>
      <c r="O493" s="8"/>
      <c r="Q493" s="9"/>
      <c r="R493" s="9"/>
    </row>
    <row r="494" spans="10:18" ht="12.75" x14ac:dyDescent="0.2">
      <c r="J494" s="8"/>
      <c r="L494" s="8"/>
      <c r="N494" s="8"/>
      <c r="O494" s="8"/>
      <c r="Q494" s="9"/>
      <c r="R494" s="9"/>
    </row>
    <row r="495" spans="10:18" ht="12.75" x14ac:dyDescent="0.2">
      <c r="J495" s="8"/>
      <c r="L495" s="8"/>
      <c r="N495" s="8"/>
      <c r="O495" s="8"/>
      <c r="Q495" s="9"/>
      <c r="R495" s="9"/>
    </row>
    <row r="496" spans="10:18" ht="12.75" x14ac:dyDescent="0.2">
      <c r="J496" s="8"/>
      <c r="L496" s="8"/>
      <c r="N496" s="8"/>
      <c r="O496" s="8"/>
      <c r="Q496" s="9"/>
      <c r="R496" s="9"/>
    </row>
    <row r="497" spans="10:18" ht="12.75" x14ac:dyDescent="0.2">
      <c r="J497" s="8"/>
      <c r="L497" s="8"/>
      <c r="N497" s="8"/>
      <c r="O497" s="8"/>
      <c r="Q497" s="9"/>
      <c r="R497" s="9"/>
    </row>
    <row r="498" spans="10:18" ht="12.75" x14ac:dyDescent="0.2">
      <c r="J498" s="8"/>
      <c r="L498" s="8"/>
      <c r="N498" s="8"/>
      <c r="O498" s="8"/>
      <c r="Q498" s="9"/>
      <c r="R498" s="9"/>
    </row>
    <row r="499" spans="10:18" ht="12.75" x14ac:dyDescent="0.2">
      <c r="J499" s="8"/>
      <c r="L499" s="8"/>
      <c r="N499" s="8"/>
      <c r="O499" s="8"/>
      <c r="Q499" s="9"/>
      <c r="R499" s="9"/>
    </row>
    <row r="500" spans="10:18" ht="12.75" x14ac:dyDescent="0.2">
      <c r="J500" s="8"/>
      <c r="L500" s="8"/>
      <c r="N500" s="8"/>
      <c r="O500" s="8"/>
      <c r="Q500" s="9"/>
      <c r="R500" s="9"/>
    </row>
    <row r="501" spans="10:18" ht="12.75" x14ac:dyDescent="0.2">
      <c r="J501" s="8"/>
      <c r="L501" s="8"/>
      <c r="N501" s="8"/>
      <c r="O501" s="8"/>
      <c r="Q501" s="9"/>
      <c r="R501" s="9"/>
    </row>
    <row r="502" spans="10:18" ht="12.75" x14ac:dyDescent="0.2">
      <c r="J502" s="8"/>
      <c r="L502" s="8"/>
      <c r="N502" s="8"/>
      <c r="O502" s="8"/>
      <c r="Q502" s="9"/>
      <c r="R502" s="9"/>
    </row>
    <row r="503" spans="10:18" ht="12.75" x14ac:dyDescent="0.2">
      <c r="J503" s="8"/>
      <c r="L503" s="8"/>
      <c r="N503" s="8"/>
      <c r="O503" s="8"/>
      <c r="Q503" s="9"/>
      <c r="R503" s="9"/>
    </row>
    <row r="504" spans="10:18" ht="12.75" x14ac:dyDescent="0.2">
      <c r="J504" s="8"/>
      <c r="L504" s="8"/>
      <c r="N504" s="8"/>
      <c r="O504" s="8"/>
      <c r="Q504" s="9"/>
      <c r="R504" s="9"/>
    </row>
    <row r="505" spans="10:18" ht="12.75" x14ac:dyDescent="0.2">
      <c r="J505" s="8"/>
      <c r="L505" s="8"/>
      <c r="N505" s="8"/>
      <c r="O505" s="8"/>
      <c r="Q505" s="9"/>
      <c r="R505" s="9"/>
    </row>
    <row r="506" spans="10:18" ht="12.75" x14ac:dyDescent="0.2">
      <c r="J506" s="8"/>
      <c r="L506" s="8"/>
      <c r="N506" s="8"/>
      <c r="O506" s="8"/>
      <c r="Q506" s="9"/>
      <c r="R506" s="9"/>
    </row>
    <row r="507" spans="10:18" ht="12.75" x14ac:dyDescent="0.2">
      <c r="J507" s="8"/>
      <c r="L507" s="8"/>
      <c r="N507" s="8"/>
      <c r="O507" s="8"/>
      <c r="Q507" s="9"/>
      <c r="R507" s="9"/>
    </row>
    <row r="508" spans="10:18" ht="12.75" x14ac:dyDescent="0.2">
      <c r="J508" s="8"/>
      <c r="L508" s="8"/>
      <c r="N508" s="8"/>
      <c r="O508" s="8"/>
      <c r="Q508" s="9"/>
      <c r="R508" s="9"/>
    </row>
    <row r="509" spans="10:18" ht="12.75" x14ac:dyDescent="0.2">
      <c r="J509" s="8"/>
      <c r="L509" s="8"/>
      <c r="N509" s="8"/>
      <c r="O509" s="8"/>
      <c r="Q509" s="9"/>
      <c r="R509" s="9"/>
    </row>
    <row r="510" spans="10:18" ht="12.75" x14ac:dyDescent="0.2">
      <c r="J510" s="8"/>
      <c r="L510" s="8"/>
      <c r="N510" s="8"/>
      <c r="O510" s="8"/>
      <c r="Q510" s="9"/>
      <c r="R510" s="9"/>
    </row>
    <row r="511" spans="10:18" ht="12.75" x14ac:dyDescent="0.2">
      <c r="J511" s="8"/>
      <c r="L511" s="8"/>
      <c r="N511" s="8"/>
      <c r="O511" s="8"/>
      <c r="Q511" s="9"/>
      <c r="R511" s="9"/>
    </row>
    <row r="512" spans="10:18" ht="12.75" x14ac:dyDescent="0.2">
      <c r="J512" s="8"/>
      <c r="L512" s="8"/>
      <c r="N512" s="8"/>
      <c r="O512" s="8"/>
      <c r="Q512" s="9"/>
      <c r="R512" s="9"/>
    </row>
    <row r="513" spans="10:18" ht="12.75" x14ac:dyDescent="0.2">
      <c r="J513" s="8"/>
      <c r="L513" s="8"/>
      <c r="N513" s="8"/>
      <c r="O513" s="8"/>
      <c r="Q513" s="9"/>
      <c r="R513" s="9"/>
    </row>
    <row r="514" spans="10:18" ht="12.75" x14ac:dyDescent="0.2">
      <c r="J514" s="8"/>
      <c r="L514" s="8"/>
      <c r="N514" s="8"/>
      <c r="O514" s="8"/>
      <c r="Q514" s="9"/>
      <c r="R514" s="9"/>
    </row>
    <row r="515" spans="10:18" ht="12.75" x14ac:dyDescent="0.2">
      <c r="J515" s="8"/>
      <c r="L515" s="8"/>
      <c r="N515" s="8"/>
      <c r="O515" s="8"/>
      <c r="Q515" s="9"/>
      <c r="R515" s="9"/>
    </row>
    <row r="516" spans="10:18" ht="12.75" x14ac:dyDescent="0.2">
      <c r="J516" s="8"/>
      <c r="L516" s="8"/>
      <c r="N516" s="8"/>
      <c r="O516" s="8"/>
      <c r="Q516" s="9"/>
      <c r="R516" s="9"/>
    </row>
    <row r="517" spans="10:18" ht="12.75" x14ac:dyDescent="0.2">
      <c r="J517" s="8"/>
      <c r="L517" s="8"/>
      <c r="N517" s="8"/>
      <c r="O517" s="8"/>
      <c r="Q517" s="9"/>
      <c r="R517" s="9"/>
    </row>
    <row r="518" spans="10:18" ht="12.75" x14ac:dyDescent="0.2">
      <c r="J518" s="8"/>
      <c r="L518" s="8"/>
      <c r="N518" s="8"/>
      <c r="O518" s="8"/>
      <c r="Q518" s="9"/>
      <c r="R518" s="9"/>
    </row>
    <row r="519" spans="10:18" ht="12.75" x14ac:dyDescent="0.2">
      <c r="J519" s="8"/>
      <c r="L519" s="8"/>
      <c r="N519" s="8"/>
      <c r="O519" s="8"/>
      <c r="Q519" s="9"/>
      <c r="R519" s="9"/>
    </row>
    <row r="520" spans="10:18" ht="12.75" x14ac:dyDescent="0.2">
      <c r="J520" s="8"/>
      <c r="L520" s="8"/>
      <c r="N520" s="8"/>
      <c r="O520" s="8"/>
      <c r="Q520" s="9"/>
      <c r="R520" s="9"/>
    </row>
    <row r="521" spans="10:18" ht="12.75" x14ac:dyDescent="0.2">
      <c r="J521" s="8"/>
      <c r="L521" s="8"/>
      <c r="N521" s="8"/>
      <c r="O521" s="8"/>
      <c r="Q521" s="9"/>
      <c r="R521" s="9"/>
    </row>
    <row r="522" spans="10:18" ht="12.75" x14ac:dyDescent="0.2">
      <c r="J522" s="8"/>
      <c r="L522" s="8"/>
      <c r="N522" s="8"/>
      <c r="O522" s="8"/>
      <c r="Q522" s="9"/>
      <c r="R522" s="9"/>
    </row>
    <row r="523" spans="10:18" ht="12.75" x14ac:dyDescent="0.2">
      <c r="J523" s="8"/>
      <c r="L523" s="8"/>
      <c r="N523" s="8"/>
      <c r="O523" s="8"/>
      <c r="Q523" s="9"/>
      <c r="R523" s="9"/>
    </row>
    <row r="524" spans="10:18" ht="12.75" x14ac:dyDescent="0.2">
      <c r="J524" s="8"/>
      <c r="L524" s="8"/>
      <c r="N524" s="8"/>
      <c r="O524" s="8"/>
      <c r="Q524" s="9"/>
      <c r="R524" s="9"/>
    </row>
    <row r="525" spans="10:18" ht="12.75" x14ac:dyDescent="0.2">
      <c r="J525" s="8"/>
      <c r="L525" s="8"/>
      <c r="N525" s="8"/>
      <c r="O525" s="8"/>
      <c r="Q525" s="9"/>
      <c r="R525" s="9"/>
    </row>
    <row r="526" spans="10:18" ht="12.75" x14ac:dyDescent="0.2">
      <c r="J526" s="8"/>
      <c r="L526" s="8"/>
      <c r="N526" s="8"/>
      <c r="O526" s="8"/>
      <c r="Q526" s="9"/>
      <c r="R526" s="9"/>
    </row>
    <row r="527" spans="10:18" ht="12.75" x14ac:dyDescent="0.2">
      <c r="J527" s="8"/>
      <c r="L527" s="8"/>
      <c r="N527" s="8"/>
      <c r="O527" s="8"/>
      <c r="Q527" s="9"/>
      <c r="R527" s="9"/>
    </row>
    <row r="528" spans="10:18" ht="12.75" x14ac:dyDescent="0.2">
      <c r="J528" s="8"/>
      <c r="L528" s="8"/>
      <c r="N528" s="8"/>
      <c r="O528" s="8"/>
      <c r="Q528" s="9"/>
      <c r="R528" s="9"/>
    </row>
    <row r="529" spans="10:18" ht="12.75" x14ac:dyDescent="0.2">
      <c r="J529" s="8"/>
      <c r="L529" s="8"/>
      <c r="N529" s="8"/>
      <c r="O529" s="8"/>
      <c r="Q529" s="9"/>
      <c r="R529" s="9"/>
    </row>
    <row r="530" spans="10:18" ht="12.75" x14ac:dyDescent="0.2">
      <c r="J530" s="8"/>
      <c r="L530" s="8"/>
      <c r="N530" s="8"/>
      <c r="O530" s="8"/>
      <c r="Q530" s="9"/>
      <c r="R530" s="9"/>
    </row>
    <row r="531" spans="10:18" ht="12.75" x14ac:dyDescent="0.2">
      <c r="J531" s="8"/>
      <c r="L531" s="8"/>
      <c r="N531" s="8"/>
      <c r="O531" s="8"/>
      <c r="Q531" s="9"/>
      <c r="R531" s="9"/>
    </row>
    <row r="532" spans="10:18" ht="12.75" x14ac:dyDescent="0.2">
      <c r="J532" s="8"/>
      <c r="L532" s="8"/>
      <c r="N532" s="8"/>
      <c r="O532" s="8"/>
      <c r="Q532" s="9"/>
      <c r="R532" s="9"/>
    </row>
    <row r="533" spans="10:18" ht="12.75" x14ac:dyDescent="0.2">
      <c r="J533" s="8"/>
      <c r="L533" s="8"/>
      <c r="N533" s="8"/>
      <c r="O533" s="8"/>
      <c r="Q533" s="9"/>
      <c r="R533" s="9"/>
    </row>
    <row r="534" spans="10:18" ht="12.75" x14ac:dyDescent="0.2">
      <c r="J534" s="8"/>
      <c r="L534" s="8"/>
      <c r="N534" s="8"/>
      <c r="O534" s="8"/>
      <c r="Q534" s="9"/>
      <c r="R534" s="9"/>
    </row>
    <row r="535" spans="10:18" ht="12.75" x14ac:dyDescent="0.2">
      <c r="J535" s="8"/>
      <c r="L535" s="8"/>
      <c r="N535" s="8"/>
      <c r="O535" s="8"/>
      <c r="Q535" s="9"/>
      <c r="R535" s="9"/>
    </row>
    <row r="536" spans="10:18" ht="12.75" x14ac:dyDescent="0.2">
      <c r="J536" s="8"/>
      <c r="L536" s="8"/>
      <c r="N536" s="8"/>
      <c r="O536" s="8"/>
      <c r="Q536" s="9"/>
      <c r="R536" s="9"/>
    </row>
    <row r="537" spans="10:18" ht="12.75" x14ac:dyDescent="0.2">
      <c r="J537" s="8"/>
      <c r="L537" s="8"/>
      <c r="N537" s="8"/>
      <c r="O537" s="8"/>
      <c r="Q537" s="9"/>
      <c r="R537" s="9"/>
    </row>
    <row r="538" spans="10:18" ht="12.75" x14ac:dyDescent="0.2">
      <c r="J538" s="8"/>
      <c r="L538" s="8"/>
      <c r="N538" s="8"/>
      <c r="O538" s="8"/>
      <c r="Q538" s="9"/>
      <c r="R538" s="9"/>
    </row>
    <row r="539" spans="10:18" ht="12.75" x14ac:dyDescent="0.2">
      <c r="J539" s="8"/>
      <c r="L539" s="8"/>
      <c r="N539" s="8"/>
      <c r="O539" s="8"/>
      <c r="Q539" s="9"/>
      <c r="R539" s="9"/>
    </row>
    <row r="540" spans="10:18" ht="12.75" x14ac:dyDescent="0.2">
      <c r="J540" s="8"/>
      <c r="L540" s="8"/>
      <c r="N540" s="8"/>
      <c r="O540" s="8"/>
      <c r="Q540" s="9"/>
      <c r="R540" s="9"/>
    </row>
    <row r="541" spans="10:18" ht="12.75" x14ac:dyDescent="0.2">
      <c r="J541" s="8"/>
      <c r="L541" s="8"/>
      <c r="N541" s="8"/>
      <c r="O541" s="8"/>
      <c r="Q541" s="9"/>
      <c r="R541" s="9"/>
    </row>
    <row r="542" spans="10:18" ht="12.75" x14ac:dyDescent="0.2">
      <c r="J542" s="8"/>
      <c r="L542" s="8"/>
      <c r="N542" s="8"/>
      <c r="O542" s="8"/>
      <c r="Q542" s="9"/>
      <c r="R542" s="9"/>
    </row>
    <row r="543" spans="10:18" ht="12.75" x14ac:dyDescent="0.2">
      <c r="J543" s="8"/>
      <c r="L543" s="8"/>
      <c r="N543" s="8"/>
      <c r="O543" s="8"/>
      <c r="Q543" s="9"/>
      <c r="R543" s="9"/>
    </row>
    <row r="544" spans="10:18" ht="12.75" x14ac:dyDescent="0.2">
      <c r="J544" s="8"/>
      <c r="L544" s="8"/>
      <c r="N544" s="8"/>
      <c r="O544" s="8"/>
      <c r="Q544" s="9"/>
      <c r="R544" s="9"/>
    </row>
    <row r="545" spans="10:18" ht="12.75" x14ac:dyDescent="0.2">
      <c r="J545" s="8"/>
      <c r="L545" s="8"/>
      <c r="N545" s="8"/>
      <c r="O545" s="8"/>
      <c r="Q545" s="9"/>
      <c r="R545" s="9"/>
    </row>
    <row r="546" spans="10:18" ht="12.75" x14ac:dyDescent="0.2">
      <c r="J546" s="8"/>
      <c r="L546" s="8"/>
      <c r="N546" s="8"/>
      <c r="O546" s="8"/>
      <c r="Q546" s="9"/>
      <c r="R546" s="9"/>
    </row>
    <row r="547" spans="10:18" ht="12.75" x14ac:dyDescent="0.2">
      <c r="J547" s="8"/>
      <c r="L547" s="8"/>
      <c r="N547" s="8"/>
      <c r="O547" s="8"/>
      <c r="Q547" s="9"/>
      <c r="R547" s="9"/>
    </row>
    <row r="548" spans="10:18" ht="12.75" x14ac:dyDescent="0.2">
      <c r="J548" s="8"/>
      <c r="L548" s="8"/>
      <c r="N548" s="8"/>
      <c r="O548" s="8"/>
      <c r="Q548" s="9"/>
      <c r="R548" s="9"/>
    </row>
    <row r="549" spans="10:18" ht="12.75" x14ac:dyDescent="0.2">
      <c r="J549" s="8"/>
      <c r="L549" s="8"/>
      <c r="N549" s="8"/>
      <c r="O549" s="8"/>
      <c r="Q549" s="9"/>
      <c r="R549" s="9"/>
    </row>
    <row r="550" spans="10:18" ht="12.75" x14ac:dyDescent="0.2">
      <c r="J550" s="8"/>
      <c r="L550" s="8"/>
      <c r="N550" s="8"/>
      <c r="O550" s="8"/>
      <c r="Q550" s="9"/>
      <c r="R550" s="9"/>
    </row>
    <row r="551" spans="10:18" ht="12.75" x14ac:dyDescent="0.2">
      <c r="J551" s="8"/>
      <c r="L551" s="8"/>
      <c r="N551" s="8"/>
      <c r="O551" s="8"/>
      <c r="Q551" s="9"/>
      <c r="R551" s="9"/>
    </row>
    <row r="552" spans="10:18" ht="12.75" x14ac:dyDescent="0.2">
      <c r="J552" s="8"/>
      <c r="L552" s="8"/>
      <c r="N552" s="8"/>
      <c r="O552" s="8"/>
      <c r="Q552" s="9"/>
      <c r="R552" s="9"/>
    </row>
    <row r="553" spans="10:18" ht="12.75" x14ac:dyDescent="0.2">
      <c r="J553" s="8"/>
      <c r="L553" s="8"/>
      <c r="N553" s="8"/>
      <c r="O553" s="8"/>
      <c r="Q553" s="9"/>
      <c r="R553" s="9"/>
    </row>
    <row r="554" spans="10:18" ht="12.75" x14ac:dyDescent="0.2">
      <c r="J554" s="8"/>
      <c r="L554" s="8"/>
      <c r="N554" s="8"/>
      <c r="O554" s="8"/>
      <c r="Q554" s="9"/>
      <c r="R554" s="9"/>
    </row>
    <row r="555" spans="10:18" ht="12.75" x14ac:dyDescent="0.2">
      <c r="J555" s="8"/>
      <c r="L555" s="8"/>
      <c r="N555" s="8"/>
      <c r="O555" s="8"/>
      <c r="Q555" s="9"/>
      <c r="R555" s="9"/>
    </row>
    <row r="556" spans="10:18" ht="12.75" x14ac:dyDescent="0.2">
      <c r="J556" s="8"/>
      <c r="L556" s="8"/>
      <c r="N556" s="8"/>
      <c r="O556" s="8"/>
      <c r="Q556" s="9"/>
      <c r="R556" s="9"/>
    </row>
    <row r="557" spans="10:18" ht="12.75" x14ac:dyDescent="0.2">
      <c r="J557" s="8"/>
      <c r="L557" s="8"/>
      <c r="N557" s="8"/>
      <c r="O557" s="8"/>
      <c r="Q557" s="9"/>
      <c r="R557" s="9"/>
    </row>
    <row r="558" spans="10:18" ht="12.75" x14ac:dyDescent="0.2">
      <c r="J558" s="8"/>
      <c r="L558" s="8"/>
      <c r="N558" s="8"/>
      <c r="O558" s="8"/>
      <c r="Q558" s="9"/>
      <c r="R558" s="9"/>
    </row>
    <row r="559" spans="10:18" ht="12.75" x14ac:dyDescent="0.2">
      <c r="J559" s="8"/>
      <c r="L559" s="8"/>
      <c r="N559" s="8"/>
      <c r="O559" s="8"/>
      <c r="Q559" s="9"/>
      <c r="R559" s="9"/>
    </row>
    <row r="560" spans="10:18" ht="12.75" x14ac:dyDescent="0.2">
      <c r="J560" s="8"/>
      <c r="L560" s="8"/>
      <c r="N560" s="8"/>
      <c r="O560" s="8"/>
      <c r="Q560" s="9"/>
      <c r="R560" s="9"/>
    </row>
    <row r="561" spans="10:18" ht="12.75" x14ac:dyDescent="0.2">
      <c r="J561" s="8"/>
      <c r="L561" s="8"/>
      <c r="N561" s="8"/>
      <c r="O561" s="8"/>
      <c r="Q561" s="9"/>
      <c r="R561" s="9"/>
    </row>
    <row r="562" spans="10:18" ht="12.75" x14ac:dyDescent="0.2">
      <c r="J562" s="8"/>
      <c r="L562" s="8"/>
      <c r="N562" s="8"/>
      <c r="O562" s="8"/>
      <c r="Q562" s="9"/>
      <c r="R562" s="9"/>
    </row>
    <row r="563" spans="10:18" ht="12.75" x14ac:dyDescent="0.2">
      <c r="J563" s="8"/>
      <c r="L563" s="8"/>
      <c r="N563" s="8"/>
      <c r="O563" s="8"/>
      <c r="Q563" s="9"/>
      <c r="R563" s="9"/>
    </row>
    <row r="564" spans="10:18" ht="12.75" x14ac:dyDescent="0.2">
      <c r="J564" s="8"/>
      <c r="L564" s="8"/>
      <c r="N564" s="8"/>
      <c r="O564" s="8"/>
      <c r="Q564" s="9"/>
      <c r="R564" s="9"/>
    </row>
    <row r="565" spans="10:18" ht="12.75" x14ac:dyDescent="0.2">
      <c r="J565" s="8"/>
      <c r="L565" s="8"/>
      <c r="N565" s="8"/>
      <c r="O565" s="8"/>
      <c r="Q565" s="9"/>
      <c r="R565" s="9"/>
    </row>
    <row r="566" spans="10:18" ht="12.75" x14ac:dyDescent="0.2">
      <c r="J566" s="8"/>
      <c r="L566" s="8"/>
      <c r="N566" s="8"/>
      <c r="O566" s="8"/>
      <c r="Q566" s="9"/>
      <c r="R566" s="9"/>
    </row>
    <row r="567" spans="10:18" ht="12.75" x14ac:dyDescent="0.2">
      <c r="J567" s="8"/>
      <c r="L567" s="8"/>
      <c r="N567" s="8"/>
      <c r="O567" s="8"/>
      <c r="Q567" s="9"/>
      <c r="R567" s="9"/>
    </row>
    <row r="568" spans="10:18" ht="12.75" x14ac:dyDescent="0.2">
      <c r="J568" s="8"/>
      <c r="L568" s="8"/>
      <c r="N568" s="8"/>
      <c r="O568" s="8"/>
      <c r="Q568" s="9"/>
      <c r="R568" s="9"/>
    </row>
    <row r="569" spans="10:18" ht="12.75" x14ac:dyDescent="0.2">
      <c r="J569" s="8"/>
      <c r="L569" s="8"/>
      <c r="N569" s="8"/>
      <c r="O569" s="8"/>
      <c r="Q569" s="9"/>
      <c r="R569" s="9"/>
    </row>
    <row r="570" spans="10:18" ht="12.75" x14ac:dyDescent="0.2">
      <c r="J570" s="8"/>
      <c r="L570" s="8"/>
      <c r="N570" s="8"/>
      <c r="O570" s="8"/>
      <c r="Q570" s="9"/>
      <c r="R570" s="9"/>
    </row>
    <row r="571" spans="10:18" ht="12.75" x14ac:dyDescent="0.2">
      <c r="J571" s="8"/>
      <c r="L571" s="8"/>
      <c r="N571" s="8"/>
      <c r="O571" s="8"/>
      <c r="Q571" s="9"/>
      <c r="R571" s="9"/>
    </row>
    <row r="572" spans="10:18" ht="12.75" x14ac:dyDescent="0.2">
      <c r="J572" s="8"/>
      <c r="L572" s="8"/>
      <c r="N572" s="8"/>
      <c r="O572" s="8"/>
      <c r="Q572" s="9"/>
      <c r="R572" s="9"/>
    </row>
    <row r="573" spans="10:18" ht="12.75" x14ac:dyDescent="0.2">
      <c r="J573" s="8"/>
      <c r="L573" s="8"/>
      <c r="N573" s="8"/>
      <c r="O573" s="8"/>
      <c r="Q573" s="9"/>
      <c r="R573" s="9"/>
    </row>
    <row r="574" spans="10:18" ht="12.75" x14ac:dyDescent="0.2">
      <c r="J574" s="8"/>
      <c r="L574" s="8"/>
      <c r="N574" s="8"/>
      <c r="O574" s="8"/>
      <c r="Q574" s="9"/>
      <c r="R574" s="9"/>
    </row>
    <row r="575" spans="10:18" ht="12.75" x14ac:dyDescent="0.2">
      <c r="J575" s="8"/>
      <c r="L575" s="8"/>
      <c r="N575" s="8"/>
      <c r="O575" s="8"/>
      <c r="Q575" s="9"/>
      <c r="R575" s="9"/>
    </row>
    <row r="576" spans="10:18" ht="12.75" x14ac:dyDescent="0.2">
      <c r="J576" s="8"/>
      <c r="L576" s="8"/>
      <c r="N576" s="8"/>
      <c r="O576" s="8"/>
      <c r="Q576" s="9"/>
      <c r="R576" s="9"/>
    </row>
    <row r="577" spans="10:18" ht="12.75" x14ac:dyDescent="0.2">
      <c r="J577" s="8"/>
      <c r="L577" s="8"/>
      <c r="N577" s="8"/>
      <c r="O577" s="8"/>
      <c r="Q577" s="9"/>
      <c r="R577" s="9"/>
    </row>
    <row r="578" spans="10:18" ht="12.75" x14ac:dyDescent="0.2">
      <c r="J578" s="8"/>
      <c r="L578" s="8"/>
      <c r="N578" s="8"/>
      <c r="O578" s="8"/>
      <c r="Q578" s="9"/>
      <c r="R578" s="9"/>
    </row>
    <row r="579" spans="10:18" ht="12.75" x14ac:dyDescent="0.2">
      <c r="J579" s="8"/>
      <c r="L579" s="8"/>
      <c r="N579" s="8"/>
      <c r="O579" s="8"/>
      <c r="Q579" s="9"/>
      <c r="R579" s="9"/>
    </row>
    <row r="580" spans="10:18" ht="12.75" x14ac:dyDescent="0.2">
      <c r="J580" s="8"/>
      <c r="L580" s="8"/>
      <c r="N580" s="8"/>
      <c r="O580" s="8"/>
      <c r="Q580" s="9"/>
      <c r="R580" s="9"/>
    </row>
    <row r="581" spans="10:18" ht="12.75" x14ac:dyDescent="0.2">
      <c r="J581" s="8"/>
      <c r="L581" s="8"/>
      <c r="N581" s="8"/>
      <c r="O581" s="8"/>
      <c r="Q581" s="9"/>
      <c r="R581" s="9"/>
    </row>
    <row r="582" spans="10:18" ht="12.75" x14ac:dyDescent="0.2">
      <c r="J582" s="8"/>
      <c r="L582" s="8"/>
      <c r="N582" s="8"/>
      <c r="O582" s="8"/>
      <c r="Q582" s="9"/>
      <c r="R582" s="9"/>
    </row>
    <row r="583" spans="10:18" ht="12.75" x14ac:dyDescent="0.2">
      <c r="J583" s="8"/>
      <c r="L583" s="8"/>
      <c r="N583" s="8"/>
      <c r="O583" s="8"/>
      <c r="Q583" s="9"/>
      <c r="R583" s="9"/>
    </row>
    <row r="584" spans="10:18" ht="12.75" x14ac:dyDescent="0.2">
      <c r="J584" s="8"/>
      <c r="L584" s="8"/>
      <c r="N584" s="8"/>
      <c r="O584" s="8"/>
      <c r="Q584" s="9"/>
      <c r="R584" s="9"/>
    </row>
    <row r="585" spans="10:18" ht="12.75" x14ac:dyDescent="0.2">
      <c r="J585" s="8"/>
      <c r="L585" s="8"/>
      <c r="N585" s="8"/>
      <c r="O585" s="8"/>
      <c r="Q585" s="9"/>
      <c r="R585" s="9"/>
    </row>
    <row r="586" spans="10:18" ht="12.75" x14ac:dyDescent="0.2">
      <c r="J586" s="8"/>
      <c r="L586" s="8"/>
      <c r="N586" s="8"/>
      <c r="O586" s="8"/>
      <c r="Q586" s="9"/>
      <c r="R586" s="9"/>
    </row>
    <row r="587" spans="10:18" ht="12.75" x14ac:dyDescent="0.2">
      <c r="J587" s="8"/>
      <c r="L587" s="8"/>
      <c r="N587" s="8"/>
      <c r="O587" s="8"/>
      <c r="Q587" s="9"/>
      <c r="R587" s="9"/>
    </row>
    <row r="588" spans="10:18" ht="12.75" x14ac:dyDescent="0.2">
      <c r="J588" s="8"/>
      <c r="L588" s="8"/>
      <c r="N588" s="8"/>
      <c r="O588" s="8"/>
      <c r="Q588" s="9"/>
      <c r="R588" s="9"/>
    </row>
    <row r="589" spans="10:18" ht="12.75" x14ac:dyDescent="0.2">
      <c r="J589" s="8"/>
      <c r="L589" s="8"/>
      <c r="N589" s="8"/>
      <c r="O589" s="8"/>
      <c r="Q589" s="9"/>
      <c r="R589" s="9"/>
    </row>
    <row r="590" spans="10:18" ht="12.75" x14ac:dyDescent="0.2">
      <c r="J590" s="8"/>
      <c r="L590" s="8"/>
      <c r="N590" s="8"/>
      <c r="O590" s="8"/>
      <c r="Q590" s="9"/>
      <c r="R590" s="9"/>
    </row>
    <row r="591" spans="10:18" ht="12.75" x14ac:dyDescent="0.2">
      <c r="J591" s="8"/>
      <c r="L591" s="8"/>
      <c r="N591" s="8"/>
      <c r="O591" s="8"/>
      <c r="Q591" s="9"/>
      <c r="R591" s="9"/>
    </row>
    <row r="592" spans="10:18" ht="12.75" x14ac:dyDescent="0.2">
      <c r="J592" s="8"/>
      <c r="L592" s="8"/>
      <c r="N592" s="8"/>
      <c r="O592" s="8"/>
      <c r="Q592" s="9"/>
      <c r="R592" s="9"/>
    </row>
    <row r="593" spans="10:18" ht="12.75" x14ac:dyDescent="0.2">
      <c r="J593" s="8"/>
      <c r="L593" s="8"/>
      <c r="N593" s="8"/>
      <c r="O593" s="8"/>
      <c r="Q593" s="9"/>
      <c r="R593" s="9"/>
    </row>
    <row r="594" spans="10:18" ht="12.75" x14ac:dyDescent="0.2">
      <c r="J594" s="8"/>
      <c r="L594" s="8"/>
      <c r="N594" s="8"/>
      <c r="O594" s="8"/>
      <c r="Q594" s="9"/>
      <c r="R594" s="9"/>
    </row>
    <row r="595" spans="10:18" ht="12.75" x14ac:dyDescent="0.2">
      <c r="J595" s="8"/>
      <c r="L595" s="8"/>
      <c r="N595" s="8"/>
      <c r="O595" s="8"/>
      <c r="Q595" s="9"/>
      <c r="R595" s="9"/>
    </row>
    <row r="596" spans="10:18" ht="12.75" x14ac:dyDescent="0.2">
      <c r="J596" s="8"/>
      <c r="L596" s="8"/>
      <c r="N596" s="8"/>
      <c r="O596" s="8"/>
      <c r="Q596" s="9"/>
      <c r="R596" s="9"/>
    </row>
    <row r="597" spans="10:18" ht="12.75" x14ac:dyDescent="0.2">
      <c r="J597" s="8"/>
      <c r="L597" s="8"/>
      <c r="N597" s="8"/>
      <c r="O597" s="8"/>
      <c r="Q597" s="9"/>
      <c r="R597" s="9"/>
    </row>
    <row r="598" spans="10:18" ht="12.75" x14ac:dyDescent="0.2">
      <c r="J598" s="8"/>
      <c r="L598" s="8"/>
      <c r="N598" s="8"/>
      <c r="O598" s="8"/>
      <c r="Q598" s="9"/>
      <c r="R598" s="9"/>
    </row>
    <row r="599" spans="10:18" ht="12.75" x14ac:dyDescent="0.2">
      <c r="J599" s="8"/>
      <c r="L599" s="8"/>
      <c r="N599" s="8"/>
      <c r="O599" s="8"/>
      <c r="Q599" s="9"/>
      <c r="R599" s="9"/>
    </row>
    <row r="600" spans="10:18" ht="12.75" x14ac:dyDescent="0.2">
      <c r="J600" s="8"/>
      <c r="L600" s="8"/>
      <c r="N600" s="8"/>
      <c r="O600" s="8"/>
      <c r="Q600" s="9"/>
      <c r="R600" s="9"/>
    </row>
    <row r="601" spans="10:18" ht="12.75" x14ac:dyDescent="0.2">
      <c r="J601" s="8"/>
      <c r="L601" s="8"/>
      <c r="N601" s="8"/>
      <c r="O601" s="8"/>
      <c r="Q601" s="9"/>
      <c r="R601" s="9"/>
    </row>
    <row r="602" spans="10:18" ht="12.75" x14ac:dyDescent="0.2">
      <c r="J602" s="8"/>
      <c r="L602" s="8"/>
      <c r="N602" s="8"/>
      <c r="O602" s="8"/>
      <c r="Q602" s="9"/>
      <c r="R602" s="9"/>
    </row>
    <row r="603" spans="10:18" ht="12.75" x14ac:dyDescent="0.2">
      <c r="J603" s="8"/>
      <c r="L603" s="8"/>
      <c r="N603" s="8"/>
      <c r="O603" s="8"/>
      <c r="Q603" s="9"/>
      <c r="R603" s="9"/>
    </row>
    <row r="604" spans="10:18" ht="12.75" x14ac:dyDescent="0.2">
      <c r="J604" s="8"/>
      <c r="L604" s="8"/>
      <c r="N604" s="8"/>
      <c r="O604" s="8"/>
      <c r="Q604" s="9"/>
      <c r="R604" s="9"/>
    </row>
    <row r="605" spans="10:18" ht="12.75" x14ac:dyDescent="0.2">
      <c r="J605" s="8"/>
      <c r="L605" s="8"/>
      <c r="N605" s="8"/>
      <c r="O605" s="8"/>
      <c r="Q605" s="9"/>
      <c r="R605" s="9"/>
    </row>
    <row r="606" spans="10:18" ht="12.75" x14ac:dyDescent="0.2">
      <c r="J606" s="8"/>
      <c r="L606" s="8"/>
      <c r="N606" s="8"/>
      <c r="O606" s="8"/>
      <c r="Q606" s="9"/>
      <c r="R606" s="9"/>
    </row>
    <row r="607" spans="10:18" ht="12.75" x14ac:dyDescent="0.2">
      <c r="J607" s="8"/>
      <c r="L607" s="8"/>
      <c r="N607" s="8"/>
      <c r="O607" s="8"/>
      <c r="Q607" s="9"/>
      <c r="R607" s="9"/>
    </row>
    <row r="608" spans="10:18" ht="12.75" x14ac:dyDescent="0.2">
      <c r="J608" s="8"/>
      <c r="L608" s="8"/>
      <c r="N608" s="8"/>
      <c r="O608" s="8"/>
      <c r="Q608" s="9"/>
      <c r="R608" s="9"/>
    </row>
    <row r="609" spans="10:18" ht="12.75" x14ac:dyDescent="0.2">
      <c r="J609" s="8"/>
      <c r="L609" s="8"/>
      <c r="N609" s="8"/>
      <c r="O609" s="8"/>
      <c r="Q609" s="9"/>
      <c r="R609" s="9"/>
    </row>
    <row r="610" spans="10:18" ht="12.75" x14ac:dyDescent="0.2">
      <c r="J610" s="8"/>
      <c r="L610" s="8"/>
      <c r="N610" s="8"/>
      <c r="O610" s="8"/>
      <c r="Q610" s="9"/>
      <c r="R610" s="9"/>
    </row>
    <row r="611" spans="10:18" ht="12.75" x14ac:dyDescent="0.2">
      <c r="J611" s="8"/>
      <c r="L611" s="8"/>
      <c r="N611" s="8"/>
      <c r="O611" s="8"/>
      <c r="Q611" s="9"/>
      <c r="R611" s="9"/>
    </row>
    <row r="612" spans="10:18" ht="12.75" x14ac:dyDescent="0.2">
      <c r="J612" s="8"/>
      <c r="L612" s="8"/>
      <c r="N612" s="8"/>
      <c r="O612" s="8"/>
      <c r="Q612" s="9"/>
      <c r="R612" s="9"/>
    </row>
    <row r="613" spans="10:18" ht="12.75" x14ac:dyDescent="0.2">
      <c r="J613" s="8"/>
      <c r="L613" s="8"/>
      <c r="N613" s="8"/>
      <c r="O613" s="8"/>
      <c r="Q613" s="9"/>
      <c r="R613" s="9"/>
    </row>
    <row r="614" spans="10:18" ht="12.75" x14ac:dyDescent="0.2">
      <c r="J614" s="8"/>
      <c r="L614" s="8"/>
      <c r="N614" s="8"/>
      <c r="O614" s="8"/>
      <c r="Q614" s="9"/>
      <c r="R614" s="9"/>
    </row>
    <row r="615" spans="10:18" ht="12.75" x14ac:dyDescent="0.2">
      <c r="J615" s="8"/>
      <c r="L615" s="8"/>
      <c r="N615" s="8"/>
      <c r="O615" s="8"/>
      <c r="Q615" s="9"/>
      <c r="R615" s="9"/>
    </row>
    <row r="616" spans="10:18" ht="12.75" x14ac:dyDescent="0.2">
      <c r="J616" s="8"/>
      <c r="L616" s="8"/>
      <c r="N616" s="8"/>
      <c r="O616" s="8"/>
      <c r="Q616" s="9"/>
      <c r="R616" s="9"/>
    </row>
    <row r="617" spans="10:18" ht="12.75" x14ac:dyDescent="0.2">
      <c r="J617" s="8"/>
      <c r="L617" s="8"/>
      <c r="N617" s="8"/>
      <c r="O617" s="8"/>
      <c r="Q617" s="9"/>
      <c r="R617" s="9"/>
    </row>
    <row r="618" spans="10:18" ht="12.75" x14ac:dyDescent="0.2">
      <c r="J618" s="8"/>
      <c r="L618" s="8"/>
      <c r="N618" s="8"/>
      <c r="O618" s="8"/>
      <c r="Q618" s="9"/>
      <c r="R618" s="9"/>
    </row>
    <row r="619" spans="10:18" ht="12.75" x14ac:dyDescent="0.2">
      <c r="J619" s="8"/>
      <c r="L619" s="8"/>
      <c r="N619" s="8"/>
      <c r="O619" s="8"/>
      <c r="Q619" s="9"/>
      <c r="R619" s="9"/>
    </row>
    <row r="620" spans="10:18" ht="12.75" x14ac:dyDescent="0.2">
      <c r="J620" s="8"/>
      <c r="L620" s="8"/>
      <c r="N620" s="8"/>
      <c r="O620" s="8"/>
      <c r="Q620" s="9"/>
      <c r="R620" s="9"/>
    </row>
    <row r="621" spans="10:18" ht="12.75" x14ac:dyDescent="0.2">
      <c r="J621" s="8"/>
      <c r="L621" s="8"/>
      <c r="N621" s="8"/>
      <c r="O621" s="8"/>
      <c r="Q621" s="9"/>
      <c r="R621" s="9"/>
    </row>
    <row r="622" spans="10:18" ht="12.75" x14ac:dyDescent="0.2">
      <c r="J622" s="8"/>
      <c r="L622" s="8"/>
      <c r="N622" s="8"/>
      <c r="O622" s="8"/>
      <c r="Q622" s="9"/>
      <c r="R622" s="9"/>
    </row>
    <row r="623" spans="10:18" ht="12.75" x14ac:dyDescent="0.2">
      <c r="J623" s="8"/>
      <c r="L623" s="8"/>
      <c r="N623" s="8"/>
      <c r="O623" s="8"/>
      <c r="Q623" s="9"/>
      <c r="R623" s="9"/>
    </row>
    <row r="624" spans="10:18" ht="12.75" x14ac:dyDescent="0.2">
      <c r="J624" s="8"/>
      <c r="L624" s="8"/>
      <c r="N624" s="8"/>
      <c r="O624" s="8"/>
      <c r="Q624" s="9"/>
      <c r="R624" s="9"/>
    </row>
    <row r="625" spans="10:18" ht="12.75" x14ac:dyDescent="0.2">
      <c r="J625" s="8"/>
      <c r="L625" s="8"/>
      <c r="N625" s="8"/>
      <c r="O625" s="8"/>
      <c r="Q625" s="9"/>
      <c r="R625" s="9"/>
    </row>
    <row r="626" spans="10:18" ht="12.75" x14ac:dyDescent="0.2">
      <c r="J626" s="8"/>
      <c r="L626" s="8"/>
      <c r="N626" s="8"/>
      <c r="O626" s="8"/>
      <c r="Q626" s="9"/>
      <c r="R626" s="9"/>
    </row>
    <row r="627" spans="10:18" ht="12.75" x14ac:dyDescent="0.2">
      <c r="J627" s="8"/>
      <c r="L627" s="8"/>
      <c r="N627" s="8"/>
      <c r="O627" s="8"/>
      <c r="Q627" s="9"/>
      <c r="R627" s="9"/>
    </row>
    <row r="628" spans="10:18" ht="12.75" x14ac:dyDescent="0.2">
      <c r="J628" s="8"/>
      <c r="L628" s="8"/>
      <c r="N628" s="8"/>
      <c r="O628" s="8"/>
      <c r="Q628" s="9"/>
      <c r="R628" s="9"/>
    </row>
    <row r="629" spans="10:18" ht="12.75" x14ac:dyDescent="0.2">
      <c r="J629" s="8"/>
      <c r="L629" s="8"/>
      <c r="N629" s="8"/>
      <c r="O629" s="8"/>
      <c r="Q629" s="9"/>
      <c r="R629" s="9"/>
    </row>
    <row r="630" spans="10:18" ht="12.75" x14ac:dyDescent="0.2">
      <c r="J630" s="8"/>
      <c r="L630" s="8"/>
      <c r="N630" s="8"/>
      <c r="O630" s="8"/>
      <c r="Q630" s="9"/>
      <c r="R630" s="9"/>
    </row>
    <row r="631" spans="10:18" ht="12.75" x14ac:dyDescent="0.2">
      <c r="J631" s="8"/>
      <c r="L631" s="8"/>
      <c r="N631" s="8"/>
      <c r="O631" s="8"/>
      <c r="Q631" s="9"/>
      <c r="R631" s="9"/>
    </row>
    <row r="632" spans="10:18" ht="12.75" x14ac:dyDescent="0.2">
      <c r="J632" s="8"/>
      <c r="L632" s="8"/>
      <c r="N632" s="8"/>
      <c r="O632" s="8"/>
      <c r="Q632" s="9"/>
      <c r="R632" s="9"/>
    </row>
    <row r="633" spans="10:18" ht="12.75" x14ac:dyDescent="0.2">
      <c r="J633" s="8"/>
      <c r="L633" s="8"/>
      <c r="N633" s="8"/>
      <c r="O633" s="8"/>
      <c r="Q633" s="9"/>
      <c r="R633" s="9"/>
    </row>
    <row r="634" spans="10:18" ht="12.75" x14ac:dyDescent="0.2">
      <c r="J634" s="8"/>
      <c r="L634" s="8"/>
      <c r="N634" s="8"/>
      <c r="O634" s="8"/>
      <c r="Q634" s="9"/>
      <c r="R634" s="9"/>
    </row>
    <row r="635" spans="10:18" ht="12.75" x14ac:dyDescent="0.2">
      <c r="J635" s="8"/>
      <c r="L635" s="8"/>
      <c r="N635" s="8"/>
      <c r="O635" s="8"/>
      <c r="Q635" s="9"/>
      <c r="R635" s="9"/>
    </row>
    <row r="636" spans="10:18" ht="12.75" x14ac:dyDescent="0.2">
      <c r="J636" s="8"/>
      <c r="L636" s="8"/>
      <c r="N636" s="8"/>
      <c r="O636" s="8"/>
      <c r="Q636" s="9"/>
      <c r="R636" s="9"/>
    </row>
    <row r="637" spans="10:18" ht="12.75" x14ac:dyDescent="0.2">
      <c r="J637" s="8"/>
      <c r="L637" s="8"/>
      <c r="N637" s="8"/>
      <c r="O637" s="8"/>
      <c r="Q637" s="9"/>
      <c r="R637" s="9"/>
    </row>
    <row r="638" spans="10:18" ht="12.75" x14ac:dyDescent="0.2">
      <c r="J638" s="8"/>
      <c r="L638" s="8"/>
      <c r="N638" s="8"/>
      <c r="O638" s="8"/>
      <c r="Q638" s="9"/>
      <c r="R638" s="9"/>
    </row>
    <row r="639" spans="10:18" ht="12.75" x14ac:dyDescent="0.2">
      <c r="J639" s="8"/>
      <c r="L639" s="8"/>
      <c r="N639" s="8"/>
      <c r="O639" s="8"/>
      <c r="Q639" s="9"/>
      <c r="R639" s="9"/>
    </row>
    <row r="640" spans="10:18" ht="12.75" x14ac:dyDescent="0.2">
      <c r="J640" s="8"/>
      <c r="L640" s="8"/>
      <c r="N640" s="8"/>
      <c r="O640" s="8"/>
      <c r="Q640" s="9"/>
      <c r="R640" s="9"/>
    </row>
    <row r="641" spans="10:18" ht="12.75" x14ac:dyDescent="0.2">
      <c r="J641" s="8"/>
      <c r="L641" s="8"/>
      <c r="N641" s="8"/>
      <c r="O641" s="8"/>
      <c r="Q641" s="9"/>
      <c r="R641" s="9"/>
    </row>
    <row r="642" spans="10:18" ht="12.75" x14ac:dyDescent="0.2">
      <c r="J642" s="8"/>
      <c r="L642" s="8"/>
      <c r="N642" s="8"/>
      <c r="O642" s="8"/>
      <c r="Q642" s="9"/>
      <c r="R642" s="9"/>
    </row>
    <row r="643" spans="10:18" ht="12.75" x14ac:dyDescent="0.2">
      <c r="J643" s="8"/>
      <c r="L643" s="8"/>
      <c r="N643" s="8"/>
      <c r="O643" s="8"/>
      <c r="Q643" s="9"/>
      <c r="R643" s="9"/>
    </row>
    <row r="644" spans="10:18" ht="12.75" x14ac:dyDescent="0.2">
      <c r="J644" s="8"/>
      <c r="L644" s="8"/>
      <c r="N644" s="8"/>
      <c r="O644" s="8"/>
      <c r="Q644" s="9"/>
      <c r="R644" s="9"/>
    </row>
    <row r="645" spans="10:18" ht="12.75" x14ac:dyDescent="0.2">
      <c r="J645" s="8"/>
      <c r="L645" s="8"/>
      <c r="N645" s="8"/>
      <c r="O645" s="8"/>
      <c r="Q645" s="9"/>
      <c r="R645" s="9"/>
    </row>
    <row r="646" spans="10:18" ht="12.75" x14ac:dyDescent="0.2">
      <c r="J646" s="8"/>
      <c r="L646" s="8"/>
      <c r="N646" s="8"/>
      <c r="O646" s="8"/>
      <c r="Q646" s="9"/>
      <c r="R646" s="9"/>
    </row>
    <row r="647" spans="10:18" ht="12.75" x14ac:dyDescent="0.2">
      <c r="J647" s="8"/>
      <c r="L647" s="8"/>
      <c r="N647" s="8"/>
      <c r="O647" s="8"/>
      <c r="Q647" s="9"/>
      <c r="R647" s="9"/>
    </row>
    <row r="648" spans="10:18" ht="12.75" x14ac:dyDescent="0.2">
      <c r="J648" s="8"/>
      <c r="L648" s="8"/>
      <c r="N648" s="8"/>
      <c r="O648" s="8"/>
      <c r="Q648" s="9"/>
      <c r="R648" s="9"/>
    </row>
    <row r="649" spans="10:18" ht="12.75" x14ac:dyDescent="0.2">
      <c r="J649" s="8"/>
      <c r="L649" s="8"/>
      <c r="N649" s="8"/>
      <c r="O649" s="8"/>
      <c r="Q649" s="9"/>
      <c r="R649" s="9"/>
    </row>
    <row r="650" spans="10:18" ht="12.75" x14ac:dyDescent="0.2">
      <c r="J650" s="8"/>
      <c r="L650" s="8"/>
      <c r="N650" s="8"/>
      <c r="O650" s="8"/>
      <c r="Q650" s="9"/>
      <c r="R650" s="9"/>
    </row>
    <row r="651" spans="10:18" ht="12.75" x14ac:dyDescent="0.2">
      <c r="J651" s="8"/>
      <c r="L651" s="8"/>
      <c r="N651" s="8"/>
      <c r="O651" s="8"/>
      <c r="Q651" s="9"/>
      <c r="R651" s="9"/>
    </row>
    <row r="652" spans="10:18" ht="12.75" x14ac:dyDescent="0.2">
      <c r="J652" s="8"/>
      <c r="L652" s="8"/>
      <c r="N652" s="8"/>
      <c r="O652" s="8"/>
      <c r="Q652" s="9"/>
      <c r="R652" s="9"/>
    </row>
    <row r="653" spans="10:18" ht="12.75" x14ac:dyDescent="0.2">
      <c r="J653" s="8"/>
      <c r="L653" s="8"/>
      <c r="N653" s="8"/>
      <c r="O653" s="8"/>
      <c r="Q653" s="9"/>
      <c r="R653" s="9"/>
    </row>
    <row r="654" spans="10:18" ht="12.75" x14ac:dyDescent="0.2">
      <c r="J654" s="8"/>
      <c r="L654" s="8"/>
      <c r="N654" s="8"/>
      <c r="O654" s="8"/>
      <c r="Q654" s="9"/>
      <c r="R654" s="9"/>
    </row>
    <row r="655" spans="10:18" ht="12.75" x14ac:dyDescent="0.2">
      <c r="J655" s="8"/>
      <c r="L655" s="8"/>
      <c r="N655" s="8"/>
      <c r="O655" s="8"/>
      <c r="Q655" s="9"/>
      <c r="R655" s="9"/>
    </row>
    <row r="656" spans="10:18" ht="12.75" x14ac:dyDescent="0.2">
      <c r="J656" s="8"/>
      <c r="L656" s="8"/>
      <c r="N656" s="8"/>
      <c r="O656" s="8"/>
      <c r="Q656" s="9"/>
      <c r="R656" s="9"/>
    </row>
    <row r="657" spans="10:18" ht="12.75" x14ac:dyDescent="0.2">
      <c r="J657" s="8"/>
      <c r="L657" s="8"/>
      <c r="N657" s="8"/>
      <c r="O657" s="8"/>
      <c r="Q657" s="9"/>
      <c r="R657" s="9"/>
    </row>
    <row r="658" spans="10:18" ht="12.75" x14ac:dyDescent="0.2">
      <c r="J658" s="8"/>
      <c r="L658" s="8"/>
      <c r="N658" s="8"/>
      <c r="O658" s="8"/>
      <c r="Q658" s="9"/>
      <c r="R658" s="9"/>
    </row>
    <row r="659" spans="10:18" ht="12.75" x14ac:dyDescent="0.2">
      <c r="J659" s="8"/>
      <c r="L659" s="8"/>
      <c r="N659" s="8"/>
      <c r="O659" s="8"/>
      <c r="Q659" s="9"/>
      <c r="R659" s="9"/>
    </row>
    <row r="660" spans="10:18" ht="12.75" x14ac:dyDescent="0.2">
      <c r="J660" s="8"/>
      <c r="L660" s="8"/>
      <c r="N660" s="8"/>
      <c r="O660" s="8"/>
      <c r="Q660" s="9"/>
      <c r="R660" s="9"/>
    </row>
    <row r="661" spans="10:18" ht="12.75" x14ac:dyDescent="0.2">
      <c r="J661" s="8"/>
      <c r="L661" s="8"/>
      <c r="N661" s="8"/>
      <c r="O661" s="8"/>
      <c r="Q661" s="9"/>
      <c r="R661" s="9"/>
    </row>
    <row r="662" spans="10:18" ht="12.75" x14ac:dyDescent="0.2">
      <c r="J662" s="8"/>
      <c r="L662" s="8"/>
      <c r="N662" s="8"/>
      <c r="O662" s="8"/>
      <c r="Q662" s="9"/>
      <c r="R662" s="9"/>
    </row>
    <row r="663" spans="10:18" ht="12.75" x14ac:dyDescent="0.2">
      <c r="J663" s="8"/>
      <c r="L663" s="8"/>
      <c r="N663" s="8"/>
      <c r="O663" s="8"/>
      <c r="Q663" s="9"/>
      <c r="R663" s="9"/>
    </row>
    <row r="664" spans="10:18" ht="12.75" x14ac:dyDescent="0.2">
      <c r="J664" s="8"/>
      <c r="L664" s="8"/>
      <c r="N664" s="8"/>
      <c r="O664" s="8"/>
      <c r="Q664" s="9"/>
      <c r="R664" s="9"/>
    </row>
    <row r="665" spans="10:18" ht="12.75" x14ac:dyDescent="0.2">
      <c r="J665" s="8"/>
      <c r="L665" s="8"/>
      <c r="N665" s="8"/>
      <c r="O665" s="8"/>
      <c r="Q665" s="9"/>
      <c r="R665" s="9"/>
    </row>
    <row r="666" spans="10:18" ht="12.75" x14ac:dyDescent="0.2">
      <c r="J666" s="8"/>
      <c r="L666" s="8"/>
      <c r="N666" s="8"/>
      <c r="O666" s="8"/>
      <c r="Q666" s="9"/>
      <c r="R666" s="9"/>
    </row>
    <row r="667" spans="10:18" ht="12.75" x14ac:dyDescent="0.2">
      <c r="J667" s="8"/>
      <c r="L667" s="8"/>
      <c r="N667" s="8"/>
      <c r="O667" s="8"/>
      <c r="Q667" s="9"/>
      <c r="R667" s="9"/>
    </row>
    <row r="668" spans="10:18" ht="12.75" x14ac:dyDescent="0.2">
      <c r="J668" s="8"/>
      <c r="L668" s="8"/>
      <c r="N668" s="8"/>
      <c r="O668" s="8"/>
      <c r="Q668" s="9"/>
      <c r="R668" s="9"/>
    </row>
    <row r="669" spans="10:18" ht="12.75" x14ac:dyDescent="0.2">
      <c r="J669" s="8"/>
      <c r="L669" s="8"/>
      <c r="N669" s="8"/>
      <c r="O669" s="8"/>
      <c r="Q669" s="9"/>
      <c r="R669" s="9"/>
    </row>
    <row r="670" spans="10:18" ht="12.75" x14ac:dyDescent="0.2">
      <c r="J670" s="8"/>
      <c r="L670" s="8"/>
      <c r="N670" s="8"/>
      <c r="O670" s="8"/>
      <c r="Q670" s="9"/>
      <c r="R670" s="9"/>
    </row>
    <row r="671" spans="10:18" ht="12.75" x14ac:dyDescent="0.2">
      <c r="J671" s="8"/>
      <c r="L671" s="8"/>
      <c r="N671" s="8"/>
      <c r="O671" s="8"/>
      <c r="Q671" s="9"/>
      <c r="R671" s="9"/>
    </row>
    <row r="672" spans="10:18" ht="12.75" x14ac:dyDescent="0.2">
      <c r="J672" s="8"/>
      <c r="L672" s="8"/>
      <c r="N672" s="8"/>
      <c r="O672" s="8"/>
      <c r="Q672" s="9"/>
      <c r="R672" s="9"/>
    </row>
    <row r="673" spans="10:18" ht="12.75" x14ac:dyDescent="0.2">
      <c r="J673" s="8"/>
      <c r="L673" s="8"/>
      <c r="N673" s="8"/>
      <c r="O673" s="8"/>
      <c r="Q673" s="9"/>
      <c r="R673" s="9"/>
    </row>
    <row r="674" spans="10:18" ht="12.75" x14ac:dyDescent="0.2">
      <c r="J674" s="8"/>
      <c r="L674" s="8"/>
      <c r="N674" s="8"/>
      <c r="O674" s="8"/>
      <c r="Q674" s="9"/>
      <c r="R674" s="9"/>
    </row>
    <row r="675" spans="10:18" ht="12.75" x14ac:dyDescent="0.2">
      <c r="J675" s="8"/>
      <c r="L675" s="8"/>
      <c r="N675" s="8"/>
      <c r="O675" s="8"/>
      <c r="Q675" s="9"/>
      <c r="R675" s="9"/>
    </row>
    <row r="676" spans="10:18" ht="12.75" x14ac:dyDescent="0.2">
      <c r="J676" s="8"/>
      <c r="L676" s="8"/>
      <c r="N676" s="8"/>
      <c r="O676" s="8"/>
      <c r="Q676" s="9"/>
      <c r="R676" s="9"/>
    </row>
    <row r="677" spans="10:18" ht="12.75" x14ac:dyDescent="0.2">
      <c r="J677" s="8"/>
      <c r="L677" s="8"/>
      <c r="N677" s="8"/>
      <c r="O677" s="8"/>
      <c r="Q677" s="9"/>
      <c r="R677" s="9"/>
    </row>
    <row r="678" spans="10:18" ht="12.75" x14ac:dyDescent="0.2">
      <c r="J678" s="8"/>
      <c r="L678" s="8"/>
      <c r="N678" s="8"/>
      <c r="O678" s="8"/>
      <c r="Q678" s="9"/>
      <c r="R678" s="9"/>
    </row>
    <row r="679" spans="10:18" ht="12.75" x14ac:dyDescent="0.2">
      <c r="J679" s="8"/>
      <c r="L679" s="8"/>
      <c r="N679" s="8"/>
      <c r="O679" s="8"/>
      <c r="Q679" s="9"/>
      <c r="R679" s="9"/>
    </row>
    <row r="680" spans="10:18" ht="12.75" x14ac:dyDescent="0.2">
      <c r="J680" s="8"/>
      <c r="L680" s="8"/>
      <c r="N680" s="8"/>
      <c r="O680" s="8"/>
      <c r="Q680" s="9"/>
      <c r="R680" s="9"/>
    </row>
    <row r="681" spans="10:18" ht="12.75" x14ac:dyDescent="0.2">
      <c r="J681" s="8"/>
      <c r="L681" s="8"/>
      <c r="N681" s="8"/>
      <c r="O681" s="8"/>
      <c r="Q681" s="9"/>
      <c r="R681" s="9"/>
    </row>
    <row r="682" spans="10:18" ht="12.75" x14ac:dyDescent="0.2">
      <c r="J682" s="8"/>
      <c r="L682" s="8"/>
      <c r="N682" s="8"/>
      <c r="O682" s="8"/>
      <c r="Q682" s="9"/>
      <c r="R682" s="9"/>
    </row>
    <row r="683" spans="10:18" ht="12.75" x14ac:dyDescent="0.2">
      <c r="J683" s="8"/>
      <c r="L683" s="8"/>
      <c r="N683" s="8"/>
      <c r="O683" s="8"/>
      <c r="Q683" s="9"/>
      <c r="R683" s="9"/>
    </row>
    <row r="684" spans="10:18" ht="12.75" x14ac:dyDescent="0.2">
      <c r="J684" s="8"/>
      <c r="L684" s="8"/>
      <c r="N684" s="8"/>
      <c r="O684" s="8"/>
      <c r="Q684" s="9"/>
      <c r="R684" s="9"/>
    </row>
    <row r="685" spans="10:18" ht="12.75" x14ac:dyDescent="0.2">
      <c r="J685" s="8"/>
      <c r="L685" s="8"/>
      <c r="N685" s="8"/>
      <c r="O685" s="8"/>
      <c r="Q685" s="9"/>
      <c r="R685" s="9"/>
    </row>
    <row r="686" spans="10:18" ht="12.75" x14ac:dyDescent="0.2">
      <c r="J686" s="8"/>
      <c r="L686" s="8"/>
      <c r="N686" s="8"/>
      <c r="O686" s="8"/>
      <c r="Q686" s="9"/>
      <c r="R686" s="9"/>
    </row>
    <row r="687" spans="10:18" ht="12.75" x14ac:dyDescent="0.2">
      <c r="J687" s="8"/>
      <c r="L687" s="8"/>
      <c r="N687" s="8"/>
      <c r="O687" s="8"/>
      <c r="Q687" s="9"/>
      <c r="R687" s="9"/>
    </row>
    <row r="688" spans="10:18" ht="12.75" x14ac:dyDescent="0.2">
      <c r="J688" s="8"/>
      <c r="L688" s="8"/>
      <c r="N688" s="8"/>
      <c r="O688" s="8"/>
      <c r="Q688" s="9"/>
      <c r="R688" s="9"/>
    </row>
    <row r="689" spans="10:18" ht="12.75" x14ac:dyDescent="0.2">
      <c r="J689" s="8"/>
      <c r="L689" s="8"/>
      <c r="N689" s="8"/>
      <c r="O689" s="8"/>
      <c r="Q689" s="9"/>
      <c r="R689" s="9"/>
    </row>
    <row r="690" spans="10:18" ht="12.75" x14ac:dyDescent="0.2">
      <c r="J690" s="8"/>
      <c r="L690" s="8"/>
      <c r="N690" s="8"/>
      <c r="O690" s="8"/>
      <c r="Q690" s="9"/>
      <c r="R690" s="9"/>
    </row>
    <row r="691" spans="10:18" ht="12.75" x14ac:dyDescent="0.2">
      <c r="J691" s="8"/>
      <c r="L691" s="8"/>
      <c r="N691" s="8"/>
      <c r="O691" s="8"/>
      <c r="Q691" s="9"/>
      <c r="R691" s="9"/>
    </row>
    <row r="692" spans="10:18" ht="12.75" x14ac:dyDescent="0.2">
      <c r="J692" s="8"/>
      <c r="L692" s="8"/>
      <c r="N692" s="8"/>
      <c r="O692" s="8"/>
      <c r="Q692" s="9"/>
      <c r="R692" s="9"/>
    </row>
    <row r="693" spans="10:18" ht="12.75" x14ac:dyDescent="0.2">
      <c r="J693" s="8"/>
      <c r="L693" s="8"/>
      <c r="N693" s="8"/>
      <c r="O693" s="8"/>
      <c r="Q693" s="9"/>
      <c r="R693" s="9"/>
    </row>
    <row r="694" spans="10:18" ht="12.75" x14ac:dyDescent="0.2">
      <c r="J694" s="8"/>
      <c r="L694" s="8"/>
      <c r="N694" s="8"/>
      <c r="O694" s="8"/>
      <c r="Q694" s="9"/>
      <c r="R694" s="9"/>
    </row>
    <row r="695" spans="10:18" ht="12.75" x14ac:dyDescent="0.2">
      <c r="J695" s="8"/>
      <c r="L695" s="8"/>
      <c r="N695" s="8"/>
      <c r="O695" s="8"/>
      <c r="Q695" s="9"/>
      <c r="R695" s="9"/>
    </row>
    <row r="696" spans="10:18" ht="12.75" x14ac:dyDescent="0.2">
      <c r="J696" s="8"/>
      <c r="L696" s="8"/>
      <c r="N696" s="8"/>
      <c r="O696" s="8"/>
      <c r="Q696" s="9"/>
      <c r="R696" s="9"/>
    </row>
    <row r="697" spans="10:18" ht="12.75" x14ac:dyDescent="0.2">
      <c r="J697" s="8"/>
      <c r="L697" s="8"/>
      <c r="N697" s="8"/>
      <c r="O697" s="8"/>
      <c r="Q697" s="9"/>
      <c r="R697" s="9"/>
    </row>
    <row r="698" spans="10:18" ht="12.75" x14ac:dyDescent="0.2">
      <c r="J698" s="8"/>
      <c r="L698" s="8"/>
      <c r="N698" s="8"/>
      <c r="O698" s="8"/>
      <c r="Q698" s="9"/>
      <c r="R698" s="9"/>
    </row>
    <row r="699" spans="10:18" ht="12.75" x14ac:dyDescent="0.2">
      <c r="J699" s="8"/>
      <c r="L699" s="8"/>
      <c r="N699" s="8"/>
      <c r="O699" s="8"/>
      <c r="Q699" s="9"/>
      <c r="R699" s="9"/>
    </row>
    <row r="700" spans="10:18" ht="12.75" x14ac:dyDescent="0.2">
      <c r="J700" s="8"/>
      <c r="L700" s="8"/>
      <c r="N700" s="8"/>
      <c r="O700" s="8"/>
      <c r="Q700" s="9"/>
      <c r="R700" s="9"/>
    </row>
    <row r="701" spans="10:18" ht="12.75" x14ac:dyDescent="0.2">
      <c r="J701" s="8"/>
      <c r="L701" s="8"/>
      <c r="N701" s="8"/>
      <c r="O701" s="8"/>
      <c r="Q701" s="9"/>
      <c r="R701" s="9"/>
    </row>
    <row r="702" spans="10:18" ht="12.75" x14ac:dyDescent="0.2">
      <c r="J702" s="8"/>
      <c r="L702" s="8"/>
      <c r="N702" s="8"/>
      <c r="O702" s="8"/>
      <c r="Q702" s="9"/>
      <c r="R702" s="9"/>
    </row>
    <row r="703" spans="10:18" ht="12.75" x14ac:dyDescent="0.2">
      <c r="J703" s="8"/>
      <c r="L703" s="8"/>
      <c r="N703" s="8"/>
      <c r="O703" s="8"/>
      <c r="Q703" s="9"/>
      <c r="R703" s="9"/>
    </row>
    <row r="704" spans="10:18" ht="12.75" x14ac:dyDescent="0.2">
      <c r="J704" s="8"/>
      <c r="L704" s="8"/>
      <c r="N704" s="8"/>
      <c r="O704" s="8"/>
      <c r="Q704" s="9"/>
      <c r="R704" s="9"/>
    </row>
    <row r="705" spans="10:18" ht="12.75" x14ac:dyDescent="0.2">
      <c r="J705" s="8"/>
      <c r="L705" s="8"/>
      <c r="N705" s="8"/>
      <c r="O705" s="8"/>
      <c r="Q705" s="9"/>
      <c r="R705" s="9"/>
    </row>
    <row r="706" spans="10:18" ht="12.75" x14ac:dyDescent="0.2">
      <c r="J706" s="8"/>
      <c r="L706" s="8"/>
      <c r="N706" s="8"/>
      <c r="O706" s="8"/>
      <c r="Q706" s="9"/>
      <c r="R706" s="9"/>
    </row>
    <row r="707" spans="10:18" ht="12.75" x14ac:dyDescent="0.2">
      <c r="J707" s="8"/>
      <c r="L707" s="8"/>
      <c r="N707" s="8"/>
      <c r="O707" s="8"/>
      <c r="Q707" s="9"/>
      <c r="R707" s="9"/>
    </row>
    <row r="708" spans="10:18" ht="12.75" x14ac:dyDescent="0.2">
      <c r="J708" s="8"/>
      <c r="L708" s="8"/>
      <c r="N708" s="8"/>
      <c r="O708" s="8"/>
      <c r="Q708" s="9"/>
      <c r="R708" s="9"/>
    </row>
    <row r="709" spans="10:18" ht="12.75" x14ac:dyDescent="0.2">
      <c r="J709" s="8"/>
      <c r="L709" s="8"/>
      <c r="N709" s="8"/>
      <c r="O709" s="8"/>
      <c r="Q709" s="9"/>
      <c r="R709" s="9"/>
    </row>
    <row r="710" spans="10:18" ht="12.75" x14ac:dyDescent="0.2">
      <c r="J710" s="8"/>
      <c r="L710" s="8"/>
      <c r="N710" s="8"/>
      <c r="O710" s="8"/>
      <c r="Q710" s="9"/>
      <c r="R710" s="9"/>
    </row>
    <row r="711" spans="10:18" ht="12.75" x14ac:dyDescent="0.2">
      <c r="J711" s="8"/>
      <c r="L711" s="8"/>
      <c r="N711" s="8"/>
      <c r="O711" s="8"/>
      <c r="Q711" s="9"/>
      <c r="R711" s="9"/>
    </row>
    <row r="712" spans="10:18" ht="12.75" x14ac:dyDescent="0.2">
      <c r="J712" s="8"/>
      <c r="L712" s="8"/>
      <c r="N712" s="8"/>
      <c r="O712" s="8"/>
      <c r="Q712" s="9"/>
      <c r="R712" s="9"/>
    </row>
    <row r="713" spans="10:18" ht="12.75" x14ac:dyDescent="0.2">
      <c r="J713" s="8"/>
      <c r="L713" s="8"/>
      <c r="N713" s="8"/>
      <c r="O713" s="8"/>
      <c r="Q713" s="9"/>
      <c r="R713" s="9"/>
    </row>
    <row r="714" spans="10:18" ht="12.75" x14ac:dyDescent="0.2">
      <c r="J714" s="8"/>
      <c r="L714" s="8"/>
      <c r="N714" s="8"/>
      <c r="O714" s="8"/>
      <c r="Q714" s="9"/>
      <c r="R714" s="9"/>
    </row>
    <row r="715" spans="10:18" ht="12.75" x14ac:dyDescent="0.2">
      <c r="J715" s="8"/>
      <c r="L715" s="8"/>
      <c r="N715" s="8"/>
      <c r="O715" s="8"/>
      <c r="Q715" s="9"/>
      <c r="R715" s="9"/>
    </row>
    <row r="716" spans="10:18" ht="12.75" x14ac:dyDescent="0.2">
      <c r="J716" s="8"/>
      <c r="L716" s="8"/>
      <c r="N716" s="8"/>
      <c r="O716" s="8"/>
      <c r="Q716" s="9"/>
      <c r="R716" s="9"/>
    </row>
    <row r="717" spans="10:18" ht="12.75" x14ac:dyDescent="0.2">
      <c r="J717" s="8"/>
      <c r="L717" s="8"/>
      <c r="N717" s="8"/>
      <c r="O717" s="8"/>
      <c r="Q717" s="9"/>
      <c r="R717" s="9"/>
    </row>
    <row r="718" spans="10:18" ht="12.75" x14ac:dyDescent="0.2">
      <c r="J718" s="8"/>
      <c r="L718" s="8"/>
      <c r="N718" s="8"/>
      <c r="O718" s="8"/>
      <c r="Q718" s="9"/>
      <c r="R718" s="9"/>
    </row>
    <row r="719" spans="10:18" ht="12.75" x14ac:dyDescent="0.2">
      <c r="J719" s="8"/>
      <c r="L719" s="8"/>
      <c r="N719" s="8"/>
      <c r="O719" s="8"/>
      <c r="Q719" s="9"/>
      <c r="R719" s="9"/>
    </row>
    <row r="720" spans="10:18" ht="12.75" x14ac:dyDescent="0.2">
      <c r="J720" s="8"/>
      <c r="L720" s="8"/>
      <c r="N720" s="8"/>
      <c r="O720" s="8"/>
      <c r="Q720" s="9"/>
      <c r="R720" s="9"/>
    </row>
    <row r="721" spans="10:18" ht="12.75" x14ac:dyDescent="0.2">
      <c r="J721" s="8"/>
      <c r="L721" s="8"/>
      <c r="N721" s="8"/>
      <c r="O721" s="8"/>
      <c r="Q721" s="9"/>
      <c r="R721" s="9"/>
    </row>
    <row r="722" spans="10:18" ht="12.75" x14ac:dyDescent="0.2">
      <c r="J722" s="8"/>
      <c r="L722" s="8"/>
      <c r="N722" s="8"/>
      <c r="O722" s="8"/>
      <c r="Q722" s="9"/>
      <c r="R722" s="9"/>
    </row>
    <row r="723" spans="10:18" ht="12.75" x14ac:dyDescent="0.2">
      <c r="J723" s="8"/>
      <c r="L723" s="8"/>
      <c r="N723" s="8"/>
      <c r="O723" s="8"/>
      <c r="Q723" s="9"/>
      <c r="R723" s="9"/>
    </row>
    <row r="724" spans="10:18" ht="12.75" x14ac:dyDescent="0.2">
      <c r="J724" s="8"/>
      <c r="L724" s="8"/>
      <c r="N724" s="8"/>
      <c r="O724" s="8"/>
      <c r="Q724" s="9"/>
      <c r="R724" s="9"/>
    </row>
    <row r="725" spans="10:18" ht="12.75" x14ac:dyDescent="0.2">
      <c r="J725" s="8"/>
      <c r="L725" s="8"/>
      <c r="N725" s="8"/>
      <c r="O725" s="8"/>
      <c r="Q725" s="9"/>
      <c r="R725" s="9"/>
    </row>
    <row r="726" spans="10:18" ht="12.75" x14ac:dyDescent="0.2">
      <c r="J726" s="8"/>
      <c r="L726" s="8"/>
      <c r="N726" s="8"/>
      <c r="O726" s="8"/>
      <c r="Q726" s="9"/>
      <c r="R726" s="9"/>
    </row>
    <row r="727" spans="10:18" ht="12.75" x14ac:dyDescent="0.2">
      <c r="J727" s="8"/>
      <c r="L727" s="8"/>
      <c r="N727" s="8"/>
      <c r="O727" s="8"/>
      <c r="Q727" s="9"/>
      <c r="R727" s="9"/>
    </row>
    <row r="728" spans="10:18" ht="12.75" x14ac:dyDescent="0.2">
      <c r="J728" s="8"/>
      <c r="L728" s="8"/>
      <c r="N728" s="8"/>
      <c r="O728" s="8"/>
      <c r="Q728" s="9"/>
      <c r="R728" s="9"/>
    </row>
    <row r="729" spans="10:18" ht="12.75" x14ac:dyDescent="0.2">
      <c r="J729" s="8"/>
      <c r="L729" s="8"/>
      <c r="N729" s="8"/>
      <c r="O729" s="8"/>
      <c r="Q729" s="9"/>
      <c r="R729" s="9"/>
    </row>
    <row r="730" spans="10:18" ht="12.75" x14ac:dyDescent="0.2">
      <c r="J730" s="8"/>
      <c r="L730" s="8"/>
      <c r="N730" s="8"/>
      <c r="O730" s="8"/>
      <c r="Q730" s="9"/>
      <c r="R730" s="9"/>
    </row>
    <row r="731" spans="10:18" ht="12.75" x14ac:dyDescent="0.2">
      <c r="J731" s="8"/>
      <c r="L731" s="8"/>
      <c r="N731" s="8"/>
      <c r="O731" s="8"/>
      <c r="Q731" s="9"/>
      <c r="R731" s="9"/>
    </row>
    <row r="732" spans="10:18" ht="12.75" x14ac:dyDescent="0.2">
      <c r="J732" s="8"/>
      <c r="L732" s="8"/>
      <c r="N732" s="8"/>
      <c r="O732" s="8"/>
      <c r="Q732" s="9"/>
      <c r="R732" s="9"/>
    </row>
    <row r="733" spans="10:18" ht="12.75" x14ac:dyDescent="0.2">
      <c r="J733" s="8"/>
      <c r="L733" s="8"/>
      <c r="N733" s="8"/>
      <c r="O733" s="8"/>
      <c r="Q733" s="9"/>
      <c r="R733" s="9"/>
    </row>
    <row r="734" spans="10:18" ht="12.75" x14ac:dyDescent="0.2">
      <c r="J734" s="8"/>
      <c r="L734" s="8"/>
      <c r="N734" s="8"/>
      <c r="O734" s="8"/>
      <c r="Q734" s="9"/>
      <c r="R734" s="9"/>
    </row>
    <row r="735" spans="10:18" ht="12.75" x14ac:dyDescent="0.2">
      <c r="J735" s="8"/>
      <c r="L735" s="8"/>
      <c r="N735" s="8"/>
      <c r="O735" s="8"/>
      <c r="Q735" s="9"/>
      <c r="R735" s="9"/>
    </row>
    <row r="736" spans="10:18" ht="12.75" x14ac:dyDescent="0.2">
      <c r="J736" s="8"/>
      <c r="L736" s="8"/>
      <c r="N736" s="8"/>
      <c r="O736" s="8"/>
      <c r="Q736" s="9"/>
      <c r="R736" s="9"/>
    </row>
    <row r="737" spans="10:18" ht="12.75" x14ac:dyDescent="0.2">
      <c r="J737" s="8"/>
      <c r="L737" s="8"/>
      <c r="N737" s="8"/>
      <c r="O737" s="8"/>
      <c r="Q737" s="9"/>
      <c r="R737" s="9"/>
    </row>
    <row r="738" spans="10:18" ht="12.75" x14ac:dyDescent="0.2">
      <c r="J738" s="8"/>
      <c r="L738" s="8"/>
      <c r="N738" s="8"/>
      <c r="O738" s="8"/>
      <c r="Q738" s="9"/>
      <c r="R738" s="9"/>
    </row>
    <row r="739" spans="10:18" ht="12.75" x14ac:dyDescent="0.2">
      <c r="J739" s="8"/>
      <c r="L739" s="8"/>
      <c r="N739" s="8"/>
      <c r="O739" s="8"/>
      <c r="Q739" s="9"/>
      <c r="R739" s="9"/>
    </row>
    <row r="740" spans="10:18" ht="12.75" x14ac:dyDescent="0.2">
      <c r="J740" s="8"/>
      <c r="L740" s="8"/>
      <c r="N740" s="8"/>
      <c r="O740" s="8"/>
      <c r="Q740" s="9"/>
      <c r="R740" s="9"/>
    </row>
    <row r="741" spans="10:18" ht="12.75" x14ac:dyDescent="0.2">
      <c r="J741" s="8"/>
      <c r="L741" s="8"/>
      <c r="N741" s="8"/>
      <c r="O741" s="8"/>
      <c r="Q741" s="9"/>
      <c r="R741" s="9"/>
    </row>
    <row r="742" spans="10:18" ht="12.75" x14ac:dyDescent="0.2">
      <c r="J742" s="8"/>
      <c r="L742" s="8"/>
      <c r="N742" s="8"/>
      <c r="O742" s="8"/>
      <c r="Q742" s="9"/>
      <c r="R742" s="9"/>
    </row>
    <row r="743" spans="10:18" ht="12.75" x14ac:dyDescent="0.2">
      <c r="J743" s="8"/>
      <c r="L743" s="8"/>
      <c r="N743" s="8"/>
      <c r="O743" s="8"/>
      <c r="Q743" s="9"/>
      <c r="R743" s="9"/>
    </row>
    <row r="744" spans="10:18" ht="12.75" x14ac:dyDescent="0.2">
      <c r="J744" s="8"/>
      <c r="L744" s="8"/>
      <c r="N744" s="8"/>
      <c r="O744" s="8"/>
      <c r="Q744" s="9"/>
      <c r="R744" s="9"/>
    </row>
    <row r="745" spans="10:18" ht="12.75" x14ac:dyDescent="0.2">
      <c r="J745" s="8"/>
      <c r="L745" s="8"/>
      <c r="N745" s="8"/>
      <c r="O745" s="8"/>
      <c r="Q745" s="9"/>
      <c r="R745" s="9"/>
    </row>
    <row r="746" spans="10:18" ht="12.75" x14ac:dyDescent="0.2">
      <c r="J746" s="8"/>
      <c r="L746" s="8"/>
      <c r="N746" s="8"/>
      <c r="O746" s="8"/>
      <c r="Q746" s="9"/>
      <c r="R746" s="9"/>
    </row>
    <row r="747" spans="10:18" ht="12.75" x14ac:dyDescent="0.2">
      <c r="J747" s="8"/>
      <c r="L747" s="8"/>
      <c r="N747" s="8"/>
      <c r="O747" s="8"/>
      <c r="Q747" s="9"/>
      <c r="R747" s="9"/>
    </row>
    <row r="748" spans="10:18" ht="12.75" x14ac:dyDescent="0.2">
      <c r="J748" s="8"/>
      <c r="L748" s="8"/>
      <c r="N748" s="8"/>
      <c r="O748" s="8"/>
      <c r="Q748" s="9"/>
      <c r="R748" s="9"/>
    </row>
    <row r="749" spans="10:18" ht="12.75" x14ac:dyDescent="0.2">
      <c r="J749" s="8"/>
      <c r="L749" s="8"/>
      <c r="N749" s="8"/>
      <c r="O749" s="8"/>
      <c r="Q749" s="9"/>
      <c r="R749" s="9"/>
    </row>
    <row r="750" spans="10:18" ht="12.75" x14ac:dyDescent="0.2">
      <c r="J750" s="8"/>
      <c r="L750" s="8"/>
      <c r="N750" s="8"/>
      <c r="O750" s="8"/>
      <c r="Q750" s="9"/>
      <c r="R750" s="9"/>
    </row>
    <row r="751" spans="10:18" ht="12.75" x14ac:dyDescent="0.2">
      <c r="J751" s="8"/>
      <c r="L751" s="8"/>
      <c r="N751" s="8"/>
      <c r="O751" s="8"/>
      <c r="Q751" s="9"/>
      <c r="R751" s="9"/>
    </row>
    <row r="752" spans="10:18" ht="12.75" x14ac:dyDescent="0.2">
      <c r="J752" s="8"/>
      <c r="L752" s="8"/>
      <c r="N752" s="8"/>
      <c r="O752" s="8"/>
      <c r="Q752" s="9"/>
      <c r="R752" s="9"/>
    </row>
    <row r="753" spans="10:18" ht="12.75" x14ac:dyDescent="0.2">
      <c r="J753" s="8"/>
      <c r="L753" s="8"/>
      <c r="N753" s="8"/>
      <c r="O753" s="8"/>
      <c r="Q753" s="9"/>
      <c r="R753" s="9"/>
    </row>
    <row r="754" spans="10:18" ht="12.75" x14ac:dyDescent="0.2">
      <c r="J754" s="8"/>
      <c r="L754" s="8"/>
      <c r="N754" s="8"/>
      <c r="O754" s="8"/>
      <c r="Q754" s="9"/>
      <c r="R754" s="9"/>
    </row>
    <row r="755" spans="10:18" ht="12.75" x14ac:dyDescent="0.2">
      <c r="J755" s="8"/>
      <c r="L755" s="8"/>
      <c r="N755" s="8"/>
      <c r="O755" s="8"/>
      <c r="Q755" s="9"/>
      <c r="R755" s="9"/>
    </row>
    <row r="756" spans="10:18" ht="12.75" x14ac:dyDescent="0.2">
      <c r="J756" s="8"/>
      <c r="L756" s="8"/>
      <c r="N756" s="8"/>
      <c r="O756" s="8"/>
      <c r="Q756" s="9"/>
      <c r="R756" s="9"/>
    </row>
    <row r="757" spans="10:18" ht="12.75" x14ac:dyDescent="0.2">
      <c r="J757" s="8"/>
      <c r="L757" s="8"/>
      <c r="N757" s="8"/>
      <c r="O757" s="8"/>
      <c r="Q757" s="9"/>
      <c r="R757" s="9"/>
    </row>
    <row r="758" spans="10:18" ht="12.75" x14ac:dyDescent="0.2">
      <c r="J758" s="8"/>
      <c r="L758" s="8"/>
      <c r="N758" s="8"/>
      <c r="O758" s="8"/>
      <c r="Q758" s="9"/>
      <c r="R758" s="9"/>
    </row>
    <row r="759" spans="10:18" ht="12.75" x14ac:dyDescent="0.2">
      <c r="J759" s="8"/>
      <c r="L759" s="8"/>
      <c r="N759" s="8"/>
      <c r="O759" s="8"/>
      <c r="Q759" s="9"/>
      <c r="R759" s="9"/>
    </row>
    <row r="760" spans="10:18" ht="12.75" x14ac:dyDescent="0.2">
      <c r="J760" s="8"/>
      <c r="L760" s="8"/>
      <c r="N760" s="8"/>
      <c r="O760" s="8"/>
      <c r="Q760" s="9"/>
      <c r="R760" s="9"/>
    </row>
    <row r="761" spans="10:18" ht="12.75" x14ac:dyDescent="0.2">
      <c r="J761" s="8"/>
      <c r="L761" s="8"/>
      <c r="N761" s="8"/>
      <c r="O761" s="8"/>
      <c r="Q761" s="9"/>
      <c r="R761" s="9"/>
    </row>
    <row r="762" spans="10:18" ht="12.75" x14ac:dyDescent="0.2">
      <c r="J762" s="8"/>
      <c r="L762" s="8"/>
      <c r="N762" s="8"/>
      <c r="O762" s="8"/>
      <c r="Q762" s="9"/>
      <c r="R762" s="9"/>
    </row>
    <row r="763" spans="10:18" ht="12.75" x14ac:dyDescent="0.2">
      <c r="J763" s="8"/>
      <c r="L763" s="8"/>
      <c r="N763" s="8"/>
      <c r="O763" s="8"/>
      <c r="Q763" s="9"/>
      <c r="R763" s="9"/>
    </row>
    <row r="764" spans="10:18" ht="12.75" x14ac:dyDescent="0.2">
      <c r="J764" s="8"/>
      <c r="L764" s="8"/>
      <c r="N764" s="8"/>
      <c r="O764" s="8"/>
      <c r="Q764" s="9"/>
      <c r="R764" s="9"/>
    </row>
    <row r="765" spans="10:18" ht="12.75" x14ac:dyDescent="0.2">
      <c r="J765" s="8"/>
      <c r="L765" s="8"/>
      <c r="N765" s="8"/>
      <c r="O765" s="8"/>
      <c r="Q765" s="9"/>
      <c r="R765" s="9"/>
    </row>
    <row r="766" spans="10:18" ht="12.75" x14ac:dyDescent="0.2">
      <c r="J766" s="8"/>
      <c r="L766" s="8"/>
      <c r="N766" s="8"/>
      <c r="O766" s="8"/>
      <c r="Q766" s="9"/>
      <c r="R766" s="9"/>
    </row>
    <row r="767" spans="10:18" ht="12.75" x14ac:dyDescent="0.2">
      <c r="J767" s="8"/>
      <c r="L767" s="8"/>
      <c r="N767" s="8"/>
      <c r="O767" s="8"/>
      <c r="Q767" s="9"/>
      <c r="R767" s="9"/>
    </row>
    <row r="768" spans="10:18" ht="12.75" x14ac:dyDescent="0.2">
      <c r="J768" s="8"/>
      <c r="L768" s="8"/>
      <c r="N768" s="8"/>
      <c r="O768" s="8"/>
      <c r="Q768" s="9"/>
      <c r="R768" s="9"/>
    </row>
    <row r="769" spans="10:18" ht="12.75" x14ac:dyDescent="0.2">
      <c r="J769" s="8"/>
      <c r="L769" s="8"/>
      <c r="N769" s="8"/>
      <c r="O769" s="8"/>
      <c r="Q769" s="9"/>
      <c r="R769" s="9"/>
    </row>
    <row r="770" spans="10:18" ht="12.75" x14ac:dyDescent="0.2">
      <c r="J770" s="8"/>
      <c r="L770" s="8"/>
      <c r="N770" s="8"/>
      <c r="O770" s="8"/>
      <c r="Q770" s="9"/>
      <c r="R770" s="9"/>
    </row>
    <row r="771" spans="10:18" ht="12.75" x14ac:dyDescent="0.2">
      <c r="J771" s="8"/>
      <c r="L771" s="8"/>
      <c r="N771" s="8"/>
      <c r="O771" s="8"/>
      <c r="Q771" s="9"/>
      <c r="R771" s="9"/>
    </row>
    <row r="772" spans="10:18" ht="12.75" x14ac:dyDescent="0.2">
      <c r="J772" s="8"/>
      <c r="L772" s="8"/>
      <c r="N772" s="8"/>
      <c r="O772" s="8"/>
      <c r="Q772" s="9"/>
      <c r="R772" s="9"/>
    </row>
    <row r="773" spans="10:18" ht="12.75" x14ac:dyDescent="0.2">
      <c r="J773" s="8"/>
      <c r="L773" s="8"/>
      <c r="N773" s="8"/>
      <c r="O773" s="8"/>
      <c r="Q773" s="9"/>
      <c r="R773" s="9"/>
    </row>
    <row r="774" spans="10:18" ht="12.75" x14ac:dyDescent="0.2">
      <c r="J774" s="8"/>
      <c r="L774" s="8"/>
      <c r="N774" s="8"/>
      <c r="O774" s="8"/>
      <c r="Q774" s="9"/>
      <c r="R774" s="9"/>
    </row>
    <row r="775" spans="10:18" ht="12.75" x14ac:dyDescent="0.2">
      <c r="J775" s="8"/>
      <c r="L775" s="8"/>
      <c r="N775" s="8"/>
      <c r="O775" s="8"/>
      <c r="Q775" s="9"/>
      <c r="R775" s="9"/>
    </row>
    <row r="776" spans="10:18" ht="12.75" x14ac:dyDescent="0.2">
      <c r="J776" s="8"/>
      <c r="L776" s="8"/>
      <c r="N776" s="8"/>
      <c r="O776" s="8"/>
      <c r="Q776" s="9"/>
      <c r="R776" s="9"/>
    </row>
    <row r="777" spans="10:18" ht="12.75" x14ac:dyDescent="0.2">
      <c r="J777" s="8"/>
      <c r="L777" s="8"/>
      <c r="N777" s="8"/>
      <c r="O777" s="8"/>
      <c r="Q777" s="9"/>
      <c r="R777" s="9"/>
    </row>
    <row r="778" spans="10:18" ht="12.75" x14ac:dyDescent="0.2">
      <c r="J778" s="8"/>
      <c r="L778" s="8"/>
      <c r="N778" s="8"/>
      <c r="O778" s="8"/>
      <c r="Q778" s="9"/>
      <c r="R778" s="9"/>
    </row>
    <row r="779" spans="10:18" ht="12.75" x14ac:dyDescent="0.2">
      <c r="J779" s="8"/>
      <c r="L779" s="8"/>
      <c r="N779" s="8"/>
      <c r="O779" s="8"/>
      <c r="Q779" s="9"/>
      <c r="R779" s="9"/>
    </row>
    <row r="780" spans="10:18" ht="12.75" x14ac:dyDescent="0.2">
      <c r="J780" s="8"/>
      <c r="L780" s="8"/>
      <c r="N780" s="8"/>
      <c r="O780" s="8"/>
      <c r="Q780" s="9"/>
      <c r="R780" s="9"/>
    </row>
    <row r="781" spans="10:18" ht="12.75" x14ac:dyDescent="0.2">
      <c r="J781" s="8"/>
      <c r="L781" s="8"/>
      <c r="N781" s="8"/>
      <c r="O781" s="8"/>
      <c r="Q781" s="9"/>
      <c r="R781" s="9"/>
    </row>
    <row r="782" spans="10:18" ht="12.75" x14ac:dyDescent="0.2">
      <c r="J782" s="8"/>
      <c r="L782" s="8"/>
      <c r="N782" s="8"/>
      <c r="O782" s="8"/>
      <c r="Q782" s="9"/>
      <c r="R782" s="9"/>
    </row>
    <row r="783" spans="10:18" ht="12.75" x14ac:dyDescent="0.2">
      <c r="J783" s="8"/>
      <c r="L783" s="8"/>
      <c r="N783" s="8"/>
      <c r="O783" s="8"/>
      <c r="Q783" s="9"/>
      <c r="R783" s="9"/>
    </row>
    <row r="784" spans="10:18" ht="12.75" x14ac:dyDescent="0.2">
      <c r="J784" s="8"/>
      <c r="L784" s="8"/>
      <c r="N784" s="8"/>
      <c r="O784" s="8"/>
      <c r="Q784" s="9"/>
      <c r="R784" s="9"/>
    </row>
    <row r="785" spans="10:18" ht="12.75" x14ac:dyDescent="0.2">
      <c r="J785" s="8"/>
      <c r="L785" s="8"/>
      <c r="N785" s="8"/>
      <c r="O785" s="8"/>
      <c r="Q785" s="9"/>
      <c r="R785" s="9"/>
    </row>
    <row r="786" spans="10:18" ht="12.75" x14ac:dyDescent="0.2">
      <c r="J786" s="8"/>
      <c r="L786" s="8"/>
      <c r="N786" s="8"/>
      <c r="O786" s="8"/>
      <c r="Q786" s="9"/>
      <c r="R786" s="9"/>
    </row>
    <row r="787" spans="10:18" ht="12.75" x14ac:dyDescent="0.2">
      <c r="J787" s="8"/>
      <c r="L787" s="8"/>
      <c r="N787" s="8"/>
      <c r="O787" s="8"/>
      <c r="Q787" s="9"/>
      <c r="R787" s="9"/>
    </row>
    <row r="788" spans="10:18" ht="12.75" x14ac:dyDescent="0.2">
      <c r="J788" s="8"/>
      <c r="L788" s="8"/>
      <c r="N788" s="8"/>
      <c r="O788" s="8"/>
      <c r="Q788" s="9"/>
      <c r="R788" s="9"/>
    </row>
    <row r="789" spans="10:18" ht="12.75" x14ac:dyDescent="0.2">
      <c r="J789" s="8"/>
      <c r="L789" s="8"/>
      <c r="N789" s="8"/>
      <c r="O789" s="8"/>
      <c r="Q789" s="9"/>
      <c r="R789" s="9"/>
    </row>
    <row r="790" spans="10:18" ht="12.75" x14ac:dyDescent="0.2">
      <c r="J790" s="8"/>
      <c r="L790" s="8"/>
      <c r="N790" s="8"/>
      <c r="O790" s="8"/>
      <c r="Q790" s="9"/>
      <c r="R790" s="9"/>
    </row>
    <row r="791" spans="10:18" ht="12.75" x14ac:dyDescent="0.2">
      <c r="J791" s="8"/>
      <c r="L791" s="8"/>
      <c r="N791" s="8"/>
      <c r="O791" s="8"/>
      <c r="Q791" s="9"/>
      <c r="R791" s="9"/>
    </row>
    <row r="792" spans="10:18" ht="12.75" x14ac:dyDescent="0.2">
      <c r="J792" s="8"/>
      <c r="L792" s="8"/>
      <c r="N792" s="8"/>
      <c r="O792" s="8"/>
      <c r="Q792" s="9"/>
      <c r="R792" s="9"/>
    </row>
    <row r="793" spans="10:18" ht="12.75" x14ac:dyDescent="0.2">
      <c r="J793" s="8"/>
      <c r="L793" s="8"/>
      <c r="N793" s="8"/>
      <c r="O793" s="8"/>
      <c r="Q793" s="9"/>
      <c r="R793" s="9"/>
    </row>
    <row r="794" spans="10:18" ht="12.75" x14ac:dyDescent="0.2">
      <c r="J794" s="8"/>
      <c r="L794" s="8"/>
      <c r="N794" s="8"/>
      <c r="O794" s="8"/>
      <c r="Q794" s="9"/>
      <c r="R794" s="9"/>
    </row>
    <row r="795" spans="10:18" ht="12.75" x14ac:dyDescent="0.2">
      <c r="J795" s="8"/>
      <c r="L795" s="8"/>
      <c r="N795" s="8"/>
      <c r="O795" s="8"/>
      <c r="Q795" s="9"/>
      <c r="R795" s="9"/>
    </row>
    <row r="796" spans="10:18" ht="12.75" x14ac:dyDescent="0.2">
      <c r="J796" s="8"/>
      <c r="L796" s="8"/>
      <c r="N796" s="8"/>
      <c r="O796" s="8"/>
      <c r="Q796" s="9"/>
      <c r="R796" s="9"/>
    </row>
    <row r="797" spans="10:18" ht="12.75" x14ac:dyDescent="0.2">
      <c r="J797" s="8"/>
      <c r="L797" s="8"/>
      <c r="N797" s="8"/>
      <c r="O797" s="8"/>
      <c r="Q797" s="9"/>
      <c r="R797" s="9"/>
    </row>
    <row r="798" spans="10:18" ht="12.75" x14ac:dyDescent="0.2">
      <c r="J798" s="8"/>
      <c r="L798" s="8"/>
      <c r="N798" s="8"/>
      <c r="O798" s="8"/>
      <c r="Q798" s="9"/>
      <c r="R798" s="9"/>
    </row>
    <row r="799" spans="10:18" ht="12.75" x14ac:dyDescent="0.2">
      <c r="J799" s="8"/>
      <c r="L799" s="8"/>
      <c r="N799" s="8"/>
      <c r="O799" s="8"/>
      <c r="Q799" s="9"/>
      <c r="R799" s="9"/>
    </row>
    <row r="800" spans="10:18" ht="12.75" x14ac:dyDescent="0.2">
      <c r="J800" s="8"/>
      <c r="L800" s="8"/>
      <c r="N800" s="8"/>
      <c r="O800" s="8"/>
      <c r="Q800" s="9"/>
      <c r="R800" s="9"/>
    </row>
    <row r="801" spans="10:18" ht="12.75" x14ac:dyDescent="0.2">
      <c r="J801" s="8"/>
      <c r="L801" s="8"/>
      <c r="N801" s="8"/>
      <c r="O801" s="8"/>
      <c r="Q801" s="9"/>
      <c r="R801" s="9"/>
    </row>
    <row r="802" spans="10:18" ht="12.75" x14ac:dyDescent="0.2">
      <c r="J802" s="8"/>
      <c r="L802" s="8"/>
      <c r="N802" s="8"/>
      <c r="O802" s="8"/>
      <c r="Q802" s="9"/>
      <c r="R802" s="9"/>
    </row>
    <row r="803" spans="10:18" ht="12.75" x14ac:dyDescent="0.2">
      <c r="J803" s="8"/>
      <c r="L803" s="8"/>
      <c r="N803" s="8"/>
      <c r="O803" s="8"/>
      <c r="Q803" s="9"/>
      <c r="R803" s="9"/>
    </row>
    <row r="804" spans="10:18" ht="12.75" x14ac:dyDescent="0.2">
      <c r="J804" s="8"/>
      <c r="L804" s="8"/>
      <c r="N804" s="8"/>
      <c r="O804" s="8"/>
      <c r="Q804" s="9"/>
      <c r="R804" s="9"/>
    </row>
    <row r="805" spans="10:18" ht="12.75" x14ac:dyDescent="0.2">
      <c r="J805" s="8"/>
      <c r="L805" s="8"/>
      <c r="N805" s="8"/>
      <c r="O805" s="8"/>
      <c r="Q805" s="9"/>
      <c r="R805" s="9"/>
    </row>
    <row r="806" spans="10:18" ht="12.75" x14ac:dyDescent="0.2">
      <c r="J806" s="8"/>
      <c r="L806" s="8"/>
      <c r="N806" s="8"/>
      <c r="O806" s="8"/>
      <c r="Q806" s="9"/>
      <c r="R806" s="9"/>
    </row>
    <row r="807" spans="10:18" ht="12.75" x14ac:dyDescent="0.2">
      <c r="J807" s="8"/>
      <c r="L807" s="8"/>
      <c r="N807" s="8"/>
      <c r="O807" s="8"/>
      <c r="Q807" s="9"/>
      <c r="R807" s="9"/>
    </row>
    <row r="808" spans="10:18" ht="12.75" x14ac:dyDescent="0.2">
      <c r="J808" s="8"/>
      <c r="L808" s="8"/>
      <c r="N808" s="8"/>
      <c r="O808" s="8"/>
      <c r="Q808" s="9"/>
      <c r="R808" s="9"/>
    </row>
    <row r="809" spans="10:18" ht="12.75" x14ac:dyDescent="0.2">
      <c r="J809" s="8"/>
      <c r="L809" s="8"/>
      <c r="N809" s="8"/>
      <c r="O809" s="8"/>
      <c r="Q809" s="9"/>
      <c r="R809" s="9"/>
    </row>
    <row r="810" spans="10:18" ht="12.75" x14ac:dyDescent="0.2">
      <c r="J810" s="8"/>
      <c r="L810" s="8"/>
      <c r="N810" s="8"/>
      <c r="O810" s="8"/>
      <c r="Q810" s="9"/>
      <c r="R810" s="9"/>
    </row>
    <row r="811" spans="10:18" ht="12.75" x14ac:dyDescent="0.2">
      <c r="J811" s="8"/>
      <c r="L811" s="8"/>
      <c r="N811" s="8"/>
      <c r="O811" s="8"/>
      <c r="Q811" s="9"/>
      <c r="R811" s="9"/>
    </row>
    <row r="812" spans="10:18" ht="12.75" x14ac:dyDescent="0.2">
      <c r="J812" s="8"/>
      <c r="L812" s="8"/>
      <c r="N812" s="8"/>
      <c r="O812" s="8"/>
      <c r="Q812" s="9"/>
      <c r="R812" s="9"/>
    </row>
    <row r="813" spans="10:18" ht="12.75" x14ac:dyDescent="0.2">
      <c r="J813" s="8"/>
      <c r="L813" s="8"/>
      <c r="N813" s="8"/>
      <c r="O813" s="8"/>
      <c r="Q813" s="9"/>
      <c r="R813" s="9"/>
    </row>
    <row r="814" spans="10:18" ht="12.75" x14ac:dyDescent="0.2">
      <c r="J814" s="8"/>
      <c r="L814" s="8"/>
      <c r="N814" s="8"/>
      <c r="O814" s="8"/>
      <c r="Q814" s="9"/>
      <c r="R814" s="9"/>
    </row>
    <row r="815" spans="10:18" ht="12.75" x14ac:dyDescent="0.2">
      <c r="J815" s="8"/>
      <c r="L815" s="8"/>
      <c r="N815" s="8"/>
      <c r="O815" s="8"/>
      <c r="Q815" s="9"/>
      <c r="R815" s="9"/>
    </row>
    <row r="816" spans="10:18" ht="12.75" x14ac:dyDescent="0.2">
      <c r="J816" s="8"/>
      <c r="L816" s="8"/>
      <c r="N816" s="8"/>
      <c r="O816" s="8"/>
      <c r="Q816" s="9"/>
      <c r="R816" s="9"/>
    </row>
    <row r="817" spans="10:18" ht="12.75" x14ac:dyDescent="0.2">
      <c r="J817" s="8"/>
      <c r="L817" s="8"/>
      <c r="N817" s="8"/>
      <c r="O817" s="8"/>
      <c r="Q817" s="9"/>
      <c r="R817" s="9"/>
    </row>
    <row r="818" spans="10:18" ht="12.75" x14ac:dyDescent="0.2">
      <c r="J818" s="8"/>
      <c r="L818" s="8"/>
      <c r="N818" s="8"/>
      <c r="O818" s="8"/>
      <c r="Q818" s="9"/>
      <c r="R818" s="9"/>
    </row>
    <row r="819" spans="10:18" ht="12.75" x14ac:dyDescent="0.2">
      <c r="J819" s="8"/>
      <c r="L819" s="8"/>
      <c r="N819" s="8"/>
      <c r="O819" s="8"/>
      <c r="Q819" s="9"/>
      <c r="R819" s="9"/>
    </row>
    <row r="820" spans="10:18" ht="12.75" x14ac:dyDescent="0.2">
      <c r="J820" s="8"/>
      <c r="L820" s="8"/>
      <c r="N820" s="8"/>
      <c r="O820" s="8"/>
      <c r="Q820" s="9"/>
      <c r="R820" s="9"/>
    </row>
    <row r="821" spans="10:18" ht="12.75" x14ac:dyDescent="0.2">
      <c r="J821" s="8"/>
      <c r="L821" s="8"/>
      <c r="N821" s="8"/>
      <c r="O821" s="8"/>
      <c r="Q821" s="9"/>
      <c r="R821" s="9"/>
    </row>
    <row r="822" spans="10:18" ht="12.75" x14ac:dyDescent="0.2">
      <c r="J822" s="8"/>
      <c r="L822" s="8"/>
      <c r="N822" s="8"/>
      <c r="O822" s="8"/>
      <c r="Q822" s="9"/>
      <c r="R822" s="9"/>
    </row>
    <row r="823" spans="10:18" ht="12.75" x14ac:dyDescent="0.2">
      <c r="J823" s="8"/>
      <c r="L823" s="8"/>
      <c r="N823" s="8"/>
      <c r="O823" s="8"/>
      <c r="Q823" s="9"/>
      <c r="R823" s="9"/>
    </row>
    <row r="824" spans="10:18" ht="12.75" x14ac:dyDescent="0.2">
      <c r="J824" s="8"/>
      <c r="L824" s="8"/>
      <c r="N824" s="8"/>
      <c r="O824" s="8"/>
      <c r="Q824" s="9"/>
      <c r="R824" s="9"/>
    </row>
    <row r="825" spans="10:18" ht="12.75" x14ac:dyDescent="0.2">
      <c r="J825" s="8"/>
      <c r="L825" s="8"/>
      <c r="N825" s="8"/>
      <c r="O825" s="8"/>
      <c r="Q825" s="9"/>
      <c r="R825" s="9"/>
    </row>
    <row r="826" spans="10:18" ht="12.75" x14ac:dyDescent="0.2">
      <c r="J826" s="8"/>
      <c r="L826" s="8"/>
      <c r="N826" s="8"/>
      <c r="O826" s="8"/>
      <c r="Q826" s="9"/>
      <c r="R826" s="9"/>
    </row>
    <row r="827" spans="10:18" ht="12.75" x14ac:dyDescent="0.2">
      <c r="J827" s="8"/>
      <c r="L827" s="8"/>
      <c r="N827" s="8"/>
      <c r="O827" s="8"/>
      <c r="Q827" s="9"/>
      <c r="R827" s="9"/>
    </row>
    <row r="828" spans="10:18" ht="12.75" x14ac:dyDescent="0.2">
      <c r="J828" s="8"/>
      <c r="L828" s="8"/>
      <c r="N828" s="8"/>
      <c r="O828" s="8"/>
      <c r="Q828" s="9"/>
      <c r="R828" s="9"/>
    </row>
    <row r="829" spans="10:18" ht="12.75" x14ac:dyDescent="0.2">
      <c r="J829" s="8"/>
      <c r="L829" s="8"/>
      <c r="N829" s="8"/>
      <c r="O829" s="8"/>
      <c r="Q829" s="9"/>
      <c r="R829" s="9"/>
    </row>
    <row r="830" spans="10:18" ht="12.75" x14ac:dyDescent="0.2">
      <c r="J830" s="8"/>
      <c r="L830" s="8"/>
      <c r="N830" s="8"/>
      <c r="O830" s="8"/>
      <c r="Q830" s="9"/>
      <c r="R830" s="9"/>
    </row>
    <row r="831" spans="10:18" ht="12.75" x14ac:dyDescent="0.2">
      <c r="J831" s="8"/>
      <c r="L831" s="8"/>
      <c r="N831" s="8"/>
      <c r="O831" s="8"/>
      <c r="Q831" s="9"/>
      <c r="R831" s="9"/>
    </row>
    <row r="832" spans="10:18" ht="12.75" x14ac:dyDescent="0.2">
      <c r="J832" s="8"/>
      <c r="L832" s="8"/>
      <c r="N832" s="8"/>
      <c r="O832" s="8"/>
      <c r="Q832" s="9"/>
      <c r="R832" s="9"/>
    </row>
    <row r="833" spans="10:18" ht="12.75" x14ac:dyDescent="0.2">
      <c r="J833" s="8"/>
      <c r="L833" s="8"/>
      <c r="N833" s="8"/>
      <c r="O833" s="8"/>
      <c r="Q833" s="9"/>
      <c r="R833" s="9"/>
    </row>
    <row r="834" spans="10:18" ht="12.75" x14ac:dyDescent="0.2">
      <c r="J834" s="8"/>
      <c r="L834" s="8"/>
      <c r="N834" s="8"/>
      <c r="O834" s="8"/>
      <c r="Q834" s="9"/>
      <c r="R834" s="9"/>
    </row>
    <row r="835" spans="10:18" ht="12.75" x14ac:dyDescent="0.2">
      <c r="J835" s="8"/>
      <c r="L835" s="8"/>
      <c r="N835" s="8"/>
      <c r="O835" s="8"/>
      <c r="Q835" s="9"/>
      <c r="R835" s="9"/>
    </row>
    <row r="836" spans="10:18" ht="12.75" x14ac:dyDescent="0.2">
      <c r="J836" s="8"/>
      <c r="L836" s="8"/>
      <c r="N836" s="8"/>
      <c r="O836" s="8"/>
      <c r="Q836" s="9"/>
      <c r="R836" s="9"/>
    </row>
    <row r="837" spans="10:18" ht="12.75" x14ac:dyDescent="0.2">
      <c r="J837" s="8"/>
      <c r="L837" s="8"/>
      <c r="N837" s="8"/>
      <c r="O837" s="8"/>
      <c r="Q837" s="9"/>
      <c r="R837" s="9"/>
    </row>
    <row r="838" spans="10:18" ht="12.75" x14ac:dyDescent="0.2">
      <c r="J838" s="8"/>
      <c r="L838" s="8"/>
      <c r="N838" s="8"/>
      <c r="O838" s="8"/>
      <c r="Q838" s="9"/>
      <c r="R838" s="9"/>
    </row>
    <row r="839" spans="10:18" ht="12.75" x14ac:dyDescent="0.2">
      <c r="J839" s="8"/>
      <c r="L839" s="8"/>
      <c r="N839" s="8"/>
      <c r="O839" s="8"/>
      <c r="Q839" s="9"/>
      <c r="R839" s="9"/>
    </row>
    <row r="840" spans="10:18" ht="12.75" x14ac:dyDescent="0.2">
      <c r="J840" s="8"/>
      <c r="L840" s="8"/>
      <c r="N840" s="8"/>
      <c r="O840" s="8"/>
      <c r="Q840" s="9"/>
      <c r="R840" s="9"/>
    </row>
    <row r="841" spans="10:18" ht="12.75" x14ac:dyDescent="0.2">
      <c r="J841" s="8"/>
      <c r="L841" s="8"/>
      <c r="N841" s="8"/>
      <c r="O841" s="8"/>
      <c r="Q841" s="9"/>
      <c r="R841" s="9"/>
    </row>
    <row r="842" spans="10:18" ht="12.75" x14ac:dyDescent="0.2">
      <c r="J842" s="8"/>
      <c r="L842" s="8"/>
      <c r="N842" s="8"/>
      <c r="O842" s="8"/>
      <c r="Q842" s="9"/>
      <c r="R842" s="9"/>
    </row>
    <row r="843" spans="10:18" ht="12.75" x14ac:dyDescent="0.2">
      <c r="J843" s="8"/>
      <c r="L843" s="8"/>
      <c r="N843" s="8"/>
      <c r="O843" s="8"/>
      <c r="Q843" s="9"/>
      <c r="R843" s="9"/>
    </row>
    <row r="844" spans="10:18" ht="12.75" x14ac:dyDescent="0.2">
      <c r="J844" s="8"/>
      <c r="L844" s="8"/>
      <c r="N844" s="8"/>
      <c r="O844" s="8"/>
      <c r="Q844" s="9"/>
      <c r="R844" s="9"/>
    </row>
    <row r="845" spans="10:18" ht="12.75" x14ac:dyDescent="0.2">
      <c r="J845" s="8"/>
      <c r="L845" s="8"/>
      <c r="N845" s="8"/>
      <c r="O845" s="8"/>
      <c r="Q845" s="9"/>
      <c r="R845" s="9"/>
    </row>
    <row r="846" spans="10:18" ht="12.75" x14ac:dyDescent="0.2">
      <c r="J846" s="8"/>
      <c r="L846" s="8"/>
      <c r="N846" s="8"/>
      <c r="O846" s="8"/>
      <c r="Q846" s="9"/>
      <c r="R846" s="9"/>
    </row>
    <row r="847" spans="10:18" ht="12.75" x14ac:dyDescent="0.2">
      <c r="J847" s="8"/>
      <c r="L847" s="8"/>
      <c r="N847" s="8"/>
      <c r="O847" s="8"/>
      <c r="Q847" s="9"/>
      <c r="R847" s="9"/>
    </row>
    <row r="848" spans="10:18" ht="12.75" x14ac:dyDescent="0.2">
      <c r="J848" s="8"/>
      <c r="L848" s="8"/>
      <c r="N848" s="8"/>
      <c r="O848" s="8"/>
      <c r="Q848" s="9"/>
      <c r="R848" s="9"/>
    </row>
    <row r="849" spans="10:18" ht="12.75" x14ac:dyDescent="0.2">
      <c r="J849" s="8"/>
      <c r="L849" s="8"/>
      <c r="N849" s="8"/>
      <c r="O849" s="8"/>
      <c r="Q849" s="9"/>
      <c r="R849" s="9"/>
    </row>
    <row r="850" spans="10:18" ht="12.75" x14ac:dyDescent="0.2">
      <c r="J850" s="8"/>
      <c r="L850" s="8"/>
      <c r="N850" s="8"/>
      <c r="O850" s="8"/>
      <c r="Q850" s="9"/>
      <c r="R850" s="9"/>
    </row>
    <row r="851" spans="10:18" ht="12.75" x14ac:dyDescent="0.2">
      <c r="J851" s="8"/>
      <c r="L851" s="8"/>
      <c r="N851" s="8"/>
      <c r="O851" s="8"/>
      <c r="Q851" s="9"/>
      <c r="R851" s="9"/>
    </row>
    <row r="852" spans="10:18" ht="12.75" x14ac:dyDescent="0.2">
      <c r="J852" s="8"/>
      <c r="L852" s="8"/>
      <c r="N852" s="8"/>
      <c r="O852" s="8"/>
      <c r="Q852" s="9"/>
      <c r="R852" s="9"/>
    </row>
    <row r="853" spans="10:18" ht="12.75" x14ac:dyDescent="0.2">
      <c r="J853" s="8"/>
      <c r="L853" s="8"/>
      <c r="N853" s="8"/>
      <c r="O853" s="8"/>
      <c r="Q853" s="9"/>
      <c r="R853" s="9"/>
    </row>
    <row r="854" spans="10:18" ht="12.75" x14ac:dyDescent="0.2">
      <c r="J854" s="8"/>
      <c r="L854" s="8"/>
      <c r="N854" s="8"/>
      <c r="O854" s="8"/>
      <c r="Q854" s="9"/>
      <c r="R854" s="9"/>
    </row>
    <row r="855" spans="10:18" ht="12.75" x14ac:dyDescent="0.2">
      <c r="J855" s="8"/>
      <c r="L855" s="8"/>
      <c r="N855" s="8"/>
      <c r="O855" s="8"/>
      <c r="Q855" s="9"/>
      <c r="R855" s="9"/>
    </row>
    <row r="856" spans="10:18" ht="12.75" x14ac:dyDescent="0.2">
      <c r="J856" s="8"/>
      <c r="L856" s="8"/>
      <c r="N856" s="8"/>
      <c r="O856" s="8"/>
      <c r="Q856" s="9"/>
      <c r="R856" s="9"/>
    </row>
    <row r="857" spans="10:18" ht="12.75" x14ac:dyDescent="0.2">
      <c r="J857" s="8"/>
      <c r="L857" s="8"/>
      <c r="N857" s="8"/>
      <c r="O857" s="8"/>
      <c r="Q857" s="9"/>
      <c r="R857" s="9"/>
    </row>
    <row r="858" spans="10:18" ht="12.75" x14ac:dyDescent="0.2">
      <c r="J858" s="8"/>
      <c r="L858" s="8"/>
      <c r="N858" s="8"/>
      <c r="O858" s="8"/>
      <c r="Q858" s="9"/>
      <c r="R858" s="9"/>
    </row>
    <row r="859" spans="10:18" ht="12.75" x14ac:dyDescent="0.2">
      <c r="J859" s="8"/>
      <c r="L859" s="8"/>
      <c r="N859" s="8"/>
      <c r="O859" s="8"/>
      <c r="Q859" s="9"/>
      <c r="R859" s="9"/>
    </row>
    <row r="860" spans="10:18" ht="12.75" x14ac:dyDescent="0.2">
      <c r="J860" s="8"/>
      <c r="L860" s="8"/>
      <c r="N860" s="8"/>
      <c r="O860" s="8"/>
      <c r="Q860" s="9"/>
      <c r="R860" s="9"/>
    </row>
    <row r="861" spans="10:18" ht="12.75" x14ac:dyDescent="0.2">
      <c r="J861" s="8"/>
      <c r="L861" s="8"/>
      <c r="N861" s="8"/>
      <c r="O861" s="8"/>
      <c r="Q861" s="9"/>
      <c r="R861" s="9"/>
    </row>
    <row r="862" spans="10:18" ht="12.75" x14ac:dyDescent="0.2">
      <c r="J862" s="8"/>
      <c r="L862" s="8"/>
      <c r="N862" s="8"/>
      <c r="O862" s="8"/>
      <c r="Q862" s="9"/>
      <c r="R862" s="9"/>
    </row>
    <row r="863" spans="10:18" ht="12.75" x14ac:dyDescent="0.2">
      <c r="J863" s="8"/>
      <c r="L863" s="8"/>
      <c r="N863" s="8"/>
      <c r="O863" s="8"/>
      <c r="Q863" s="9"/>
      <c r="R863" s="9"/>
    </row>
    <row r="864" spans="10:18" ht="12.75" x14ac:dyDescent="0.2">
      <c r="J864" s="8"/>
      <c r="L864" s="8"/>
      <c r="N864" s="8"/>
      <c r="O864" s="8"/>
      <c r="Q864" s="9"/>
      <c r="R864" s="9"/>
    </row>
    <row r="865" spans="10:18" ht="12.75" x14ac:dyDescent="0.2">
      <c r="J865" s="8"/>
      <c r="L865" s="8"/>
      <c r="N865" s="8"/>
      <c r="O865" s="8"/>
      <c r="Q865" s="9"/>
      <c r="R865" s="9"/>
    </row>
    <row r="866" spans="10:18" ht="12.75" x14ac:dyDescent="0.2">
      <c r="J866" s="8"/>
      <c r="L866" s="8"/>
      <c r="N866" s="8"/>
      <c r="O866" s="8"/>
      <c r="Q866" s="9"/>
      <c r="R866" s="9"/>
    </row>
    <row r="867" spans="10:18" ht="12.75" x14ac:dyDescent="0.2">
      <c r="J867" s="8"/>
      <c r="L867" s="8"/>
      <c r="N867" s="8"/>
      <c r="O867" s="8"/>
      <c r="Q867" s="9"/>
      <c r="R867" s="9"/>
    </row>
    <row r="868" spans="10:18" ht="12.75" x14ac:dyDescent="0.2">
      <c r="J868" s="8"/>
      <c r="L868" s="8"/>
      <c r="N868" s="8"/>
      <c r="O868" s="8"/>
      <c r="Q868" s="9"/>
      <c r="R868" s="9"/>
    </row>
    <row r="869" spans="10:18" ht="12.75" x14ac:dyDescent="0.2">
      <c r="J869" s="8"/>
      <c r="L869" s="8"/>
      <c r="N869" s="8"/>
      <c r="O869" s="8"/>
      <c r="Q869" s="9"/>
      <c r="R869" s="9"/>
    </row>
    <row r="870" spans="10:18" ht="12.75" x14ac:dyDescent="0.2">
      <c r="J870" s="8"/>
      <c r="L870" s="8"/>
      <c r="N870" s="8"/>
      <c r="O870" s="8"/>
      <c r="Q870" s="9"/>
      <c r="R870" s="9"/>
    </row>
    <row r="871" spans="10:18" ht="12.75" x14ac:dyDescent="0.2">
      <c r="J871" s="8"/>
      <c r="L871" s="8"/>
      <c r="N871" s="8"/>
      <c r="O871" s="8"/>
      <c r="Q871" s="9"/>
      <c r="R871" s="9"/>
    </row>
    <row r="872" spans="10:18" ht="12.75" x14ac:dyDescent="0.2">
      <c r="J872" s="8"/>
      <c r="L872" s="8"/>
      <c r="N872" s="8"/>
      <c r="O872" s="8"/>
      <c r="Q872" s="9"/>
      <c r="R872" s="9"/>
    </row>
    <row r="873" spans="10:18" ht="12.75" x14ac:dyDescent="0.2">
      <c r="J873" s="8"/>
      <c r="L873" s="8"/>
      <c r="N873" s="8"/>
      <c r="O873" s="8"/>
      <c r="Q873" s="9"/>
      <c r="R873" s="9"/>
    </row>
    <row r="874" spans="10:18" ht="12.75" x14ac:dyDescent="0.2">
      <c r="J874" s="8"/>
      <c r="L874" s="8"/>
      <c r="N874" s="8"/>
      <c r="O874" s="8"/>
      <c r="Q874" s="9"/>
      <c r="R874" s="9"/>
    </row>
    <row r="875" spans="10:18" ht="12.75" x14ac:dyDescent="0.2">
      <c r="J875" s="8"/>
      <c r="L875" s="8"/>
      <c r="N875" s="8"/>
      <c r="O875" s="8"/>
      <c r="Q875" s="9"/>
      <c r="R875" s="9"/>
    </row>
    <row r="876" spans="10:18" ht="12.75" x14ac:dyDescent="0.2">
      <c r="J876" s="8"/>
      <c r="L876" s="8"/>
      <c r="N876" s="8"/>
      <c r="O876" s="8"/>
      <c r="Q876" s="9"/>
      <c r="R876" s="9"/>
    </row>
    <row r="877" spans="10:18" ht="12.75" x14ac:dyDescent="0.2">
      <c r="J877" s="8"/>
      <c r="L877" s="8"/>
      <c r="N877" s="8"/>
      <c r="O877" s="8"/>
      <c r="Q877" s="9"/>
      <c r="R877" s="9"/>
    </row>
    <row r="878" spans="10:18" ht="12.75" x14ac:dyDescent="0.2">
      <c r="J878" s="8"/>
      <c r="L878" s="8"/>
      <c r="N878" s="8"/>
      <c r="O878" s="8"/>
      <c r="Q878" s="9"/>
      <c r="R878" s="9"/>
    </row>
    <row r="879" spans="10:18" ht="12.75" x14ac:dyDescent="0.2">
      <c r="J879" s="8"/>
      <c r="L879" s="8"/>
      <c r="N879" s="8"/>
      <c r="O879" s="8"/>
      <c r="Q879" s="9"/>
      <c r="R879" s="9"/>
    </row>
    <row r="880" spans="10:18" ht="12.75" x14ac:dyDescent="0.2">
      <c r="J880" s="8"/>
      <c r="L880" s="8"/>
      <c r="N880" s="8"/>
      <c r="O880" s="8"/>
      <c r="Q880" s="9"/>
      <c r="R880" s="9"/>
    </row>
    <row r="881" spans="10:18" ht="12.75" x14ac:dyDescent="0.2">
      <c r="J881" s="8"/>
      <c r="L881" s="8"/>
      <c r="N881" s="8"/>
      <c r="O881" s="8"/>
      <c r="Q881" s="9"/>
      <c r="R881" s="9"/>
    </row>
    <row r="882" spans="10:18" ht="12.75" x14ac:dyDescent="0.2">
      <c r="J882" s="8"/>
      <c r="L882" s="8"/>
      <c r="N882" s="8"/>
      <c r="O882" s="8"/>
      <c r="Q882" s="9"/>
      <c r="R882" s="9"/>
    </row>
    <row r="883" spans="10:18" ht="12.75" x14ac:dyDescent="0.2">
      <c r="J883" s="8"/>
      <c r="L883" s="8"/>
      <c r="N883" s="8"/>
      <c r="O883" s="8"/>
      <c r="Q883" s="9"/>
      <c r="R883" s="9"/>
    </row>
    <row r="884" spans="10:18" ht="12.75" x14ac:dyDescent="0.2">
      <c r="J884" s="8"/>
      <c r="L884" s="8"/>
      <c r="N884" s="8"/>
      <c r="O884" s="8"/>
      <c r="Q884" s="9"/>
      <c r="R884" s="9"/>
    </row>
    <row r="885" spans="10:18" ht="12.75" x14ac:dyDescent="0.2">
      <c r="J885" s="8"/>
      <c r="L885" s="8"/>
      <c r="N885" s="8"/>
      <c r="O885" s="8"/>
      <c r="Q885" s="9"/>
      <c r="R885" s="9"/>
    </row>
    <row r="886" spans="10:18" ht="12.75" x14ac:dyDescent="0.2">
      <c r="J886" s="8"/>
      <c r="L886" s="8"/>
      <c r="N886" s="8"/>
      <c r="O886" s="8"/>
      <c r="Q886" s="9"/>
      <c r="R886" s="9"/>
    </row>
    <row r="887" spans="10:18" ht="12.75" x14ac:dyDescent="0.2">
      <c r="J887" s="8"/>
      <c r="L887" s="8"/>
      <c r="N887" s="8"/>
      <c r="O887" s="8"/>
      <c r="Q887" s="9"/>
      <c r="R887" s="9"/>
    </row>
    <row r="888" spans="10:18" ht="12.75" x14ac:dyDescent="0.2">
      <c r="J888" s="8"/>
      <c r="L888" s="8"/>
      <c r="N888" s="8"/>
      <c r="O888" s="8"/>
      <c r="Q888" s="9"/>
      <c r="R888" s="9"/>
    </row>
    <row r="889" spans="10:18" ht="12.75" x14ac:dyDescent="0.2">
      <c r="J889" s="8"/>
      <c r="L889" s="8"/>
      <c r="N889" s="8"/>
      <c r="O889" s="8"/>
      <c r="Q889" s="9"/>
      <c r="R889" s="9"/>
    </row>
    <row r="890" spans="10:18" ht="12.75" x14ac:dyDescent="0.2">
      <c r="J890" s="8"/>
      <c r="L890" s="8"/>
      <c r="N890" s="8"/>
      <c r="O890" s="8"/>
      <c r="Q890" s="9"/>
      <c r="R890" s="9"/>
    </row>
    <row r="891" spans="10:18" ht="12.75" x14ac:dyDescent="0.2">
      <c r="J891" s="8"/>
      <c r="L891" s="8"/>
      <c r="N891" s="8"/>
      <c r="O891" s="8"/>
      <c r="Q891" s="9"/>
      <c r="R891" s="9"/>
    </row>
    <row r="892" spans="10:18" ht="12.75" x14ac:dyDescent="0.2">
      <c r="J892" s="8"/>
      <c r="L892" s="8"/>
      <c r="N892" s="8"/>
      <c r="O892" s="8"/>
      <c r="Q892" s="9"/>
      <c r="R892" s="9"/>
    </row>
    <row r="893" spans="10:18" ht="12.75" x14ac:dyDescent="0.2">
      <c r="J893" s="8"/>
      <c r="L893" s="8"/>
      <c r="N893" s="8"/>
      <c r="O893" s="8"/>
      <c r="Q893" s="9"/>
      <c r="R893" s="9"/>
    </row>
    <row r="894" spans="10:18" ht="12.75" x14ac:dyDescent="0.2">
      <c r="J894" s="8"/>
      <c r="L894" s="8"/>
      <c r="N894" s="8"/>
      <c r="O894" s="8"/>
      <c r="Q894" s="9"/>
      <c r="R894" s="9"/>
    </row>
    <row r="895" spans="10:18" ht="12.75" x14ac:dyDescent="0.2">
      <c r="J895" s="8"/>
      <c r="L895" s="8"/>
      <c r="N895" s="8"/>
      <c r="O895" s="8"/>
      <c r="Q895" s="9"/>
      <c r="R895" s="9"/>
    </row>
    <row r="896" spans="10:18" ht="12.75" x14ac:dyDescent="0.2">
      <c r="J896" s="8"/>
      <c r="L896" s="8"/>
      <c r="N896" s="8"/>
      <c r="O896" s="8"/>
      <c r="Q896" s="9"/>
      <c r="R896" s="9"/>
    </row>
    <row r="897" spans="10:18" ht="12.75" x14ac:dyDescent="0.2">
      <c r="J897" s="8"/>
      <c r="L897" s="8"/>
      <c r="N897" s="8"/>
      <c r="O897" s="8"/>
      <c r="Q897" s="9"/>
      <c r="R897" s="9"/>
    </row>
    <row r="898" spans="10:18" ht="12.75" x14ac:dyDescent="0.2">
      <c r="J898" s="8"/>
      <c r="L898" s="8"/>
      <c r="N898" s="8"/>
      <c r="O898" s="8"/>
      <c r="Q898" s="9"/>
      <c r="R898" s="9"/>
    </row>
    <row r="899" spans="10:18" ht="12.75" x14ac:dyDescent="0.2">
      <c r="J899" s="8"/>
      <c r="L899" s="8"/>
      <c r="N899" s="8"/>
      <c r="O899" s="8"/>
      <c r="Q899" s="9"/>
      <c r="R899" s="9"/>
    </row>
    <row r="900" spans="10:18" ht="12.75" x14ac:dyDescent="0.2">
      <c r="J900" s="8"/>
      <c r="L900" s="8"/>
      <c r="N900" s="8"/>
      <c r="O900" s="8"/>
      <c r="Q900" s="9"/>
      <c r="R900" s="9"/>
    </row>
    <row r="901" spans="10:18" ht="12.75" x14ac:dyDescent="0.2">
      <c r="J901" s="8"/>
      <c r="L901" s="8"/>
      <c r="N901" s="8"/>
      <c r="O901" s="8"/>
      <c r="Q901" s="9"/>
      <c r="R901" s="9"/>
    </row>
    <row r="902" spans="10:18" ht="12.75" x14ac:dyDescent="0.2">
      <c r="J902" s="8"/>
      <c r="L902" s="8"/>
      <c r="N902" s="8"/>
      <c r="O902" s="8"/>
      <c r="Q902" s="9"/>
      <c r="R902" s="9"/>
    </row>
    <row r="903" spans="10:18" ht="12.75" x14ac:dyDescent="0.2">
      <c r="J903" s="8"/>
      <c r="L903" s="8"/>
      <c r="N903" s="8"/>
      <c r="O903" s="8"/>
      <c r="Q903" s="9"/>
      <c r="R903" s="9"/>
    </row>
    <row r="904" spans="10:18" ht="12.75" x14ac:dyDescent="0.2">
      <c r="J904" s="8"/>
      <c r="L904" s="8"/>
      <c r="N904" s="8"/>
      <c r="O904" s="8"/>
      <c r="Q904" s="9"/>
      <c r="R904" s="9"/>
    </row>
    <row r="905" spans="10:18" ht="12.75" x14ac:dyDescent="0.2">
      <c r="J905" s="8"/>
      <c r="L905" s="8"/>
      <c r="N905" s="8"/>
      <c r="O905" s="8"/>
      <c r="Q905" s="9"/>
      <c r="R905" s="9"/>
    </row>
    <row r="906" spans="10:18" ht="12.75" x14ac:dyDescent="0.2">
      <c r="J906" s="8"/>
      <c r="L906" s="8"/>
      <c r="N906" s="8"/>
      <c r="O906" s="8"/>
      <c r="Q906" s="9"/>
      <c r="R906" s="9"/>
    </row>
    <row r="907" spans="10:18" ht="12.75" x14ac:dyDescent="0.2">
      <c r="J907" s="8"/>
      <c r="L907" s="8"/>
      <c r="N907" s="8"/>
      <c r="O907" s="8"/>
      <c r="Q907" s="9"/>
      <c r="R907" s="9"/>
    </row>
    <row r="908" spans="10:18" ht="12.75" x14ac:dyDescent="0.2">
      <c r="J908" s="8"/>
      <c r="L908" s="8"/>
      <c r="N908" s="8"/>
      <c r="O908" s="8"/>
      <c r="Q908" s="9"/>
      <c r="R908" s="9"/>
    </row>
    <row r="909" spans="10:18" ht="12.75" x14ac:dyDescent="0.2">
      <c r="J909" s="8"/>
      <c r="L909" s="8"/>
      <c r="N909" s="8"/>
      <c r="O909" s="8"/>
      <c r="Q909" s="9"/>
      <c r="R909" s="9"/>
    </row>
    <row r="910" spans="10:18" ht="12.75" x14ac:dyDescent="0.2">
      <c r="J910" s="8"/>
      <c r="L910" s="8"/>
      <c r="N910" s="8"/>
      <c r="O910" s="8"/>
      <c r="Q910" s="9"/>
      <c r="R910" s="9"/>
    </row>
    <row r="911" spans="10:18" ht="12.75" x14ac:dyDescent="0.2">
      <c r="J911" s="8"/>
      <c r="L911" s="8"/>
      <c r="N911" s="8"/>
      <c r="O911" s="8"/>
      <c r="Q911" s="9"/>
      <c r="R911" s="9"/>
    </row>
    <row r="912" spans="10:18" ht="12.75" x14ac:dyDescent="0.2">
      <c r="J912" s="8"/>
      <c r="L912" s="8"/>
      <c r="N912" s="8"/>
      <c r="O912" s="8"/>
      <c r="Q912" s="9"/>
      <c r="R912" s="9"/>
    </row>
    <row r="913" spans="10:18" ht="12.75" x14ac:dyDescent="0.2">
      <c r="J913" s="8"/>
      <c r="L913" s="8"/>
      <c r="N913" s="8"/>
      <c r="O913" s="8"/>
      <c r="Q913" s="9"/>
      <c r="R913" s="9"/>
    </row>
    <row r="914" spans="10:18" ht="12.75" x14ac:dyDescent="0.2">
      <c r="J914" s="8"/>
      <c r="L914" s="8"/>
      <c r="N914" s="8"/>
      <c r="O914" s="8"/>
      <c r="Q914" s="9"/>
      <c r="R914" s="9"/>
    </row>
    <row r="915" spans="10:18" ht="12.75" x14ac:dyDescent="0.2">
      <c r="J915" s="8"/>
      <c r="L915" s="8"/>
      <c r="N915" s="8"/>
      <c r="O915" s="8"/>
      <c r="Q915" s="9"/>
      <c r="R915" s="9"/>
    </row>
    <row r="916" spans="10:18" ht="12.75" x14ac:dyDescent="0.2">
      <c r="J916" s="8"/>
      <c r="L916" s="8"/>
      <c r="N916" s="8"/>
      <c r="O916" s="8"/>
      <c r="Q916" s="9"/>
      <c r="R916" s="9"/>
    </row>
    <row r="917" spans="10:18" ht="12.75" x14ac:dyDescent="0.2">
      <c r="J917" s="8"/>
      <c r="L917" s="8"/>
      <c r="N917" s="8"/>
      <c r="O917" s="8"/>
      <c r="Q917" s="9"/>
      <c r="R917" s="9"/>
    </row>
    <row r="918" spans="10:18" ht="12.75" x14ac:dyDescent="0.2">
      <c r="J918" s="8"/>
      <c r="L918" s="8"/>
      <c r="N918" s="8"/>
      <c r="O918" s="8"/>
      <c r="Q918" s="9"/>
      <c r="R918" s="9"/>
    </row>
    <row r="919" spans="10:18" ht="12.75" x14ac:dyDescent="0.2">
      <c r="J919" s="8"/>
      <c r="L919" s="8"/>
      <c r="N919" s="8"/>
      <c r="O919" s="8"/>
      <c r="Q919" s="9"/>
      <c r="R919" s="9"/>
    </row>
    <row r="920" spans="10:18" ht="12.75" x14ac:dyDescent="0.2">
      <c r="J920" s="8"/>
      <c r="L920" s="8"/>
      <c r="N920" s="8"/>
      <c r="O920" s="8"/>
      <c r="Q920" s="9"/>
      <c r="R920" s="9"/>
    </row>
    <row r="921" spans="10:18" ht="12.75" x14ac:dyDescent="0.2">
      <c r="J921" s="8"/>
      <c r="L921" s="8"/>
      <c r="N921" s="8"/>
      <c r="O921" s="8"/>
      <c r="Q921" s="9"/>
      <c r="R921" s="9"/>
    </row>
    <row r="922" spans="10:18" ht="12.75" x14ac:dyDescent="0.2">
      <c r="J922" s="8"/>
      <c r="L922" s="8"/>
      <c r="N922" s="8"/>
      <c r="O922" s="8"/>
      <c r="Q922" s="9"/>
      <c r="R922" s="9"/>
    </row>
    <row r="923" spans="10:18" ht="12.75" x14ac:dyDescent="0.2">
      <c r="J923" s="8"/>
      <c r="L923" s="8"/>
      <c r="N923" s="8"/>
      <c r="O923" s="8"/>
      <c r="Q923" s="9"/>
      <c r="R923" s="9"/>
    </row>
    <row r="924" spans="10:18" ht="12.75" x14ac:dyDescent="0.2">
      <c r="J924" s="8"/>
      <c r="L924" s="8"/>
      <c r="N924" s="8"/>
      <c r="O924" s="8"/>
      <c r="Q924" s="9"/>
      <c r="R924" s="9"/>
    </row>
    <row r="925" spans="10:18" ht="12.75" x14ac:dyDescent="0.2">
      <c r="J925" s="8"/>
      <c r="L925" s="8"/>
      <c r="N925" s="8"/>
      <c r="O925" s="8"/>
      <c r="Q925" s="9"/>
      <c r="R925" s="9"/>
    </row>
    <row r="926" spans="10:18" ht="12.75" x14ac:dyDescent="0.2">
      <c r="J926" s="8"/>
      <c r="L926" s="8"/>
      <c r="N926" s="8"/>
      <c r="O926" s="8"/>
      <c r="Q926" s="9"/>
      <c r="R926" s="9"/>
    </row>
    <row r="927" spans="10:18" ht="12.75" x14ac:dyDescent="0.2">
      <c r="J927" s="8"/>
      <c r="L927" s="8"/>
      <c r="N927" s="8"/>
      <c r="O927" s="8"/>
      <c r="Q927" s="9"/>
      <c r="R927" s="9"/>
    </row>
    <row r="928" spans="10:18" ht="12.75" x14ac:dyDescent="0.2">
      <c r="J928" s="8"/>
      <c r="L928" s="8"/>
      <c r="N928" s="8"/>
      <c r="O928" s="8"/>
      <c r="Q928" s="9"/>
      <c r="R928" s="9"/>
    </row>
    <row r="929" spans="10:18" ht="12.75" x14ac:dyDescent="0.2">
      <c r="J929" s="8"/>
      <c r="L929" s="8"/>
      <c r="N929" s="8"/>
      <c r="O929" s="8"/>
      <c r="Q929" s="9"/>
      <c r="R929" s="9"/>
    </row>
    <row r="930" spans="10:18" ht="12.75" x14ac:dyDescent="0.2">
      <c r="J930" s="8"/>
      <c r="L930" s="8"/>
      <c r="N930" s="8"/>
      <c r="O930" s="8"/>
      <c r="Q930" s="9"/>
      <c r="R930" s="9"/>
    </row>
    <row r="931" spans="10:18" ht="12.75" x14ac:dyDescent="0.2">
      <c r="J931" s="8"/>
      <c r="L931" s="8"/>
      <c r="N931" s="8"/>
      <c r="O931" s="8"/>
      <c r="Q931" s="9"/>
      <c r="R931" s="9"/>
    </row>
    <row r="932" spans="10:18" ht="12.75" x14ac:dyDescent="0.2">
      <c r="J932" s="8"/>
      <c r="L932" s="8"/>
      <c r="N932" s="8"/>
      <c r="O932" s="8"/>
      <c r="Q932" s="9"/>
      <c r="R932" s="9"/>
    </row>
    <row r="933" spans="10:18" ht="12.75" x14ac:dyDescent="0.2">
      <c r="J933" s="8"/>
      <c r="L933" s="8"/>
      <c r="N933" s="8"/>
      <c r="O933" s="8"/>
      <c r="Q933" s="9"/>
      <c r="R933" s="9"/>
    </row>
    <row r="934" spans="10:18" ht="12.75" x14ac:dyDescent="0.2">
      <c r="J934" s="8"/>
      <c r="L934" s="8"/>
      <c r="N934" s="8"/>
      <c r="O934" s="8"/>
      <c r="Q934" s="9"/>
      <c r="R934" s="9"/>
    </row>
    <row r="935" spans="10:18" ht="12.75" x14ac:dyDescent="0.2">
      <c r="J935" s="8"/>
      <c r="L935" s="8"/>
      <c r="N935" s="8"/>
      <c r="O935" s="8"/>
      <c r="Q935" s="9"/>
      <c r="R935" s="9"/>
    </row>
    <row r="936" spans="10:18" ht="12.75" x14ac:dyDescent="0.2">
      <c r="J936" s="8"/>
      <c r="L936" s="8"/>
      <c r="N936" s="8"/>
      <c r="O936" s="8"/>
      <c r="Q936" s="9"/>
      <c r="R936" s="9"/>
    </row>
    <row r="937" spans="10:18" ht="12.75" x14ac:dyDescent="0.2">
      <c r="J937" s="8"/>
      <c r="L937" s="8"/>
      <c r="N937" s="8"/>
      <c r="O937" s="8"/>
      <c r="Q937" s="9"/>
      <c r="R937" s="9"/>
    </row>
    <row r="938" spans="10:18" ht="12.75" x14ac:dyDescent="0.2">
      <c r="J938" s="8"/>
      <c r="L938" s="8"/>
      <c r="N938" s="8"/>
      <c r="O938" s="8"/>
      <c r="Q938" s="9"/>
      <c r="R938" s="9"/>
    </row>
    <row r="939" spans="10:18" ht="12.75" x14ac:dyDescent="0.2">
      <c r="J939" s="8"/>
      <c r="L939" s="8"/>
      <c r="N939" s="8"/>
      <c r="O939" s="8"/>
      <c r="Q939" s="9"/>
      <c r="R939" s="9"/>
    </row>
    <row r="940" spans="10:18" ht="12.75" x14ac:dyDescent="0.2">
      <c r="J940" s="8"/>
      <c r="L940" s="8"/>
      <c r="N940" s="8"/>
      <c r="O940" s="8"/>
      <c r="Q940" s="9"/>
      <c r="R940" s="9"/>
    </row>
    <row r="941" spans="10:18" ht="12.75" x14ac:dyDescent="0.2">
      <c r="J941" s="8"/>
      <c r="L941" s="8"/>
      <c r="N941" s="8"/>
      <c r="O941" s="8"/>
      <c r="Q941" s="9"/>
      <c r="R941" s="9"/>
    </row>
    <row r="942" spans="10:18" ht="12.75" x14ac:dyDescent="0.2">
      <c r="J942" s="8"/>
      <c r="L942" s="8"/>
      <c r="N942" s="8"/>
      <c r="O942" s="8"/>
      <c r="Q942" s="9"/>
      <c r="R942" s="9"/>
    </row>
    <row r="943" spans="10:18" ht="12.75" x14ac:dyDescent="0.2">
      <c r="J943" s="8"/>
      <c r="L943" s="8"/>
      <c r="N943" s="8"/>
      <c r="O943" s="8"/>
      <c r="Q943" s="9"/>
      <c r="R943" s="9"/>
    </row>
    <row r="944" spans="10:18" ht="12.75" x14ac:dyDescent="0.2">
      <c r="J944" s="8"/>
      <c r="L944" s="8"/>
      <c r="N944" s="8"/>
      <c r="O944" s="8"/>
      <c r="Q944" s="9"/>
      <c r="R944" s="9"/>
    </row>
    <row r="945" spans="10:18" ht="12.75" x14ac:dyDescent="0.2">
      <c r="J945" s="8"/>
      <c r="L945" s="8"/>
      <c r="N945" s="8"/>
      <c r="O945" s="8"/>
      <c r="Q945" s="9"/>
      <c r="R945" s="9"/>
    </row>
    <row r="946" spans="10:18" ht="12.75" x14ac:dyDescent="0.2">
      <c r="J946" s="8"/>
      <c r="L946" s="8"/>
      <c r="N946" s="8"/>
      <c r="O946" s="8"/>
      <c r="Q946" s="9"/>
      <c r="R946" s="9"/>
    </row>
    <row r="947" spans="10:18" ht="12.75" x14ac:dyDescent="0.2">
      <c r="J947" s="8"/>
      <c r="L947" s="8"/>
      <c r="N947" s="8"/>
      <c r="O947" s="8"/>
      <c r="Q947" s="9"/>
      <c r="R947" s="9"/>
    </row>
    <row r="948" spans="10:18" ht="12.75" x14ac:dyDescent="0.2">
      <c r="J948" s="8"/>
      <c r="L948" s="8"/>
      <c r="N948" s="8"/>
      <c r="O948" s="8"/>
      <c r="Q948" s="9"/>
      <c r="R948" s="9"/>
    </row>
    <row r="949" spans="10:18" ht="12.75" x14ac:dyDescent="0.2">
      <c r="J949" s="8"/>
      <c r="L949" s="8"/>
      <c r="N949" s="8"/>
      <c r="O949" s="8"/>
      <c r="Q949" s="9"/>
      <c r="R949" s="9"/>
    </row>
    <row r="950" spans="10:18" ht="12.75" x14ac:dyDescent="0.2">
      <c r="J950" s="8"/>
      <c r="L950" s="8"/>
      <c r="N950" s="8"/>
      <c r="O950" s="8"/>
      <c r="Q950" s="9"/>
      <c r="R950" s="9"/>
    </row>
    <row r="951" spans="10:18" ht="12.75" x14ac:dyDescent="0.2">
      <c r="J951" s="8"/>
      <c r="L951" s="8"/>
      <c r="N951" s="8"/>
      <c r="O951" s="8"/>
      <c r="Q951" s="9"/>
      <c r="R951" s="9"/>
    </row>
    <row r="952" spans="10:18" ht="12.75" x14ac:dyDescent="0.2">
      <c r="J952" s="8"/>
      <c r="L952" s="8"/>
      <c r="N952" s="8"/>
      <c r="O952" s="8"/>
      <c r="Q952" s="9"/>
      <c r="R952" s="9"/>
    </row>
    <row r="953" spans="10:18" ht="12.75" x14ac:dyDescent="0.2">
      <c r="J953" s="8"/>
      <c r="L953" s="8"/>
      <c r="N953" s="8"/>
      <c r="O953" s="8"/>
      <c r="Q953" s="9"/>
      <c r="R953" s="9"/>
    </row>
    <row r="954" spans="10:18" ht="12.75" x14ac:dyDescent="0.2">
      <c r="J954" s="8"/>
      <c r="L954" s="8"/>
      <c r="N954" s="8"/>
      <c r="O954" s="8"/>
      <c r="Q954" s="9"/>
      <c r="R954" s="9"/>
    </row>
    <row r="955" spans="10:18" ht="12.75" x14ac:dyDescent="0.2">
      <c r="J955" s="8"/>
      <c r="L955" s="8"/>
      <c r="N955" s="8"/>
      <c r="O955" s="8"/>
      <c r="Q955" s="9"/>
      <c r="R955" s="9"/>
    </row>
    <row r="956" spans="10:18" ht="12.75" x14ac:dyDescent="0.2">
      <c r="J956" s="8"/>
      <c r="L956" s="8"/>
      <c r="N956" s="8"/>
      <c r="O956" s="8"/>
      <c r="Q956" s="9"/>
      <c r="R956" s="9"/>
    </row>
    <row r="957" spans="10:18" ht="12.75" x14ac:dyDescent="0.2">
      <c r="J957" s="8"/>
      <c r="L957" s="8"/>
      <c r="N957" s="8"/>
      <c r="O957" s="8"/>
      <c r="Q957" s="9"/>
      <c r="R957" s="9"/>
    </row>
    <row r="958" spans="10:18" ht="12.75" x14ac:dyDescent="0.2">
      <c r="J958" s="8"/>
      <c r="L958" s="8"/>
      <c r="N958" s="8"/>
      <c r="O958" s="8"/>
      <c r="Q958" s="9"/>
      <c r="R958" s="9"/>
    </row>
    <row r="959" spans="10:18" ht="12.75" x14ac:dyDescent="0.2">
      <c r="J959" s="8"/>
      <c r="L959" s="8"/>
      <c r="N959" s="8"/>
      <c r="O959" s="8"/>
      <c r="Q959" s="9"/>
      <c r="R959" s="9"/>
    </row>
    <row r="960" spans="10:18" ht="12.75" x14ac:dyDescent="0.2">
      <c r="J960" s="8"/>
      <c r="L960" s="8"/>
      <c r="N960" s="8"/>
      <c r="O960" s="8"/>
      <c r="Q960" s="9"/>
      <c r="R960" s="9"/>
    </row>
    <row r="961" spans="10:18" ht="12.75" x14ac:dyDescent="0.2">
      <c r="J961" s="8"/>
      <c r="L961" s="8"/>
      <c r="N961" s="8"/>
      <c r="O961" s="8"/>
      <c r="Q961" s="9"/>
      <c r="R961" s="9"/>
    </row>
    <row r="962" spans="10:18" ht="12.75" x14ac:dyDescent="0.2">
      <c r="J962" s="8"/>
      <c r="L962" s="8"/>
      <c r="N962" s="8"/>
      <c r="O962" s="8"/>
      <c r="Q962" s="9"/>
      <c r="R962" s="9"/>
    </row>
    <row r="963" spans="10:18" ht="12.75" x14ac:dyDescent="0.2">
      <c r="J963" s="8"/>
      <c r="L963" s="8"/>
      <c r="N963" s="8"/>
      <c r="O963" s="8"/>
      <c r="Q963" s="9"/>
      <c r="R963" s="9"/>
    </row>
    <row r="964" spans="10:18" ht="12.75" x14ac:dyDescent="0.2">
      <c r="J964" s="8"/>
      <c r="L964" s="8"/>
      <c r="N964" s="8"/>
      <c r="O964" s="8"/>
      <c r="Q964" s="9"/>
      <c r="R964" s="9"/>
    </row>
    <row r="965" spans="10:18" ht="12.75" x14ac:dyDescent="0.2">
      <c r="J965" s="8"/>
      <c r="L965" s="8"/>
      <c r="N965" s="8"/>
      <c r="O965" s="8"/>
      <c r="Q965" s="9"/>
      <c r="R965" s="9"/>
    </row>
    <row r="966" spans="10:18" ht="12.75" x14ac:dyDescent="0.2">
      <c r="J966" s="8"/>
      <c r="L966" s="8"/>
      <c r="N966" s="8"/>
      <c r="O966" s="8"/>
      <c r="Q966" s="9"/>
      <c r="R966" s="9"/>
    </row>
    <row r="967" spans="10:18" ht="12.75" x14ac:dyDescent="0.2">
      <c r="J967" s="8"/>
      <c r="L967" s="8"/>
      <c r="N967" s="8"/>
      <c r="O967" s="8"/>
      <c r="Q967" s="9"/>
      <c r="R967" s="9"/>
    </row>
    <row r="968" spans="10:18" ht="12.75" x14ac:dyDescent="0.2">
      <c r="J968" s="8"/>
      <c r="L968" s="8"/>
      <c r="N968" s="8"/>
      <c r="O968" s="8"/>
      <c r="Q968" s="9"/>
      <c r="R968" s="9"/>
    </row>
    <row r="969" spans="10:18" ht="12.75" x14ac:dyDescent="0.2">
      <c r="J969" s="8"/>
      <c r="L969" s="8"/>
      <c r="N969" s="8"/>
      <c r="O969" s="8"/>
      <c r="Q969" s="9"/>
      <c r="R969" s="9"/>
    </row>
    <row r="970" spans="10:18" ht="12.75" x14ac:dyDescent="0.2">
      <c r="J970" s="8"/>
      <c r="L970" s="8"/>
      <c r="N970" s="8"/>
      <c r="O970" s="8"/>
      <c r="Q970" s="9"/>
      <c r="R970" s="9"/>
    </row>
    <row r="971" spans="10:18" ht="12.75" x14ac:dyDescent="0.2">
      <c r="J971" s="8"/>
      <c r="L971" s="8"/>
      <c r="N971" s="8"/>
      <c r="O971" s="8"/>
      <c r="Q971" s="9"/>
      <c r="R971" s="9"/>
    </row>
    <row r="972" spans="10:18" ht="12.75" x14ac:dyDescent="0.2">
      <c r="J972" s="8"/>
      <c r="L972" s="8"/>
      <c r="N972" s="8"/>
      <c r="O972" s="8"/>
      <c r="Q972" s="9"/>
      <c r="R972" s="9"/>
    </row>
    <row r="973" spans="10:18" ht="12.75" x14ac:dyDescent="0.2">
      <c r="J973" s="8"/>
      <c r="L973" s="8"/>
      <c r="N973" s="8"/>
      <c r="O973" s="8"/>
      <c r="Q973" s="9"/>
      <c r="R973" s="9"/>
    </row>
    <row r="974" spans="10:18" ht="12.75" x14ac:dyDescent="0.2">
      <c r="J974" s="8"/>
      <c r="L974" s="8"/>
      <c r="N974" s="8"/>
      <c r="O974" s="8"/>
      <c r="Q974" s="9"/>
      <c r="R974" s="9"/>
    </row>
    <row r="975" spans="10:18" ht="12.75" x14ac:dyDescent="0.2">
      <c r="J975" s="8"/>
      <c r="L975" s="8"/>
      <c r="N975" s="8"/>
      <c r="O975" s="8"/>
      <c r="Q975" s="9"/>
      <c r="R975" s="9"/>
    </row>
    <row r="976" spans="10:18" ht="12.75" x14ac:dyDescent="0.2">
      <c r="J976" s="8"/>
      <c r="L976" s="8"/>
      <c r="N976" s="8"/>
      <c r="O976" s="8"/>
      <c r="Q976" s="9"/>
      <c r="R976" s="9"/>
    </row>
    <row r="977" spans="10:18" ht="12.75" x14ac:dyDescent="0.2">
      <c r="J977" s="8"/>
      <c r="L977" s="8"/>
      <c r="N977" s="8"/>
      <c r="O977" s="8"/>
      <c r="Q977" s="9"/>
      <c r="R977" s="9"/>
    </row>
    <row r="978" spans="10:18" ht="12.75" x14ac:dyDescent="0.2">
      <c r="J978" s="8"/>
      <c r="L978" s="8"/>
      <c r="N978" s="8"/>
      <c r="O978" s="8"/>
      <c r="Q978" s="9"/>
      <c r="R978" s="9"/>
    </row>
    <row r="979" spans="10:18" ht="12.75" x14ac:dyDescent="0.2">
      <c r="J979" s="8"/>
      <c r="L979" s="8"/>
      <c r="N979" s="8"/>
      <c r="O979" s="8"/>
      <c r="Q979" s="9"/>
      <c r="R979" s="9"/>
    </row>
    <row r="980" spans="10:18" ht="12.75" x14ac:dyDescent="0.2">
      <c r="J980" s="8"/>
      <c r="L980" s="8"/>
      <c r="N980" s="8"/>
      <c r="O980" s="8"/>
      <c r="Q980" s="9"/>
      <c r="R980" s="9"/>
    </row>
    <row r="981" spans="10:18" ht="12.75" x14ac:dyDescent="0.2">
      <c r="J981" s="8"/>
      <c r="L981" s="8"/>
      <c r="N981" s="8"/>
      <c r="O981" s="8"/>
      <c r="Q981" s="9"/>
      <c r="R981" s="9"/>
    </row>
    <row r="982" spans="10:18" ht="12.75" x14ac:dyDescent="0.2">
      <c r="J982" s="8"/>
      <c r="L982" s="8"/>
      <c r="N982" s="8"/>
      <c r="O982" s="8"/>
      <c r="Q982" s="9"/>
      <c r="R982" s="9"/>
    </row>
    <row r="983" spans="10:18" ht="12.75" x14ac:dyDescent="0.2">
      <c r="J983" s="8"/>
      <c r="L983" s="8"/>
      <c r="N983" s="8"/>
      <c r="O983" s="8"/>
      <c r="Q983" s="9"/>
      <c r="R983" s="9"/>
    </row>
    <row r="984" spans="10:18" ht="12.75" x14ac:dyDescent="0.2">
      <c r="J984" s="8"/>
      <c r="L984" s="8"/>
      <c r="N984" s="8"/>
      <c r="O984" s="8"/>
      <c r="Q984" s="9"/>
      <c r="R984" s="9"/>
    </row>
    <row r="985" spans="10:18" ht="12.75" x14ac:dyDescent="0.2">
      <c r="J985" s="8"/>
      <c r="L985" s="8"/>
      <c r="N985" s="8"/>
      <c r="O985" s="8"/>
      <c r="Q985" s="9"/>
      <c r="R985" s="9"/>
    </row>
    <row r="986" spans="10:18" ht="12.75" x14ac:dyDescent="0.2">
      <c r="J986" s="8"/>
      <c r="L986" s="8"/>
      <c r="N986" s="8"/>
      <c r="O986" s="8"/>
      <c r="Q986" s="9"/>
      <c r="R986" s="9"/>
    </row>
    <row r="987" spans="10:18" ht="12.75" x14ac:dyDescent="0.2">
      <c r="J987" s="8"/>
      <c r="L987" s="8"/>
      <c r="N987" s="8"/>
      <c r="O987" s="8"/>
      <c r="Q987" s="9"/>
      <c r="R987" s="9"/>
    </row>
    <row r="988" spans="10:18" ht="12.75" x14ac:dyDescent="0.2">
      <c r="J988" s="8"/>
      <c r="L988" s="8"/>
      <c r="N988" s="8"/>
      <c r="O988" s="8"/>
      <c r="Q988" s="9"/>
      <c r="R988" s="9"/>
    </row>
    <row r="989" spans="10:18" ht="12.75" x14ac:dyDescent="0.2">
      <c r="J989" s="8"/>
      <c r="L989" s="8"/>
      <c r="N989" s="8"/>
      <c r="O989" s="8"/>
      <c r="Q989" s="9"/>
      <c r="R989" s="9"/>
    </row>
    <row r="990" spans="10:18" ht="12.75" x14ac:dyDescent="0.2">
      <c r="J990" s="8"/>
      <c r="L990" s="8"/>
      <c r="N990" s="8"/>
      <c r="O990" s="8"/>
      <c r="Q990" s="9"/>
      <c r="R990" s="9"/>
    </row>
    <row r="991" spans="10:18" ht="12.75" x14ac:dyDescent="0.2">
      <c r="J991" s="8"/>
      <c r="L991" s="8"/>
      <c r="N991" s="8"/>
      <c r="O991" s="8"/>
      <c r="Q991" s="9"/>
      <c r="R991" s="9"/>
    </row>
    <row r="992" spans="10:18" ht="12.75" x14ac:dyDescent="0.2">
      <c r="J992" s="8"/>
      <c r="L992" s="8"/>
      <c r="N992" s="8"/>
      <c r="O992" s="8"/>
      <c r="Q992" s="9"/>
      <c r="R992" s="9"/>
    </row>
    <row r="993" spans="10:18" ht="12.75" x14ac:dyDescent="0.2">
      <c r="J993" s="8"/>
      <c r="L993" s="8"/>
      <c r="N993" s="8"/>
      <c r="O993" s="8"/>
      <c r="Q993" s="9"/>
      <c r="R993" s="9"/>
    </row>
    <row r="994" spans="10:18" ht="12.75" x14ac:dyDescent="0.2">
      <c r="J994" s="8"/>
      <c r="L994" s="8"/>
      <c r="N994" s="8"/>
      <c r="O994" s="8"/>
      <c r="Q994" s="9"/>
      <c r="R994" s="9"/>
    </row>
    <row r="995" spans="10:18" ht="12.75" x14ac:dyDescent="0.2">
      <c r="J995" s="8"/>
      <c r="L995" s="8"/>
      <c r="N995" s="8"/>
      <c r="O995" s="8"/>
      <c r="Q995" s="9"/>
      <c r="R995" s="9"/>
    </row>
    <row r="996" spans="10:18" ht="12.75" x14ac:dyDescent="0.2">
      <c r="J996" s="8"/>
      <c r="L996" s="8"/>
      <c r="N996" s="8"/>
      <c r="O996" s="8"/>
      <c r="Q996" s="9"/>
      <c r="R996" s="9"/>
    </row>
    <row r="997" spans="10:18" ht="12.75" x14ac:dyDescent="0.2">
      <c r="J997" s="8"/>
      <c r="L997" s="8"/>
      <c r="N997" s="8"/>
      <c r="O997" s="8"/>
      <c r="Q997" s="9"/>
      <c r="R997" s="9"/>
    </row>
    <row r="998" spans="10:18" ht="12.75" x14ac:dyDescent="0.2">
      <c r="J998" s="8"/>
      <c r="L998" s="8"/>
      <c r="N998" s="8"/>
      <c r="O998" s="8"/>
      <c r="Q998" s="9"/>
      <c r="R998" s="9"/>
    </row>
    <row r="999" spans="10:18" ht="12.75" x14ac:dyDescent="0.2">
      <c r="J999" s="8"/>
      <c r="L999" s="8"/>
      <c r="N999" s="8"/>
      <c r="O999" s="8"/>
      <c r="Q999" s="9"/>
      <c r="R999" s="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"/>
  <sheetViews>
    <sheetView workbookViewId="0">
      <selection activeCell="C2" sqref="C2"/>
    </sheetView>
  </sheetViews>
  <sheetFormatPr defaultColWidth="12.7109375" defaultRowHeight="15.75" customHeight="1" x14ac:dyDescent="0.2"/>
  <cols>
    <col min="4" max="4" width="16.140625" customWidth="1"/>
  </cols>
  <sheetData>
    <row r="1" spans="1:5" ht="15.75" customHeight="1" x14ac:dyDescent="0.2">
      <c r="A1" s="10" t="s">
        <v>18</v>
      </c>
      <c r="B1" s="10"/>
      <c r="C1" s="11">
        <v>33580</v>
      </c>
      <c r="D1" s="10" t="s">
        <v>19</v>
      </c>
      <c r="E1" s="12" t="s">
        <v>20</v>
      </c>
    </row>
    <row r="2" spans="1:5" ht="15.75" customHeight="1" x14ac:dyDescent="0.2">
      <c r="A2" s="10" t="s">
        <v>21</v>
      </c>
      <c r="B2" s="11">
        <v>11900</v>
      </c>
      <c r="C2" s="11">
        <v>11900</v>
      </c>
      <c r="D2" s="10"/>
      <c r="E2" s="10"/>
    </row>
    <row r="4" spans="1:5" ht="15.75" customHeight="1" x14ac:dyDescent="0.2">
      <c r="A4" s="7" t="s">
        <v>22</v>
      </c>
    </row>
  </sheetData>
  <hyperlinks>
    <hyperlink ref="E1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Deposition cone</vt:lpstr>
      <vt:lpstr>Absorption coefficient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R Martinez-loran</cp:lastModifiedBy>
  <dcterms:modified xsi:type="dcterms:W3CDTF">2025-08-21T00:05:59Z</dcterms:modified>
</cp:coreProperties>
</file>