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ickmartinez/Library/Mobile Documents/com~apple~CloudDocs/Documents/GitHub/relozwall/data_processing/2024/DIII-D graphite domes/data/"/>
    </mc:Choice>
  </mc:AlternateContent>
  <xr:revisionPtr revIDLastSave="0" documentId="13_ncr:1_{CD98F08D-FA37-8349-AA5F-ABEE4D7D730C}" xr6:coauthVersionLast="47" xr6:coauthVersionMax="47" xr10:uidLastSave="{00000000-0000-0000-0000-000000000000}"/>
  <bookViews>
    <workbookView xWindow="3260" yWindow="2160" windowWidth="28040" windowHeight="17440" activeTab="1" xr2:uid="{B7C5AE48-515A-6D44-A465-767100762D6E}"/>
  </bookViews>
  <sheets>
    <sheet name="DH1L2" sheetId="1" r:id="rId1"/>
    <sheet name="Cal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H2" i="2" s="1"/>
  <c r="K2" i="2"/>
  <c r="D2" i="2"/>
  <c r="F82" i="1"/>
  <c r="F83" i="1"/>
  <c r="F77" i="1"/>
  <c r="F78" i="1"/>
  <c r="F79" i="1"/>
  <c r="F80" i="1"/>
  <c r="F81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41" i="1"/>
  <c r="F42" i="1"/>
  <c r="F43" i="1"/>
  <c r="F44" i="1"/>
  <c r="F45" i="1"/>
  <c r="F46" i="1"/>
  <c r="F36" i="1"/>
  <c r="F37" i="1"/>
  <c r="F38" i="1"/>
  <c r="F39" i="1"/>
  <c r="F4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</calcChain>
</file>

<file path=xl/sharedStrings.xml><?xml version="1.0" encoding="utf-8"?>
<sst xmlns="http://schemas.openxmlformats.org/spreadsheetml/2006/main" count="101" uniqueCount="100">
  <si>
    <t>x (um)</t>
  </si>
  <si>
    <t>y (um)</t>
  </si>
  <si>
    <t>ID/IG</t>
  </si>
  <si>
    <t>DH1L2</t>
  </si>
  <si>
    <t>DH1L2-1</t>
  </si>
  <si>
    <t>DH1L2-2</t>
  </si>
  <si>
    <t>DH1L2-3</t>
  </si>
  <si>
    <t>DH1L2-4</t>
  </si>
  <si>
    <t>DH1L2-5</t>
  </si>
  <si>
    <t>DH1L2-6</t>
  </si>
  <si>
    <t>DH1L2-7</t>
  </si>
  <si>
    <t>DH1L2-8</t>
  </si>
  <si>
    <t>DH1L2-9</t>
  </si>
  <si>
    <t>DH1L2-10</t>
  </si>
  <si>
    <t>DH1L2-11</t>
  </si>
  <si>
    <t>DH1L2-12</t>
  </si>
  <si>
    <t>DH1L2-13</t>
  </si>
  <si>
    <t>DH1L2-14</t>
  </si>
  <si>
    <t>DH1L2-15</t>
  </si>
  <si>
    <t>DH1L2-16</t>
  </si>
  <si>
    <t>DH1L2-17</t>
  </si>
  <si>
    <t>DH1L2-18</t>
  </si>
  <si>
    <t>DH1L2-19</t>
  </si>
  <si>
    <t>DH1L2-20</t>
  </si>
  <si>
    <t>DH1L2-21</t>
  </si>
  <si>
    <t>DH1L2-22</t>
  </si>
  <si>
    <t>DH1L2-23</t>
  </si>
  <si>
    <t>DH1L2-24</t>
  </si>
  <si>
    <t>DH1L2-25</t>
  </si>
  <si>
    <t>DH1L2-26</t>
  </si>
  <si>
    <t>DH1L2-27</t>
  </si>
  <si>
    <t>DH1L2-28</t>
  </si>
  <si>
    <t>DH1L2-29</t>
  </si>
  <si>
    <t>DH1L2-30</t>
  </si>
  <si>
    <t>DH1L2-31</t>
  </si>
  <si>
    <t>DH1L2-32</t>
  </si>
  <si>
    <t>DH1L2-33</t>
  </si>
  <si>
    <t>DH1L2-34</t>
  </si>
  <si>
    <t>DH1L2-35</t>
  </si>
  <si>
    <t>DH1L2-36</t>
  </si>
  <si>
    <t>DH1L2-37</t>
  </si>
  <si>
    <t>DH1L2-38</t>
  </si>
  <si>
    <t>DH1L2-39</t>
  </si>
  <si>
    <t>DH1L2-40</t>
  </si>
  <si>
    <t>DH1L2-41</t>
  </si>
  <si>
    <t>DH1L2-43</t>
  </si>
  <si>
    <t>DH1L2-44</t>
  </si>
  <si>
    <t>DH1L2-45</t>
  </si>
  <si>
    <t>DH1L2-46</t>
  </si>
  <si>
    <t>DH1L2-47</t>
  </si>
  <si>
    <t>DH1L2-48</t>
  </si>
  <si>
    <t>DH1L2-49</t>
  </si>
  <si>
    <t>DH1L2-50</t>
  </si>
  <si>
    <t>DH1L2-51</t>
  </si>
  <si>
    <t>DH1L2-52</t>
  </si>
  <si>
    <t>DH1L2-53</t>
  </si>
  <si>
    <t>DH1L2-54</t>
  </si>
  <si>
    <t>DH1L2-55</t>
  </si>
  <si>
    <t>DH1L2-56</t>
  </si>
  <si>
    <t>DH1L2-57</t>
  </si>
  <si>
    <t>DH1L2-58</t>
  </si>
  <si>
    <t>DH1L2-59</t>
  </si>
  <si>
    <t>DH1L2-60</t>
  </si>
  <si>
    <t>DH1L2-61</t>
  </si>
  <si>
    <t>DH1L2-62</t>
  </si>
  <si>
    <t>DH1L2-63</t>
  </si>
  <si>
    <t>DH1L2-64</t>
  </si>
  <si>
    <t>DH1L2-65</t>
  </si>
  <si>
    <t>DH1L2-66</t>
  </si>
  <si>
    <t>DH1L2-67</t>
  </si>
  <si>
    <t>DH1L2-68</t>
  </si>
  <si>
    <t>DH1L2-69</t>
  </si>
  <si>
    <t>DH1L2-70</t>
  </si>
  <si>
    <t>DH1L2-71</t>
  </si>
  <si>
    <t>DH1L2-72</t>
  </si>
  <si>
    <t>DH1L2-73</t>
  </si>
  <si>
    <t>DH1L2-74</t>
  </si>
  <si>
    <t>DH1L2-75</t>
  </si>
  <si>
    <t>DH1L2-76</t>
  </si>
  <si>
    <t>DH1L2-77</t>
  </si>
  <si>
    <t>DH1L2-78</t>
  </si>
  <si>
    <t>DH1L2-79</t>
  </si>
  <si>
    <t>DH1L2-80</t>
  </si>
  <si>
    <t>DH1L2-81</t>
  </si>
  <si>
    <t>DH1L2-82</t>
  </si>
  <si>
    <t>filename</t>
  </si>
  <si>
    <t>ID</t>
  </si>
  <si>
    <t>IG</t>
  </si>
  <si>
    <t>y (cm)</t>
  </si>
  <si>
    <t>Dome diameter (cm)</t>
  </si>
  <si>
    <t>Sheet</t>
  </si>
  <si>
    <t>Date</t>
  </si>
  <si>
    <t>ID ref</t>
  </si>
  <si>
    <t>IG ref</t>
  </si>
  <si>
    <t>ID/IG ref</t>
  </si>
  <si>
    <t>L_ref (cm)</t>
  </si>
  <si>
    <t>x0 (um)</t>
  </si>
  <si>
    <t>xL (um)</t>
  </si>
  <si>
    <t>L_m (cm)</t>
  </si>
  <si>
    <t>length_factor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</si>
</sst>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63F7-933B-B348-9B1E-C6246D98E6B2}">
  <dimension ref="A1:F83"/>
  <sheetViews>
    <sheetView workbookViewId="0"/>
  </sheetViews>
  <sheetFormatPr baseColWidth="10" defaultRowHeight="16" x14ac:dyDescent="0.2"/>
  <cols>
    <col min="4" max="6" width="10.83203125" style="1"/>
  </cols>
  <sheetData>
    <row r="1" spans="1:6" x14ac:dyDescent="0.2">
      <c r="A1" t="s">
        <v>0</v>
      </c>
      <c r="B1" t="s">
        <v>1</v>
      </c>
      <c r="C1" t="s">
        <v>85</v>
      </c>
      <c r="D1" t="s">
        <v>86</v>
      </c>
      <c r="E1" t="s">
        <v>87</v>
      </c>
      <c r="F1" t="s">
        <v>2</v>
      </c>
    </row>
    <row r="2" spans="1:6" x14ac:dyDescent="0.2">
      <c r="A2">
        <v>76000</v>
      </c>
      <c r="B2">
        <v>17100</v>
      </c>
      <c r="C2" t="s">
        <v>3</v>
      </c>
      <c r="D2" s="1">
        <v>311.29000000000002</v>
      </c>
      <c r="E2" s="1">
        <v>292.39999999999998</v>
      </c>
      <c r="F2" s="1">
        <f>ROUND(D2/E2,2)</f>
        <v>1.06</v>
      </c>
    </row>
    <row r="3" spans="1:6" x14ac:dyDescent="0.2">
      <c r="A3">
        <v>75000</v>
      </c>
      <c r="B3">
        <v>17100</v>
      </c>
      <c r="C3" t="s">
        <v>4</v>
      </c>
      <c r="D3" s="1">
        <v>301.42</v>
      </c>
      <c r="E3" s="1">
        <v>393.51</v>
      </c>
      <c r="F3" s="1">
        <f t="shared" ref="F3:F66" si="0">ROUND(D3/E3,2)</f>
        <v>0.77</v>
      </c>
    </row>
    <row r="4" spans="1:6" x14ac:dyDescent="0.2">
      <c r="A4">
        <v>74000</v>
      </c>
      <c r="B4">
        <v>17100</v>
      </c>
      <c r="C4" t="s">
        <v>5</v>
      </c>
      <c r="D4" s="1">
        <v>201.6</v>
      </c>
      <c r="E4" s="1">
        <v>247.22</v>
      </c>
      <c r="F4" s="1">
        <f t="shared" si="0"/>
        <v>0.82</v>
      </c>
    </row>
    <row r="5" spans="1:6" x14ac:dyDescent="0.2">
      <c r="A5">
        <v>73300</v>
      </c>
      <c r="B5">
        <v>17100</v>
      </c>
      <c r="C5" t="s">
        <v>6</v>
      </c>
      <c r="D5" s="1">
        <v>312.3</v>
      </c>
      <c r="E5" s="1">
        <v>331.79</v>
      </c>
      <c r="F5" s="1">
        <f t="shared" si="0"/>
        <v>0.94</v>
      </c>
    </row>
    <row r="6" spans="1:6" x14ac:dyDescent="0.2">
      <c r="A6">
        <v>73000</v>
      </c>
      <c r="B6">
        <v>17100</v>
      </c>
      <c r="C6" t="s">
        <v>7</v>
      </c>
      <c r="D6" s="1">
        <v>299.89999999999998</v>
      </c>
      <c r="E6" s="1">
        <v>320.24</v>
      </c>
      <c r="F6" s="1">
        <f t="shared" si="0"/>
        <v>0.94</v>
      </c>
    </row>
    <row r="7" spans="1:6" x14ac:dyDescent="0.2">
      <c r="A7">
        <v>72500</v>
      </c>
      <c r="B7">
        <v>17100</v>
      </c>
      <c r="C7" t="s">
        <v>8</v>
      </c>
      <c r="D7" s="1">
        <v>319.18</v>
      </c>
      <c r="E7" s="1">
        <v>379.53</v>
      </c>
      <c r="F7" s="1">
        <f t="shared" si="0"/>
        <v>0.84</v>
      </c>
    </row>
    <row r="8" spans="1:6" x14ac:dyDescent="0.2">
      <c r="A8">
        <v>72000</v>
      </c>
      <c r="B8">
        <v>17100</v>
      </c>
      <c r="C8" t="s">
        <v>9</v>
      </c>
      <c r="D8" s="1">
        <v>246.12</v>
      </c>
      <c r="E8" s="1">
        <v>254.02</v>
      </c>
      <c r="F8" s="1">
        <f t="shared" si="0"/>
        <v>0.97</v>
      </c>
    </row>
    <row r="9" spans="1:6" x14ac:dyDescent="0.2">
      <c r="A9">
        <v>71500</v>
      </c>
      <c r="B9">
        <v>17100</v>
      </c>
      <c r="C9" t="s">
        <v>10</v>
      </c>
      <c r="D9" s="1">
        <v>319.73</v>
      </c>
      <c r="E9" s="1">
        <v>388.8</v>
      </c>
      <c r="F9" s="1">
        <f t="shared" si="0"/>
        <v>0.82</v>
      </c>
    </row>
    <row r="10" spans="1:6" x14ac:dyDescent="0.2">
      <c r="A10">
        <v>71000</v>
      </c>
      <c r="B10">
        <v>17100</v>
      </c>
      <c r="C10" t="s">
        <v>11</v>
      </c>
      <c r="D10" s="1">
        <v>242.72</v>
      </c>
      <c r="E10" s="1">
        <v>296.27</v>
      </c>
      <c r="F10" s="1">
        <f t="shared" si="0"/>
        <v>0.82</v>
      </c>
    </row>
    <row r="11" spans="1:6" x14ac:dyDescent="0.2">
      <c r="A11">
        <v>70500</v>
      </c>
      <c r="B11">
        <v>17100</v>
      </c>
      <c r="C11" t="s">
        <v>12</v>
      </c>
      <c r="D11" s="1">
        <v>260.82</v>
      </c>
      <c r="E11" s="1">
        <v>282.64999999999998</v>
      </c>
      <c r="F11" s="1">
        <f t="shared" si="0"/>
        <v>0.92</v>
      </c>
    </row>
    <row r="12" spans="1:6" x14ac:dyDescent="0.2">
      <c r="A12">
        <v>70000</v>
      </c>
      <c r="B12">
        <v>17100</v>
      </c>
      <c r="C12" t="s">
        <v>13</v>
      </c>
      <c r="D12" s="1">
        <v>318.43</v>
      </c>
      <c r="E12" s="1">
        <v>322.11</v>
      </c>
      <c r="F12" s="1">
        <f t="shared" si="0"/>
        <v>0.99</v>
      </c>
    </row>
    <row r="13" spans="1:6" x14ac:dyDescent="0.2">
      <c r="A13">
        <v>69500</v>
      </c>
      <c r="B13">
        <v>17100</v>
      </c>
      <c r="C13" t="s">
        <v>14</v>
      </c>
      <c r="D13" s="1">
        <v>239.26</v>
      </c>
      <c r="E13" s="1">
        <v>296.94</v>
      </c>
      <c r="F13" s="1">
        <f t="shared" si="0"/>
        <v>0.81</v>
      </c>
    </row>
    <row r="14" spans="1:6" x14ac:dyDescent="0.2">
      <c r="A14">
        <v>69000</v>
      </c>
      <c r="B14">
        <v>17100</v>
      </c>
      <c r="C14" t="s">
        <v>15</v>
      </c>
      <c r="D14" s="1">
        <v>369.12</v>
      </c>
      <c r="E14" s="1">
        <v>334.94</v>
      </c>
      <c r="F14" s="1">
        <f t="shared" si="0"/>
        <v>1.1000000000000001</v>
      </c>
    </row>
    <row r="15" spans="1:6" x14ac:dyDescent="0.2">
      <c r="A15">
        <v>68500</v>
      </c>
      <c r="B15">
        <v>17100</v>
      </c>
      <c r="C15" t="s">
        <v>16</v>
      </c>
      <c r="D15" s="1">
        <v>293.04000000000002</v>
      </c>
      <c r="E15" s="1">
        <v>290.32</v>
      </c>
      <c r="F15" s="1">
        <f t="shared" si="0"/>
        <v>1.01</v>
      </c>
    </row>
    <row r="16" spans="1:6" x14ac:dyDescent="0.2">
      <c r="A16">
        <v>68000</v>
      </c>
      <c r="B16">
        <v>17100</v>
      </c>
      <c r="C16" t="s">
        <v>17</v>
      </c>
      <c r="D16" s="1">
        <v>267.25</v>
      </c>
      <c r="E16" s="1">
        <v>296.2</v>
      </c>
      <c r="F16" s="1">
        <f t="shared" si="0"/>
        <v>0.9</v>
      </c>
    </row>
    <row r="17" spans="1:6" x14ac:dyDescent="0.2">
      <c r="A17">
        <v>67500</v>
      </c>
      <c r="B17">
        <v>17100</v>
      </c>
      <c r="C17" t="s">
        <v>18</v>
      </c>
      <c r="D17" s="1">
        <v>274.02</v>
      </c>
      <c r="E17" s="1">
        <v>339.35</v>
      </c>
      <c r="F17" s="1">
        <f t="shared" si="0"/>
        <v>0.81</v>
      </c>
    </row>
    <row r="18" spans="1:6" x14ac:dyDescent="0.2">
      <c r="A18">
        <v>67000</v>
      </c>
      <c r="B18">
        <v>17100</v>
      </c>
      <c r="C18" t="s">
        <v>19</v>
      </c>
      <c r="D18" s="1">
        <v>320.68</v>
      </c>
      <c r="E18" s="1">
        <v>322.94</v>
      </c>
      <c r="F18" s="1">
        <f t="shared" si="0"/>
        <v>0.99</v>
      </c>
    </row>
    <row r="19" spans="1:6" x14ac:dyDescent="0.2">
      <c r="A19">
        <v>66500</v>
      </c>
      <c r="B19">
        <v>17100</v>
      </c>
      <c r="C19" t="s">
        <v>20</v>
      </c>
      <c r="D19" s="1">
        <v>275.64999999999998</v>
      </c>
      <c r="E19" s="1">
        <v>256.22000000000003</v>
      </c>
      <c r="F19" s="1">
        <f t="shared" si="0"/>
        <v>1.08</v>
      </c>
    </row>
    <row r="20" spans="1:6" x14ac:dyDescent="0.2">
      <c r="A20">
        <v>66000</v>
      </c>
      <c r="B20">
        <v>17100</v>
      </c>
      <c r="C20" t="s">
        <v>21</v>
      </c>
      <c r="D20" s="1">
        <v>374.15</v>
      </c>
      <c r="E20" s="1">
        <v>367.11</v>
      </c>
      <c r="F20" s="1">
        <f t="shared" si="0"/>
        <v>1.02</v>
      </c>
    </row>
    <row r="21" spans="1:6" x14ac:dyDescent="0.2">
      <c r="A21">
        <v>65500</v>
      </c>
      <c r="B21">
        <v>17100</v>
      </c>
      <c r="C21" t="s">
        <v>22</v>
      </c>
      <c r="D21" s="1">
        <v>327.27</v>
      </c>
      <c r="E21" s="1">
        <v>336.93</v>
      </c>
      <c r="F21" s="1">
        <f t="shared" si="0"/>
        <v>0.97</v>
      </c>
    </row>
    <row r="22" spans="1:6" x14ac:dyDescent="0.2">
      <c r="A22">
        <v>65000</v>
      </c>
      <c r="B22">
        <v>17100</v>
      </c>
      <c r="C22" t="s">
        <v>23</v>
      </c>
      <c r="D22" s="1">
        <v>343.1</v>
      </c>
      <c r="E22" s="1">
        <v>388.69</v>
      </c>
      <c r="F22" s="1">
        <f t="shared" si="0"/>
        <v>0.88</v>
      </c>
    </row>
    <row r="23" spans="1:6" x14ac:dyDescent="0.2">
      <c r="A23">
        <v>64500</v>
      </c>
      <c r="B23">
        <v>17100</v>
      </c>
      <c r="C23" t="s">
        <v>24</v>
      </c>
      <c r="D23" s="1">
        <v>394.05</v>
      </c>
      <c r="E23" s="1">
        <v>334.58</v>
      </c>
      <c r="F23" s="1">
        <f t="shared" si="0"/>
        <v>1.18</v>
      </c>
    </row>
    <row r="24" spans="1:6" x14ac:dyDescent="0.2">
      <c r="A24">
        <v>64000</v>
      </c>
      <c r="B24">
        <v>17100</v>
      </c>
      <c r="C24" t="s">
        <v>25</v>
      </c>
      <c r="D24" s="1">
        <v>203.07</v>
      </c>
      <c r="E24" s="1">
        <v>372.74</v>
      </c>
      <c r="F24" s="1">
        <f t="shared" si="0"/>
        <v>0.54</v>
      </c>
    </row>
    <row r="25" spans="1:6" x14ac:dyDescent="0.2">
      <c r="A25">
        <v>63500</v>
      </c>
      <c r="B25">
        <v>17100</v>
      </c>
      <c r="C25" t="s">
        <v>26</v>
      </c>
      <c r="D25" s="1">
        <v>346.26</v>
      </c>
      <c r="E25" s="1">
        <v>455.42</v>
      </c>
      <c r="F25" s="1">
        <f t="shared" si="0"/>
        <v>0.76</v>
      </c>
    </row>
    <row r="26" spans="1:6" x14ac:dyDescent="0.2">
      <c r="A26">
        <v>63000</v>
      </c>
      <c r="B26">
        <v>17100</v>
      </c>
      <c r="C26" t="s">
        <v>27</v>
      </c>
      <c r="D26" s="1">
        <v>447.31</v>
      </c>
      <c r="E26" s="1">
        <v>508.89</v>
      </c>
      <c r="F26" s="1">
        <f t="shared" si="0"/>
        <v>0.88</v>
      </c>
    </row>
    <row r="27" spans="1:6" x14ac:dyDescent="0.2">
      <c r="A27">
        <v>62500</v>
      </c>
      <c r="B27">
        <v>17100</v>
      </c>
      <c r="C27" t="s">
        <v>28</v>
      </c>
      <c r="D27" s="1">
        <v>271.25</v>
      </c>
      <c r="E27" s="1">
        <v>403.49</v>
      </c>
      <c r="F27" s="1">
        <f t="shared" si="0"/>
        <v>0.67</v>
      </c>
    </row>
    <row r="28" spans="1:6" x14ac:dyDescent="0.2">
      <c r="A28">
        <v>62000</v>
      </c>
      <c r="B28">
        <v>17100</v>
      </c>
      <c r="C28" t="s">
        <v>29</v>
      </c>
      <c r="D28" s="1">
        <v>290.52999999999997</v>
      </c>
      <c r="E28" s="1">
        <v>424.8</v>
      </c>
      <c r="F28" s="1">
        <f t="shared" si="0"/>
        <v>0.68</v>
      </c>
    </row>
    <row r="29" spans="1:6" x14ac:dyDescent="0.2">
      <c r="A29">
        <v>61500</v>
      </c>
      <c r="B29">
        <v>17100</v>
      </c>
      <c r="C29" t="s">
        <v>30</v>
      </c>
      <c r="D29" s="1">
        <v>178.97</v>
      </c>
      <c r="E29" s="1">
        <v>343.07</v>
      </c>
      <c r="F29" s="1">
        <f t="shared" si="0"/>
        <v>0.52</v>
      </c>
    </row>
    <row r="30" spans="1:6" x14ac:dyDescent="0.2">
      <c r="A30">
        <v>61000</v>
      </c>
      <c r="B30">
        <v>17100</v>
      </c>
      <c r="C30" t="s">
        <v>31</v>
      </c>
      <c r="D30" s="1">
        <v>184.13</v>
      </c>
      <c r="E30" s="1">
        <v>288.02999999999997</v>
      </c>
      <c r="F30" s="1">
        <f t="shared" si="0"/>
        <v>0.64</v>
      </c>
    </row>
    <row r="31" spans="1:6" x14ac:dyDescent="0.2">
      <c r="A31">
        <v>60500</v>
      </c>
      <c r="B31">
        <v>17100</v>
      </c>
      <c r="C31" t="s">
        <v>32</v>
      </c>
      <c r="D31" s="1">
        <v>261.77</v>
      </c>
      <c r="E31" s="1">
        <v>362.61</v>
      </c>
      <c r="F31" s="1">
        <f t="shared" si="0"/>
        <v>0.72</v>
      </c>
    </row>
    <row r="32" spans="1:6" x14ac:dyDescent="0.2">
      <c r="A32">
        <v>60000</v>
      </c>
      <c r="B32">
        <v>17100</v>
      </c>
      <c r="C32" t="s">
        <v>33</v>
      </c>
      <c r="D32" s="1">
        <v>221.67</v>
      </c>
      <c r="E32" s="1">
        <v>379.54</v>
      </c>
      <c r="F32" s="1">
        <f t="shared" si="0"/>
        <v>0.57999999999999996</v>
      </c>
    </row>
    <row r="33" spans="1:6" x14ac:dyDescent="0.2">
      <c r="A33">
        <v>59500</v>
      </c>
      <c r="B33">
        <v>17100</v>
      </c>
      <c r="C33" t="s">
        <v>34</v>
      </c>
      <c r="D33" s="1">
        <v>127.75</v>
      </c>
      <c r="E33" s="1">
        <v>303.27</v>
      </c>
      <c r="F33" s="1">
        <f t="shared" si="0"/>
        <v>0.42</v>
      </c>
    </row>
    <row r="34" spans="1:6" x14ac:dyDescent="0.2">
      <c r="A34">
        <v>59000</v>
      </c>
      <c r="B34">
        <v>17100</v>
      </c>
      <c r="C34" t="s">
        <v>35</v>
      </c>
      <c r="D34" s="1">
        <v>229.34</v>
      </c>
      <c r="E34" s="1">
        <v>400.53</v>
      </c>
      <c r="F34" s="1">
        <f t="shared" si="0"/>
        <v>0.56999999999999995</v>
      </c>
    </row>
    <row r="35" spans="1:6" x14ac:dyDescent="0.2">
      <c r="A35">
        <v>58500</v>
      </c>
      <c r="B35">
        <v>17100</v>
      </c>
      <c r="C35" t="s">
        <v>36</v>
      </c>
      <c r="D35" s="1">
        <v>144.02000000000001</v>
      </c>
      <c r="E35" s="1">
        <v>333.35</v>
      </c>
      <c r="F35" s="1">
        <f t="shared" si="0"/>
        <v>0.43</v>
      </c>
    </row>
    <row r="36" spans="1:6" x14ac:dyDescent="0.2">
      <c r="A36">
        <v>58000</v>
      </c>
      <c r="B36">
        <v>17100</v>
      </c>
      <c r="C36" t="s">
        <v>37</v>
      </c>
      <c r="D36" s="1">
        <v>167.15</v>
      </c>
      <c r="E36" s="1">
        <v>344.53</v>
      </c>
      <c r="F36" s="1">
        <f t="shared" si="0"/>
        <v>0.49</v>
      </c>
    </row>
    <row r="37" spans="1:6" x14ac:dyDescent="0.2">
      <c r="A37">
        <v>57500</v>
      </c>
      <c r="B37">
        <v>17100</v>
      </c>
      <c r="C37" t="s">
        <v>38</v>
      </c>
      <c r="D37" s="1">
        <v>184.54</v>
      </c>
      <c r="E37" s="1">
        <v>357.9</v>
      </c>
      <c r="F37" s="1">
        <f t="shared" si="0"/>
        <v>0.52</v>
      </c>
    </row>
    <row r="38" spans="1:6" x14ac:dyDescent="0.2">
      <c r="A38">
        <v>57000</v>
      </c>
      <c r="B38">
        <v>17100</v>
      </c>
      <c r="C38" t="s">
        <v>39</v>
      </c>
      <c r="D38" s="1">
        <v>141.28</v>
      </c>
      <c r="E38" s="1">
        <v>264.08999999999997</v>
      </c>
      <c r="F38" s="1">
        <f t="shared" si="0"/>
        <v>0.53</v>
      </c>
    </row>
    <row r="39" spans="1:6" x14ac:dyDescent="0.2">
      <c r="A39">
        <v>56500</v>
      </c>
      <c r="B39">
        <v>17100</v>
      </c>
      <c r="C39" t="s">
        <v>40</v>
      </c>
      <c r="D39" s="1">
        <v>139.28</v>
      </c>
      <c r="E39" s="1">
        <v>262.64</v>
      </c>
      <c r="F39" s="1">
        <f t="shared" si="0"/>
        <v>0.53</v>
      </c>
    </row>
    <row r="40" spans="1:6" x14ac:dyDescent="0.2">
      <c r="A40">
        <v>56000</v>
      </c>
      <c r="B40">
        <v>17100</v>
      </c>
      <c r="C40" t="s">
        <v>41</v>
      </c>
      <c r="D40" s="1">
        <v>129.08000000000001</v>
      </c>
      <c r="E40" s="1">
        <v>264.44</v>
      </c>
      <c r="F40" s="1">
        <f t="shared" si="0"/>
        <v>0.49</v>
      </c>
    </row>
    <row r="41" spans="1:6" x14ac:dyDescent="0.2">
      <c r="A41">
        <v>55500</v>
      </c>
      <c r="B41">
        <v>17100</v>
      </c>
      <c r="C41" t="s">
        <v>42</v>
      </c>
      <c r="D41" s="1">
        <v>107.65</v>
      </c>
      <c r="E41" s="1">
        <v>324.02999999999997</v>
      </c>
      <c r="F41" s="1">
        <f t="shared" si="0"/>
        <v>0.33</v>
      </c>
    </row>
    <row r="42" spans="1:6" x14ac:dyDescent="0.2">
      <c r="A42">
        <v>55000</v>
      </c>
      <c r="B42">
        <v>17100</v>
      </c>
      <c r="C42" t="s">
        <v>43</v>
      </c>
      <c r="D42" s="1">
        <v>203.96</v>
      </c>
      <c r="E42" s="1">
        <v>298.14999999999998</v>
      </c>
      <c r="F42" s="1">
        <f t="shared" si="0"/>
        <v>0.68</v>
      </c>
    </row>
    <row r="43" spans="1:6" x14ac:dyDescent="0.2">
      <c r="A43">
        <v>54500</v>
      </c>
      <c r="B43">
        <v>17100</v>
      </c>
      <c r="C43" t="s">
        <v>44</v>
      </c>
      <c r="D43" s="1">
        <v>172.59</v>
      </c>
      <c r="E43" s="1">
        <v>321.20999999999998</v>
      </c>
      <c r="F43" s="1">
        <f t="shared" si="0"/>
        <v>0.54</v>
      </c>
    </row>
    <row r="44" spans="1:6" x14ac:dyDescent="0.2">
      <c r="A44">
        <v>54000</v>
      </c>
      <c r="B44">
        <v>17100</v>
      </c>
      <c r="C44" t="s">
        <v>45</v>
      </c>
      <c r="D44" s="1">
        <v>139.74</v>
      </c>
      <c r="E44" s="1">
        <v>457.69</v>
      </c>
      <c r="F44" s="1">
        <f t="shared" si="0"/>
        <v>0.31</v>
      </c>
    </row>
    <row r="45" spans="1:6" x14ac:dyDescent="0.2">
      <c r="A45">
        <v>53500</v>
      </c>
      <c r="B45">
        <v>17100</v>
      </c>
      <c r="C45" t="s">
        <v>46</v>
      </c>
      <c r="D45" s="1">
        <v>143.28</v>
      </c>
      <c r="E45" s="1">
        <v>233.79</v>
      </c>
      <c r="F45" s="1">
        <f t="shared" si="0"/>
        <v>0.61</v>
      </c>
    </row>
    <row r="46" spans="1:6" x14ac:dyDescent="0.2">
      <c r="A46">
        <v>53000</v>
      </c>
      <c r="B46">
        <v>17100</v>
      </c>
      <c r="C46" t="s">
        <v>47</v>
      </c>
      <c r="D46" s="1">
        <v>193.64</v>
      </c>
      <c r="E46" s="1">
        <v>346.67</v>
      </c>
      <c r="F46" s="1">
        <f t="shared" si="0"/>
        <v>0.56000000000000005</v>
      </c>
    </row>
    <row r="47" spans="1:6" x14ac:dyDescent="0.2">
      <c r="A47">
        <v>52500</v>
      </c>
      <c r="B47">
        <v>17100</v>
      </c>
      <c r="C47" t="s">
        <v>48</v>
      </c>
      <c r="D47" s="1">
        <v>200.06</v>
      </c>
      <c r="E47" s="1">
        <v>263.5</v>
      </c>
      <c r="F47" s="1">
        <f t="shared" si="0"/>
        <v>0.76</v>
      </c>
    </row>
    <row r="48" spans="1:6" x14ac:dyDescent="0.2">
      <c r="A48">
        <v>52000</v>
      </c>
      <c r="B48">
        <v>17100</v>
      </c>
      <c r="C48" t="s">
        <v>49</v>
      </c>
      <c r="D48" s="1">
        <v>157.4</v>
      </c>
      <c r="E48" s="1">
        <v>287.36</v>
      </c>
      <c r="F48" s="1">
        <f t="shared" si="0"/>
        <v>0.55000000000000004</v>
      </c>
    </row>
    <row r="49" spans="1:6" x14ac:dyDescent="0.2">
      <c r="A49">
        <v>51500</v>
      </c>
      <c r="B49">
        <v>17100</v>
      </c>
      <c r="C49" t="s">
        <v>50</v>
      </c>
      <c r="D49" s="1">
        <v>190</v>
      </c>
      <c r="E49" s="1">
        <v>295.70999999999998</v>
      </c>
      <c r="F49" s="1">
        <f t="shared" si="0"/>
        <v>0.64</v>
      </c>
    </row>
    <row r="50" spans="1:6" x14ac:dyDescent="0.2">
      <c r="A50">
        <v>51000</v>
      </c>
      <c r="B50">
        <v>17100</v>
      </c>
      <c r="C50" t="s">
        <v>51</v>
      </c>
      <c r="D50" s="1">
        <v>219.55</v>
      </c>
      <c r="E50" s="1">
        <v>374.63</v>
      </c>
      <c r="F50" s="1">
        <f t="shared" si="0"/>
        <v>0.59</v>
      </c>
    </row>
    <row r="51" spans="1:6" x14ac:dyDescent="0.2">
      <c r="A51">
        <v>50500</v>
      </c>
      <c r="B51">
        <v>17100</v>
      </c>
      <c r="C51" t="s">
        <v>52</v>
      </c>
      <c r="D51" s="1">
        <v>138.21</v>
      </c>
      <c r="E51" s="1">
        <v>273.23</v>
      </c>
      <c r="F51" s="1">
        <f t="shared" si="0"/>
        <v>0.51</v>
      </c>
    </row>
    <row r="52" spans="1:6" x14ac:dyDescent="0.2">
      <c r="A52">
        <v>50000</v>
      </c>
      <c r="B52">
        <v>17100</v>
      </c>
      <c r="C52" t="s">
        <v>53</v>
      </c>
      <c r="D52" s="1">
        <v>238.48</v>
      </c>
      <c r="E52" s="1">
        <v>308.19</v>
      </c>
      <c r="F52" s="1">
        <f t="shared" si="0"/>
        <v>0.77</v>
      </c>
    </row>
    <row r="53" spans="1:6" x14ac:dyDescent="0.2">
      <c r="A53">
        <v>49500</v>
      </c>
      <c r="B53">
        <v>17100</v>
      </c>
      <c r="C53" t="s">
        <v>54</v>
      </c>
      <c r="D53" s="1">
        <v>251.41</v>
      </c>
      <c r="E53" s="1">
        <v>358.48</v>
      </c>
      <c r="F53" s="1">
        <f t="shared" si="0"/>
        <v>0.7</v>
      </c>
    </row>
    <row r="54" spans="1:6" x14ac:dyDescent="0.2">
      <c r="A54">
        <v>49000</v>
      </c>
      <c r="B54">
        <v>17100</v>
      </c>
      <c r="C54" t="s">
        <v>55</v>
      </c>
      <c r="D54" s="1">
        <v>254.27</v>
      </c>
      <c r="E54" s="1">
        <v>355.86</v>
      </c>
      <c r="F54" s="1">
        <f t="shared" si="0"/>
        <v>0.71</v>
      </c>
    </row>
    <row r="55" spans="1:6" x14ac:dyDescent="0.2">
      <c r="A55">
        <v>48500</v>
      </c>
      <c r="B55">
        <v>17100</v>
      </c>
      <c r="C55" t="s">
        <v>56</v>
      </c>
      <c r="D55" s="1">
        <v>200.63</v>
      </c>
      <c r="E55" s="1">
        <v>340.45</v>
      </c>
      <c r="F55" s="1">
        <f t="shared" si="0"/>
        <v>0.59</v>
      </c>
    </row>
    <row r="56" spans="1:6" x14ac:dyDescent="0.2">
      <c r="A56">
        <v>48000</v>
      </c>
      <c r="B56">
        <v>17100</v>
      </c>
      <c r="C56" t="s">
        <v>57</v>
      </c>
      <c r="D56" s="1">
        <v>340.06</v>
      </c>
      <c r="E56" s="1">
        <v>377.44</v>
      </c>
      <c r="F56" s="1">
        <f t="shared" si="0"/>
        <v>0.9</v>
      </c>
    </row>
    <row r="57" spans="1:6" x14ac:dyDescent="0.2">
      <c r="A57">
        <v>47500</v>
      </c>
      <c r="B57">
        <v>17100</v>
      </c>
      <c r="C57" t="s">
        <v>58</v>
      </c>
      <c r="D57" s="1">
        <v>311.2</v>
      </c>
      <c r="E57" s="1">
        <v>395.91</v>
      </c>
      <c r="F57" s="1">
        <f t="shared" si="0"/>
        <v>0.79</v>
      </c>
    </row>
    <row r="58" spans="1:6" x14ac:dyDescent="0.2">
      <c r="A58">
        <v>47000</v>
      </c>
      <c r="B58">
        <v>17100</v>
      </c>
      <c r="C58" t="s">
        <v>59</v>
      </c>
      <c r="D58" s="1">
        <v>281.86</v>
      </c>
      <c r="E58" s="1">
        <v>353.76</v>
      </c>
      <c r="F58" s="1">
        <f t="shared" si="0"/>
        <v>0.8</v>
      </c>
    </row>
    <row r="59" spans="1:6" x14ac:dyDescent="0.2">
      <c r="A59">
        <v>46500</v>
      </c>
      <c r="B59">
        <v>17100</v>
      </c>
      <c r="C59" t="s">
        <v>60</v>
      </c>
      <c r="D59" s="1">
        <v>349.64</v>
      </c>
      <c r="E59" s="1">
        <v>353.88</v>
      </c>
      <c r="F59" s="1">
        <f t="shared" si="0"/>
        <v>0.99</v>
      </c>
    </row>
    <row r="60" spans="1:6" x14ac:dyDescent="0.2">
      <c r="A60">
        <v>46000</v>
      </c>
      <c r="B60">
        <v>17100</v>
      </c>
      <c r="C60" t="s">
        <v>61</v>
      </c>
      <c r="D60" s="1">
        <v>288.12</v>
      </c>
      <c r="E60" s="1">
        <v>362.76</v>
      </c>
      <c r="F60" s="1">
        <f t="shared" si="0"/>
        <v>0.79</v>
      </c>
    </row>
    <row r="61" spans="1:6" x14ac:dyDescent="0.2">
      <c r="A61">
        <v>45500</v>
      </c>
      <c r="B61">
        <v>17100</v>
      </c>
      <c r="C61" t="s">
        <v>62</v>
      </c>
      <c r="D61" s="1">
        <v>369.61</v>
      </c>
      <c r="E61" s="1">
        <v>365.67</v>
      </c>
      <c r="F61" s="1">
        <f t="shared" si="0"/>
        <v>1.01</v>
      </c>
    </row>
    <row r="62" spans="1:6" x14ac:dyDescent="0.2">
      <c r="A62">
        <v>45000</v>
      </c>
      <c r="B62">
        <v>17100</v>
      </c>
      <c r="C62" t="s">
        <v>63</v>
      </c>
      <c r="D62" s="1">
        <v>379.6</v>
      </c>
      <c r="E62" s="1">
        <v>408.29</v>
      </c>
      <c r="F62" s="1">
        <f t="shared" si="0"/>
        <v>0.93</v>
      </c>
    </row>
    <row r="63" spans="1:6" x14ac:dyDescent="0.2">
      <c r="A63">
        <v>44500</v>
      </c>
      <c r="B63">
        <v>17100</v>
      </c>
      <c r="C63" t="s">
        <v>64</v>
      </c>
      <c r="D63" s="1">
        <v>110.45</v>
      </c>
      <c r="E63" s="1">
        <v>146.71</v>
      </c>
      <c r="F63" s="1">
        <f t="shared" si="0"/>
        <v>0.75</v>
      </c>
    </row>
    <row r="64" spans="1:6" x14ac:dyDescent="0.2">
      <c r="A64">
        <v>44000</v>
      </c>
      <c r="B64">
        <v>17100</v>
      </c>
      <c r="C64" t="s">
        <v>65</v>
      </c>
      <c r="D64" s="1">
        <v>329.96</v>
      </c>
      <c r="E64" s="1">
        <v>331.54</v>
      </c>
      <c r="F64" s="1">
        <f t="shared" si="0"/>
        <v>1</v>
      </c>
    </row>
    <row r="65" spans="1:6" x14ac:dyDescent="0.2">
      <c r="A65">
        <v>43500</v>
      </c>
      <c r="B65">
        <v>17100</v>
      </c>
      <c r="C65" t="s">
        <v>66</v>
      </c>
      <c r="D65" s="1">
        <v>402.27</v>
      </c>
      <c r="E65" s="1">
        <v>346.42</v>
      </c>
      <c r="F65" s="1">
        <f t="shared" si="0"/>
        <v>1.1599999999999999</v>
      </c>
    </row>
    <row r="66" spans="1:6" x14ac:dyDescent="0.2">
      <c r="A66">
        <v>43000</v>
      </c>
      <c r="B66">
        <v>17100</v>
      </c>
      <c r="C66" t="s">
        <v>67</v>
      </c>
      <c r="D66" s="1">
        <v>334.45</v>
      </c>
      <c r="E66" s="1">
        <v>261.66000000000003</v>
      </c>
      <c r="F66" s="1">
        <f t="shared" si="0"/>
        <v>1.28</v>
      </c>
    </row>
    <row r="67" spans="1:6" x14ac:dyDescent="0.2">
      <c r="A67">
        <v>42500</v>
      </c>
      <c r="B67">
        <v>17100</v>
      </c>
      <c r="C67" t="s">
        <v>68</v>
      </c>
      <c r="D67" s="1">
        <v>234.32</v>
      </c>
      <c r="E67" s="1">
        <v>293.61</v>
      </c>
      <c r="F67" s="1">
        <f t="shared" ref="F67:F83" si="1">ROUND(D67/E67,2)</f>
        <v>0.8</v>
      </c>
    </row>
    <row r="68" spans="1:6" x14ac:dyDescent="0.2">
      <c r="A68">
        <v>42000</v>
      </c>
      <c r="B68">
        <v>17100</v>
      </c>
      <c r="C68" t="s">
        <v>69</v>
      </c>
      <c r="D68" s="1">
        <v>292.02</v>
      </c>
      <c r="E68" s="1">
        <v>349.7</v>
      </c>
      <c r="F68" s="1">
        <f t="shared" si="1"/>
        <v>0.84</v>
      </c>
    </row>
    <row r="69" spans="1:6" x14ac:dyDescent="0.2">
      <c r="A69">
        <v>41500</v>
      </c>
      <c r="B69">
        <v>17100</v>
      </c>
      <c r="C69" t="s">
        <v>70</v>
      </c>
      <c r="D69" s="1">
        <v>245.94</v>
      </c>
      <c r="E69" s="1">
        <v>400.01</v>
      </c>
      <c r="F69" s="1">
        <f t="shared" si="1"/>
        <v>0.61</v>
      </c>
    </row>
    <row r="70" spans="1:6" x14ac:dyDescent="0.2">
      <c r="A70">
        <v>41000</v>
      </c>
      <c r="B70">
        <v>17100</v>
      </c>
      <c r="C70" t="s">
        <v>71</v>
      </c>
      <c r="D70" s="1">
        <v>371.13</v>
      </c>
      <c r="E70" s="1">
        <v>365.11</v>
      </c>
      <c r="F70" s="1">
        <f t="shared" si="1"/>
        <v>1.02</v>
      </c>
    </row>
    <row r="71" spans="1:6" x14ac:dyDescent="0.2">
      <c r="A71">
        <v>40500</v>
      </c>
      <c r="B71">
        <v>17100</v>
      </c>
      <c r="C71" t="s">
        <v>72</v>
      </c>
      <c r="D71" s="1">
        <v>321.52999999999997</v>
      </c>
      <c r="E71" s="1">
        <v>333.89</v>
      </c>
      <c r="F71" s="1">
        <f t="shared" si="1"/>
        <v>0.96</v>
      </c>
    </row>
    <row r="72" spans="1:6" x14ac:dyDescent="0.2">
      <c r="A72">
        <v>40000</v>
      </c>
      <c r="B72">
        <v>17100</v>
      </c>
      <c r="C72" t="s">
        <v>73</v>
      </c>
      <c r="D72" s="1">
        <v>321.47000000000003</v>
      </c>
      <c r="E72" s="1">
        <v>349.14</v>
      </c>
      <c r="F72" s="1">
        <f t="shared" si="1"/>
        <v>0.92</v>
      </c>
    </row>
    <row r="73" spans="1:6" x14ac:dyDescent="0.2">
      <c r="A73">
        <v>39500</v>
      </c>
      <c r="B73">
        <v>17100</v>
      </c>
      <c r="C73" t="s">
        <v>74</v>
      </c>
      <c r="D73" s="1">
        <v>306.16000000000003</v>
      </c>
      <c r="E73" s="1">
        <v>299.45</v>
      </c>
      <c r="F73" s="1">
        <f t="shared" si="1"/>
        <v>1.02</v>
      </c>
    </row>
    <row r="74" spans="1:6" x14ac:dyDescent="0.2">
      <c r="A74">
        <v>39000</v>
      </c>
      <c r="B74">
        <v>17100</v>
      </c>
      <c r="C74" t="s">
        <v>75</v>
      </c>
      <c r="D74" s="1">
        <v>277.17</v>
      </c>
      <c r="E74" s="1">
        <v>254.18</v>
      </c>
      <c r="F74" s="1">
        <f t="shared" si="1"/>
        <v>1.0900000000000001</v>
      </c>
    </row>
    <row r="75" spans="1:6" x14ac:dyDescent="0.2">
      <c r="A75">
        <v>38500</v>
      </c>
      <c r="B75">
        <v>17100</v>
      </c>
      <c r="C75" t="s">
        <v>76</v>
      </c>
      <c r="D75" s="1">
        <v>269.38</v>
      </c>
      <c r="E75" s="1">
        <v>379.19</v>
      </c>
      <c r="F75" s="1">
        <f t="shared" si="1"/>
        <v>0.71</v>
      </c>
    </row>
    <row r="76" spans="1:6" x14ac:dyDescent="0.2">
      <c r="A76">
        <v>38000</v>
      </c>
      <c r="B76">
        <v>17100</v>
      </c>
      <c r="C76" t="s">
        <v>77</v>
      </c>
      <c r="D76" s="1">
        <v>316.42</v>
      </c>
      <c r="E76" s="1">
        <v>304.67</v>
      </c>
      <c r="F76" s="1">
        <f t="shared" si="1"/>
        <v>1.04</v>
      </c>
    </row>
    <row r="77" spans="1:6" x14ac:dyDescent="0.2">
      <c r="A77">
        <v>37000</v>
      </c>
      <c r="B77">
        <v>17100</v>
      </c>
      <c r="C77" t="s">
        <v>78</v>
      </c>
      <c r="D77" s="1">
        <v>267.17</v>
      </c>
      <c r="E77" s="1">
        <v>356.2</v>
      </c>
      <c r="F77" s="1">
        <f t="shared" si="1"/>
        <v>0.75</v>
      </c>
    </row>
    <row r="78" spans="1:6" x14ac:dyDescent="0.2">
      <c r="A78">
        <v>36000</v>
      </c>
      <c r="B78">
        <v>17100</v>
      </c>
      <c r="C78" t="s">
        <v>79</v>
      </c>
      <c r="D78" s="1">
        <v>297.33</v>
      </c>
      <c r="E78" s="1">
        <v>330.55</v>
      </c>
      <c r="F78" s="1">
        <f t="shared" si="1"/>
        <v>0.9</v>
      </c>
    </row>
    <row r="79" spans="1:6" x14ac:dyDescent="0.2">
      <c r="A79">
        <v>35000</v>
      </c>
      <c r="B79">
        <v>17100</v>
      </c>
      <c r="C79" t="s">
        <v>80</v>
      </c>
      <c r="D79" s="1">
        <v>304.43</v>
      </c>
      <c r="E79" s="1">
        <v>358.43</v>
      </c>
      <c r="F79" s="1">
        <f t="shared" si="1"/>
        <v>0.85</v>
      </c>
    </row>
    <row r="80" spans="1:6" x14ac:dyDescent="0.2">
      <c r="A80">
        <v>34000</v>
      </c>
      <c r="B80">
        <v>17100</v>
      </c>
      <c r="C80" t="s">
        <v>81</v>
      </c>
      <c r="D80" s="1">
        <v>297.64</v>
      </c>
      <c r="E80" s="1">
        <v>260.67</v>
      </c>
      <c r="F80" s="1">
        <f t="shared" si="1"/>
        <v>1.1399999999999999</v>
      </c>
    </row>
    <row r="81" spans="1:6" x14ac:dyDescent="0.2">
      <c r="A81">
        <v>33000</v>
      </c>
      <c r="B81">
        <v>17100</v>
      </c>
      <c r="C81" t="s">
        <v>82</v>
      </c>
      <c r="D81" s="1">
        <v>276.25</v>
      </c>
      <c r="E81" s="1">
        <v>344.78</v>
      </c>
      <c r="F81" s="1">
        <f t="shared" si="1"/>
        <v>0.8</v>
      </c>
    </row>
    <row r="82" spans="1:6" x14ac:dyDescent="0.2">
      <c r="A82">
        <v>32000</v>
      </c>
      <c r="B82">
        <v>17100</v>
      </c>
      <c r="C82" t="s">
        <v>83</v>
      </c>
      <c r="D82" s="1">
        <v>337.76</v>
      </c>
      <c r="E82" s="1">
        <v>342.97</v>
      </c>
      <c r="F82" s="1">
        <f t="shared" si="1"/>
        <v>0.98</v>
      </c>
    </row>
    <row r="83" spans="1:6" x14ac:dyDescent="0.2">
      <c r="A83">
        <v>31000</v>
      </c>
      <c r="B83">
        <v>17100</v>
      </c>
      <c r="C83" t="s">
        <v>84</v>
      </c>
      <c r="D83" s="1">
        <v>312.85000000000002</v>
      </c>
      <c r="E83" s="1">
        <v>360.14</v>
      </c>
      <c r="F83" s="1">
        <f t="shared" si="1"/>
        <v>0.87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09F1-F3B8-1444-960A-D8CD589D4C3A}">
  <dimension ref="A1:L2"/>
  <sheetViews>
    <sheetView tabSelected="1" workbookViewId="0">
      <selection activeCell="F2" sqref="F2"/>
    </sheetView>
  </sheetViews>
  <sheetFormatPr baseColWidth="10" defaultRowHeight="16" x14ac:dyDescent="0.2"/>
  <cols>
    <col min="2" max="2" width="20.33203125" style="1" customWidth="1"/>
    <col min="3" max="4" width="11" style="1" bestFit="1" customWidth="1"/>
    <col min="5" max="6" width="11" style="1" customWidth="1"/>
    <col min="9" max="11" width="11" style="1" bestFit="1" customWidth="1"/>
    <col min="12" max="12" width="11.6640625" style="1" bestFit="1" customWidth="1"/>
  </cols>
  <sheetData>
    <row r="1" spans="1:12" x14ac:dyDescent="0.2">
      <c r="A1" t="s">
        <v>90</v>
      </c>
      <c r="B1" s="1" t="s">
        <v>89</v>
      </c>
      <c r="C1" s="1" t="s">
        <v>88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92</v>
      </c>
      <c r="J1" s="1" t="s">
        <v>93</v>
      </c>
      <c r="K1" s="1" t="s">
        <v>94</v>
      </c>
      <c r="L1" s="1" t="s">
        <v>91</v>
      </c>
    </row>
    <row r="2" spans="1:12" x14ac:dyDescent="0.2">
      <c r="A2" t="s">
        <v>3</v>
      </c>
      <c r="B2" s="1">
        <v>4.7751999999999999</v>
      </c>
      <c r="C2" s="1">
        <v>0.5</v>
      </c>
      <c r="D2" s="1">
        <f>ROUND(2*SQRT(POWER(0.5*B2,2)-POWER(C2,2)),3)</f>
        <v>4.6689999999999996</v>
      </c>
      <c r="E2" s="1">
        <v>76820</v>
      </c>
      <c r="F2" s="1">
        <v>30040</v>
      </c>
      <c r="G2" s="1">
        <f>(F2-E2)</f>
        <v>-46780</v>
      </c>
      <c r="H2" s="1">
        <f>(D2*10000)/G2</f>
        <v>-0.9980761008978194</v>
      </c>
      <c r="I2" s="1">
        <v>418.55</v>
      </c>
      <c r="J2" s="1">
        <v>936.1</v>
      </c>
      <c r="K2" s="1">
        <f>ROUND(I2/J2,3)</f>
        <v>0.44700000000000001</v>
      </c>
      <c r="L2" s="2">
        <v>45730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DH1L2</vt:lpstr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R Martinez-loran</dc:creator>
  <cp:lastModifiedBy>Erick R Martinez-loran</cp:lastModifiedBy>
  <dcterms:created xsi:type="dcterms:W3CDTF">2025-03-15T12:26:49Z</dcterms:created>
  <dcterms:modified xsi:type="dcterms:W3CDTF">2025-03-15T14:37:42Z</dcterms:modified>
</cp:coreProperties>
</file>