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3" sheetId="2" r:id="rId4"/>
    <sheet state="visible" name="Página2" sheetId="3" r:id="rId5"/>
  </sheets>
  <definedNames>
    <definedName hidden="1" localSheetId="0" name="_xlnm._FilterDatabase">'Página1'!$A$1:$D$11</definedName>
  </definedNames>
  <calcPr/>
</workbook>
</file>

<file path=xl/sharedStrings.xml><?xml version="1.0" encoding="utf-8"?>
<sst xmlns="http://schemas.openxmlformats.org/spreadsheetml/2006/main" count="222" uniqueCount="221">
  <si>
    <t>ADMINISTRAÇÃO PATRIMONIAL</t>
  </si>
  <si>
    <t>departamentos</t>
  </si>
  <si>
    <t>nome</t>
  </si>
  <si>
    <t>DIRETORIA</t>
  </si>
  <si>
    <t>PRÉ-IMPRESSÃO</t>
  </si>
  <si>
    <t>8709-EMANUEL DAMASCENO /COORDENADOR</t>
  </si>
  <si>
    <t>8608-REGINALDO DAMASCENO</t>
  </si>
  <si>
    <t>departamento</t>
  </si>
  <si>
    <t>8688-MAYARA RAMALHO</t>
  </si>
  <si>
    <t>ramal</t>
  </si>
  <si>
    <t>celular</t>
  </si>
  <si>
    <t>Alex Silveira da Silva</t>
  </si>
  <si>
    <t>8676-ABEL CAETANO</t>
  </si>
  <si>
    <t>8762-THIAGO SOUZA /ASST. DIRETORIA</t>
  </si>
  <si>
    <t>8683-BRUNA ABRIZ</t>
  </si>
  <si>
    <t>PCP</t>
  </si>
  <si>
    <t>(11) 95116-1403</t>
  </si>
  <si>
    <t>Bruna Silva e Silva</t>
  </si>
  <si>
    <t>8740-MONITORAMENTO</t>
  </si>
  <si>
    <t>8687-ANDERSON KAZUO</t>
  </si>
  <si>
    <t>8700- PORTARIA P1/ ADM (ENTR PRINC)</t>
  </si>
  <si>
    <t>GERÊNCIA LOGÍSTICA</t>
  </si>
  <si>
    <t>8686-EDNA PEREIRA</t>
  </si>
  <si>
    <t>8703-PORTARIA P2 (ENTR CAMINHÃO)</t>
  </si>
  <si>
    <t>8640-LEANDRO AUGUSTO</t>
  </si>
  <si>
    <t>8760-IGOR ANTONIO MAIA</t>
  </si>
  <si>
    <t>8704/8705-PORTARIA P3 (ENTR COLB. EST.)</t>
  </si>
  <si>
    <t>8685-ANDERSON/CÉSAR/ ELIEL</t>
  </si>
  <si>
    <t>8600-VIVIANE SOUZA / RECEPÇÃO</t>
  </si>
  <si>
    <t>Embalagem</t>
  </si>
  <si>
    <t>(11) 95116-1399</t>
  </si>
  <si>
    <t>GERÊNCIA PRÉ-IMPRESSÃO/IMPRESSÃO</t>
  </si>
  <si>
    <t>Bruno de Lima</t>
  </si>
  <si>
    <t>8685-HERMES/WAGNER/HERIVELTON</t>
  </si>
  <si>
    <t>TI</t>
  </si>
  <si>
    <t>(11) 95116-1404</t>
  </si>
  <si>
    <t>Felipe Maria dos Santos</t>
  </si>
  <si>
    <t>Administrativo</t>
  </si>
  <si>
    <t>(11) 95116-1397</t>
  </si>
  <si>
    <t>João da Silva</t>
  </si>
  <si>
    <t>Acabamento</t>
  </si>
  <si>
    <t>(11) 95116-1396</t>
  </si>
  <si>
    <t>Jorge Ferreira da Silva</t>
  </si>
  <si>
    <t>Faturamento</t>
  </si>
  <si>
    <t>(11) 95116-1401</t>
  </si>
  <si>
    <t>8777-EMERGÊCIA P1</t>
  </si>
  <si>
    <t>8737-LUIS ANTONIO</t>
  </si>
  <si>
    <t>Lucas Silva Santos</t>
  </si>
  <si>
    <t>Expedição</t>
  </si>
  <si>
    <t>8684-FERNANDO SOUZA/HUMBERTO LUIS</t>
  </si>
  <si>
    <t>(11) 95116-1400</t>
  </si>
  <si>
    <t>Maria Pereira Santos</t>
  </si>
  <si>
    <t>Almoxarifado</t>
  </si>
  <si>
    <t>(11) 95116-1398</t>
  </si>
  <si>
    <t>Maria Santana Barbosa</t>
  </si>
  <si>
    <t>Impressão</t>
  </si>
  <si>
    <t>(11) 95116-1402</t>
  </si>
  <si>
    <t>Erick Hideki Nishimoto</t>
  </si>
  <si>
    <t>(11) 95116-1395</t>
  </si>
  <si>
    <t>AGÊNCIA AST</t>
  </si>
  <si>
    <t>GERÊNCIA ACABAMENTO</t>
  </si>
  <si>
    <t>IMPRESSÃO DIGITAL</t>
  </si>
  <si>
    <t>8690-BRUNA</t>
  </si>
  <si>
    <t>8624-LAURO CAPELLARI</t>
  </si>
  <si>
    <t>8780-RODRIGO</t>
  </si>
  <si>
    <t>8690-ANANDA</t>
  </si>
  <si>
    <t>8780-MÁRCIA GUEDES/MARCIO/FABIO</t>
  </si>
  <si>
    <t>8708-LEYA</t>
  </si>
  <si>
    <t>COORDENAÇÃO MANUTENÇÃO</t>
  </si>
  <si>
    <t>8780-FÁBIO BISSOLI</t>
  </si>
  <si>
    <t>8735-GILSON GALLANE</t>
  </si>
  <si>
    <t>8682-MARCONES/REINALDO</t>
  </si>
  <si>
    <t>AMBULATÓRIO</t>
  </si>
  <si>
    <t>8695-WALTER HANNUN (MÉDICO)</t>
  </si>
  <si>
    <t>COORDENAÇÃO PCP/PCM/ENGENH/APONT.</t>
  </si>
  <si>
    <t>IMPRESSÃO</t>
  </si>
  <si>
    <t>8696-ANA PAULA MENEZES</t>
  </si>
  <si>
    <t>8618-WELLINGTON SILVÉRIO</t>
  </si>
  <si>
    <t>8610-PAULO RODRIGUES /SUPERVISOR</t>
  </si>
  <si>
    <t>8696-JORGE MARCUZO</t>
  </si>
  <si>
    <t>8621-EVERALDO /SUPERVISOR 1º TURNO</t>
  </si>
  <si>
    <t>COORD. PRÉ-IMPRESSÃO/IMPRESS. DIGITAL</t>
  </si>
  <si>
    <t>8621-JOSÉ PAULO /SUPERVISOR 2º TURNO</t>
  </si>
  <si>
    <t>ACADEMIA/CCF</t>
  </si>
  <si>
    <t>8680-FELIPE CAVA</t>
  </si>
  <si>
    <t>8621-ROGERIO /SUPERVISOR 3º TURNO</t>
  </si>
  <si>
    <t>8652-MARCELO DARCY</t>
  </si>
  <si>
    <t>8620-THIAGO JUSTINO</t>
  </si>
  <si>
    <t>8652-GABRIEL MOREIRA</t>
  </si>
  <si>
    <t>COORDENAÇÃO EMBALAGEM</t>
  </si>
  <si>
    <t>8658-NELSON VERLY</t>
  </si>
  <si>
    <t>QUALIDADE</t>
  </si>
  <si>
    <t>DHO</t>
  </si>
  <si>
    <t>8619-MARCONI FERREIRA /SUPERVISOR</t>
  </si>
  <si>
    <t>8672/8712-FRANCISCO JAVIER /COORDENADOR</t>
  </si>
  <si>
    <t>COORD. ALMOX./RECEB./FISCAL/FATUR.</t>
  </si>
  <si>
    <t>8622-PITTERSON SECKLER /SALA DE ROLOS</t>
  </si>
  <si>
    <t>8670-SHEILA PACHECO</t>
  </si>
  <si>
    <t>8635-MARCOS LIMA</t>
  </si>
  <si>
    <t>8761-RONALDO MOTA /CONTROLE</t>
  </si>
  <si>
    <t>8669-ALINE PEREIRA (BENEFICIOS)</t>
  </si>
  <si>
    <t>8761-KLEBER ANDREOS /CONTROLE</t>
  </si>
  <si>
    <t>8668-FERNANDA TEODORO / RESP. SOCIAL</t>
  </si>
  <si>
    <t>COORDENAÇÃO EXPEDIÇÃO/LOGÍSTICA</t>
  </si>
  <si>
    <t>8727-MARCELO CREMA</t>
  </si>
  <si>
    <t>ACABAMENTO GRÁFICO</t>
  </si>
  <si>
    <t>FORMATO</t>
  </si>
  <si>
    <t>8615-BETO /SUPERVISOR 1º TURNO</t>
  </si>
  <si>
    <t>8745-TALITA</t>
  </si>
  <si>
    <t>COMERCIAL</t>
  </si>
  <si>
    <t>8615-CARLOS BATALHA /SUPERVISOR 2º TURNO</t>
  </si>
  <si>
    <t>8745-MARCONDES</t>
  </si>
  <si>
    <t>8790-CLAUDIA MIRANDA</t>
  </si>
  <si>
    <t>8710-ACABAMENTO /COSTURA</t>
  </si>
  <si>
    <t>8664-MARCELO BARROS</t>
  </si>
  <si>
    <t>JURIDICO</t>
  </si>
  <si>
    <t>PRODUÇÃO EXTERNA</t>
  </si>
  <si>
    <t>8673-ANDREA/GUILHERME</t>
  </si>
  <si>
    <t>EXPEDIÇÃO/LOGISTICA</t>
  </si>
  <si>
    <t>8616-LEILA</t>
  </si>
  <si>
    <t>8659-NILTON CÉSAR /TRANSPORTE</t>
  </si>
  <si>
    <t>8612-MICHEL CICCHETO</t>
  </si>
  <si>
    <t>TELEFONE</t>
  </si>
  <si>
    <t>8744-VINICIUS SANTOS SILVA</t>
  </si>
  <si>
    <t>3545-8600  RECEPCIONISTA</t>
  </si>
  <si>
    <t>8725-FRANCISCO MALAQUIAS</t>
  </si>
  <si>
    <t>PCP/ENGENHARIA/PCM/APONTAMENTO</t>
  </si>
  <si>
    <t>8661-EDGARD PAULINO /CENTR. DE PEDIDOS</t>
  </si>
  <si>
    <t>8702-CHARLES KUNIYOSHI /DEMANDA</t>
  </si>
  <si>
    <t>DIVERSOS</t>
  </si>
  <si>
    <t>8662-DEIVE COSTA</t>
  </si>
  <si>
    <t>8625-GUILHERME FUKUOKA /DEMANDA</t>
  </si>
  <si>
    <t>8698-BANCO SANTANDER</t>
  </si>
  <si>
    <t>8721-CORREIOS/ CET</t>
  </si>
  <si>
    <t>8784-TATIANE COSTA /DEMANDA</t>
  </si>
  <si>
    <t>8638 HELIO CORRETOR/ JLT</t>
  </si>
  <si>
    <t>8653-FABIANA ROSSI</t>
  </si>
  <si>
    <t>8613-FÁBIO VIEIRA /PCM</t>
  </si>
  <si>
    <t>8630-EDELSON DELMONDES/ TRANSPOR</t>
  </si>
  <si>
    <t>8663-TAMARA</t>
  </si>
  <si>
    <t>8783-DEBORA /PCM</t>
  </si>
  <si>
    <t>8731-FAE</t>
  </si>
  <si>
    <t>8733-CAROLINA</t>
  </si>
  <si>
    <t>8730-ALBERTO CASTRO /ENGENHARIA</t>
  </si>
  <si>
    <t>8780-INKJET</t>
  </si>
  <si>
    <t>8614-MAURICIO SANTOS /PCP</t>
  </si>
  <si>
    <t>8803-KOMORI PLANAS 9</t>
  </si>
  <si>
    <t>RECEBIMENTO/ FATURAMENTO/ FISCAL</t>
  </si>
  <si>
    <t>8611-NELSON PONCIANO /PCP</t>
  </si>
  <si>
    <t>8720-MOVICARGAS</t>
  </si>
  <si>
    <t>8639-ALESSANDRA PEREIRA (R /F)</t>
  </si>
  <si>
    <t>8614-JOHN LENON /APONTAMENTO</t>
  </si>
  <si>
    <t>8641-RESTAURANTE GRSA</t>
  </si>
  <si>
    <t>8738-DANIEL ALVES (R)</t>
  </si>
  <si>
    <t>8654-LUIZ SAMUEL /APONTAMENTO</t>
  </si>
  <si>
    <t>8715-VERNIZ/ ROTATIVA</t>
  </si>
  <si>
    <t>8667-DULCILENE SILVA (F/F)</t>
  </si>
  <si>
    <t>8736-SÉRGIO DE BRITO /APONTAMENTO</t>
  </si>
  <si>
    <t>8788-LENDRO SANTOS (R)</t>
  </si>
  <si>
    <t>8615-SIDNEY /ACABAMENTO</t>
  </si>
  <si>
    <t>SALAS DE REUNIÕES</t>
  </si>
  <si>
    <t>8629-DANYLLO ARAUJO (R/F)</t>
  </si>
  <si>
    <t>8615-KLEBER /ACABAMENTO</t>
  </si>
  <si>
    <t>8719-RACHEL DE QUEIROZ-SL 4 (DATASHOW)</t>
  </si>
  <si>
    <t>8722-CUSTOS</t>
  </si>
  <si>
    <t>8628-EUCLIDES DA CUNHA- SL 6 (DATASHOW)</t>
  </si>
  <si>
    <t>MANUTENÇÃO PREDIAL E INDUSTRIAL</t>
  </si>
  <si>
    <t>8743-JORGE AMADO- SL 5</t>
  </si>
  <si>
    <t>ALMOXARIFADO</t>
  </si>
  <si>
    <t>8651-MARCIO ROSSET /SUPERVISOR</t>
  </si>
  <si>
    <t>8605-ANA MARIA MACHADO-SL 3</t>
  </si>
  <si>
    <t>8691-RONALDO MARCOLINO /SUPERVISOR</t>
  </si>
  <si>
    <t>8729-ROGERIO VALDIVIA /ENCARREGADO</t>
  </si>
  <si>
    <t>8732-GILSON TEIXEIRA</t>
  </si>
  <si>
    <t>8711-ELIO MAÇAMI/ IZAIAS/ JOÃO/ VENIR</t>
  </si>
  <si>
    <t>SUPRIMENTOS</t>
  </si>
  <si>
    <t>8692-RODRIGO NUNES/DIOGO/VALDIR</t>
  </si>
  <si>
    <t>8675-MARCELO YUKO/ MOISÉS CÉSAR</t>
  </si>
  <si>
    <t>8646-VICTOR PALLARES /GERENTE</t>
  </si>
  <si>
    <t>8693-VALDEMIR JESUS</t>
  </si>
  <si>
    <t>8678-MARCOS ANTONIO /MECÂNICA</t>
  </si>
  <si>
    <t>8763-EDUARDO SETANI /SUPERVISOR</t>
  </si>
  <si>
    <t>8706-IBEP/EDITORAS</t>
  </si>
  <si>
    <t>8714-EDSON LUIS /FERRAMENTARIA</t>
  </si>
  <si>
    <t>8791-ADRIANA GUIMARÃES</t>
  </si>
  <si>
    <t>8691-ALEX O. REIS</t>
  </si>
  <si>
    <t>8724-EUROMAN /MÁQUINA</t>
  </si>
  <si>
    <t>8650-BIANCA MOUTINHO</t>
  </si>
  <si>
    <t>8744-HEBERT/SERGIO GUEDES</t>
  </si>
  <si>
    <t>8782-RAFAEL OLIVEIRA</t>
  </si>
  <si>
    <t>8648-GEOVANE</t>
  </si>
  <si>
    <t>8674-FABIO/JOSÉ/WALDIR/NILSON</t>
  </si>
  <si>
    <t>8632-IVAN SOUZA</t>
  </si>
  <si>
    <t>EMBALAGEM</t>
  </si>
  <si>
    <t>8739-RINALDO LOPES / IMPORTAÇÃO</t>
  </si>
  <si>
    <t>8656-ALESSANDRO/ DAILSON /RONALDO/ VITOR</t>
  </si>
  <si>
    <t>EDITORIAL</t>
  </si>
  <si>
    <t>8657-HAMILTON/ PAULO VITOR</t>
  </si>
  <si>
    <t>6300/6400-RECEPÇÃO</t>
  </si>
  <si>
    <t>SEGURANÇA DO TRABALHO</t>
  </si>
  <si>
    <t>8718-DOMINICK/ THIAGO</t>
  </si>
  <si>
    <t>8642-ROBERTO JOVAN /SUPERVISOR</t>
  </si>
  <si>
    <t>8731-ADILSON/ PAULO GUSTAVO</t>
  </si>
  <si>
    <t>MATRIZ</t>
  </si>
  <si>
    <t>8643-DANIEL FREITA SANTOS</t>
  </si>
  <si>
    <t>8793-PRÉDIO 5 (NATHALIA/RICHARD)</t>
  </si>
  <si>
    <t>6000-RECEPÇÃO</t>
  </si>
  <si>
    <t>8645-EDSON BARBOSA</t>
  </si>
  <si>
    <t>6055-GUILHERME/ ANDREA-JURIDICO</t>
  </si>
  <si>
    <t>8631-GUTEMBERG</t>
  </si>
  <si>
    <t>TI./ REDE</t>
  </si>
  <si>
    <t>8631-SIDNEI /EST. DE TRATAMENTO</t>
  </si>
  <si>
    <t>8717-ROGÉRIO NUNES-SUPERVISOR</t>
  </si>
  <si>
    <t>FILIAL SÃO PAULO</t>
  </si>
  <si>
    <t>8644-JEFFERSON/RICARDO</t>
  </si>
  <si>
    <t>8716-ERICK/ARNALDO /IMPRESSORAS</t>
  </si>
  <si>
    <t>6267-FELIPE FERNADES-LOGISTICA</t>
  </si>
  <si>
    <t>8633-WESLEY</t>
  </si>
  <si>
    <t>6200-RECEPÇÃO</t>
  </si>
  <si>
    <t>8728-RAFAEL LUIZ</t>
  </si>
  <si>
    <t>8781-EVELYN KOMESU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</si>
</sst>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6.29"/>
  </cols>
  <sheetData>
    <row r="1">
      <c r="A1" s="3" t="s">
        <v>2</v>
      </c>
      <c r="B1" s="3" t="s">
        <v>7</v>
      </c>
      <c r="C1" s="3" t="s">
        <v>9</v>
      </c>
      <c r="D1" s="3" t="s">
        <v>10</v>
      </c>
    </row>
    <row r="2">
      <c r="A2" s="4" t="s">
        <v>11</v>
      </c>
      <c r="B2" s="4" t="s">
        <v>15</v>
      </c>
      <c r="C2" s="4">
        <v>8617.0</v>
      </c>
      <c r="D2" s="4" t="s">
        <v>16</v>
      </c>
    </row>
    <row r="3">
      <c r="A3" s="4" t="s">
        <v>17</v>
      </c>
      <c r="B3" s="4" t="s">
        <v>29</v>
      </c>
      <c r="C3" s="4">
        <v>8617.0</v>
      </c>
      <c r="D3" s="4" t="s">
        <v>30</v>
      </c>
    </row>
    <row r="4">
      <c r="A4" s="4" t="s">
        <v>32</v>
      </c>
      <c r="B4" s="4" t="s">
        <v>34</v>
      </c>
      <c r="C4" s="4">
        <v>8617.0</v>
      </c>
      <c r="D4" s="4" t="s">
        <v>35</v>
      </c>
    </row>
    <row r="5">
      <c r="A5" s="4" t="s">
        <v>36</v>
      </c>
      <c r="B5" s="4" t="s">
        <v>37</v>
      </c>
      <c r="C5" s="4">
        <v>8617.0</v>
      </c>
      <c r="D5" s="4" t="s">
        <v>38</v>
      </c>
    </row>
    <row r="6">
      <c r="A6" s="4" t="s">
        <v>39</v>
      </c>
      <c r="B6" s="4" t="s">
        <v>40</v>
      </c>
      <c r="C6" s="4">
        <v>8617.0</v>
      </c>
      <c r="D6" s="4" t="s">
        <v>41</v>
      </c>
    </row>
    <row r="7">
      <c r="A7" s="4" t="s">
        <v>42</v>
      </c>
      <c r="B7" s="4" t="s">
        <v>43</v>
      </c>
      <c r="C7" s="4">
        <v>8617.0</v>
      </c>
      <c r="D7" s="4" t="s">
        <v>44</v>
      </c>
    </row>
    <row r="8">
      <c r="A8" s="4" t="s">
        <v>47</v>
      </c>
      <c r="B8" s="4" t="s">
        <v>48</v>
      </c>
      <c r="C8" s="4">
        <v>8617.0</v>
      </c>
      <c r="D8" s="4" t="s">
        <v>50</v>
      </c>
    </row>
    <row r="9">
      <c r="A9" s="4" t="s">
        <v>51</v>
      </c>
      <c r="B9" s="4" t="s">
        <v>52</v>
      </c>
      <c r="C9" s="4">
        <v>8617.0</v>
      </c>
      <c r="D9" s="4" t="s">
        <v>53</v>
      </c>
    </row>
    <row r="10">
      <c r="A10" s="4" t="s">
        <v>54</v>
      </c>
      <c r="B10" s="4" t="s">
        <v>55</v>
      </c>
      <c r="C10" s="4">
        <v>8617.0</v>
      </c>
      <c r="D10" s="4" t="s">
        <v>56</v>
      </c>
    </row>
    <row r="11">
      <c r="A11" s="4" t="s">
        <v>57</v>
      </c>
      <c r="B11" s="4" t="s">
        <v>34</v>
      </c>
      <c r="C11" s="4">
        <v>8633.0</v>
      </c>
      <c r="D11" s="4" t="s">
        <v>58</v>
      </c>
    </row>
  </sheetData>
  <autoFilter ref="$A$1:$D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29"/>
    <col customWidth="1" min="2" max="2" width="17.14"/>
    <col customWidth="1" min="3" max="3" width="44.71"/>
    <col customWidth="1" min="4" max="4" width="17.14"/>
    <col customWidth="1" min="5" max="5" width="44.71"/>
    <col customWidth="1" min="6" max="26" width="17.14"/>
  </cols>
  <sheetData>
    <row r="1">
      <c r="A1" s="1" t="s">
        <v>0</v>
      </c>
      <c r="B1" s="2"/>
      <c r="C1" s="1" t="s">
        <v>3</v>
      </c>
      <c r="D1" s="2"/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2"/>
      <c r="C2" s="1" t="s">
        <v>6</v>
      </c>
      <c r="D2" s="2"/>
      <c r="E2" s="1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12</v>
      </c>
      <c r="B3" s="2"/>
      <c r="C3" s="1" t="s">
        <v>13</v>
      </c>
      <c r="D3" s="2"/>
      <c r="E3" s="1" t="s">
        <v>14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18</v>
      </c>
      <c r="B4" s="2"/>
      <c r="C4" s="2"/>
      <c r="D4" s="2"/>
      <c r="E4" s="1" t="s">
        <v>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20</v>
      </c>
      <c r="B5" s="2"/>
      <c r="C5" s="1" t="s">
        <v>21</v>
      </c>
      <c r="D5" s="2"/>
      <c r="E5" s="1" t="s">
        <v>22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23</v>
      </c>
      <c r="B6" s="2"/>
      <c r="C6" s="1" t="s">
        <v>24</v>
      </c>
      <c r="D6" s="2"/>
      <c r="E6" s="1" t="s">
        <v>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26</v>
      </c>
      <c r="B7" s="2"/>
      <c r="C7" s="2"/>
      <c r="D7" s="2"/>
      <c r="E7" s="1" t="s">
        <v>27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28</v>
      </c>
      <c r="B8" s="2"/>
      <c r="C8" s="1" t="s">
        <v>31</v>
      </c>
      <c r="D8" s="2"/>
      <c r="E8" s="1" t="s">
        <v>33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45</v>
      </c>
      <c r="B9" s="2"/>
      <c r="C9" s="1" t="s">
        <v>46</v>
      </c>
      <c r="D9" s="2"/>
      <c r="E9" s="1" t="s">
        <v>49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59</v>
      </c>
      <c r="B11" s="2"/>
      <c r="C11" s="1" t="s">
        <v>60</v>
      </c>
      <c r="D11" s="2"/>
      <c r="E11" s="1" t="s">
        <v>61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62</v>
      </c>
      <c r="B12" s="2"/>
      <c r="C12" s="1" t="s">
        <v>63</v>
      </c>
      <c r="D12" s="2"/>
      <c r="E12" s="1" t="s">
        <v>64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65</v>
      </c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67</v>
      </c>
      <c r="B14" s="2"/>
      <c r="C14" s="1" t="s">
        <v>68</v>
      </c>
      <c r="D14" s="2"/>
      <c r="E14" s="1" t="s">
        <v>69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1" t="s">
        <v>70</v>
      </c>
      <c r="D15" s="2"/>
      <c r="E15" s="1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72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73</v>
      </c>
      <c r="B17" s="2"/>
      <c r="C17" s="1" t="s">
        <v>74</v>
      </c>
      <c r="D17" s="2"/>
      <c r="E17" s="1" t="s">
        <v>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76</v>
      </c>
      <c r="B18" s="2"/>
      <c r="C18" s="1" t="s">
        <v>77</v>
      </c>
      <c r="D18" s="2"/>
      <c r="E18" s="1" t="s">
        <v>78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79</v>
      </c>
      <c r="B19" s="2"/>
      <c r="C19" s="2"/>
      <c r="D19" s="2"/>
      <c r="E19" s="1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1" t="s">
        <v>81</v>
      </c>
      <c r="D20" s="2"/>
      <c r="E20" s="1" t="s">
        <v>82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83</v>
      </c>
      <c r="B21" s="2"/>
      <c r="C21" s="1" t="s">
        <v>84</v>
      </c>
      <c r="D21" s="2"/>
      <c r="E21" s="1" t="s">
        <v>85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86</v>
      </c>
      <c r="B22" s="2"/>
      <c r="C22" s="2"/>
      <c r="D22" s="2"/>
      <c r="E22" s="1" t="s">
        <v>87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88</v>
      </c>
      <c r="B23" s="2"/>
      <c r="C23" s="1" t="s">
        <v>89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1" t="s">
        <v>90</v>
      </c>
      <c r="D24" s="2"/>
      <c r="E24" s="1" t="s">
        <v>91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92</v>
      </c>
      <c r="B25" s="2"/>
      <c r="C25" s="2"/>
      <c r="D25" s="2"/>
      <c r="E25" s="1" t="s">
        <v>93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94</v>
      </c>
      <c r="B26" s="2"/>
      <c r="C26" s="1" t="s">
        <v>95</v>
      </c>
      <c r="D26" s="2"/>
      <c r="E26" s="1" t="s">
        <v>96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97</v>
      </c>
      <c r="B27" s="2"/>
      <c r="C27" s="1" t="s">
        <v>98</v>
      </c>
      <c r="D27" s="2"/>
      <c r="E27" s="1" t="s">
        <v>99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100</v>
      </c>
      <c r="B28" s="2"/>
      <c r="C28" s="2"/>
      <c r="D28" s="2"/>
      <c r="E28" s="1" t="s">
        <v>101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102</v>
      </c>
      <c r="B29" s="2"/>
      <c r="C29" s="1" t="s">
        <v>103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1" t="s">
        <v>104</v>
      </c>
      <c r="D30" s="2"/>
      <c r="E30" s="1" t="s">
        <v>105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106</v>
      </c>
      <c r="B31" s="2"/>
      <c r="C31" s="2"/>
      <c r="D31" s="2"/>
      <c r="E31" s="1" t="s">
        <v>107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108</v>
      </c>
      <c r="B32" s="2"/>
      <c r="C32" s="1" t="s">
        <v>109</v>
      </c>
      <c r="D32" s="2"/>
      <c r="E32" s="1" t="s">
        <v>110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111</v>
      </c>
      <c r="B33" s="2"/>
      <c r="C33" s="1" t="s">
        <v>112</v>
      </c>
      <c r="D33" s="2"/>
      <c r="E33" s="1" t="s">
        <v>113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1" t="s">
        <v>114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115</v>
      </c>
      <c r="B35" s="2"/>
      <c r="C35" s="2"/>
      <c r="D35" s="2"/>
      <c r="E35" s="1" t="s">
        <v>116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117</v>
      </c>
      <c r="B36" s="2"/>
      <c r="C36" s="1" t="s">
        <v>118</v>
      </c>
      <c r="D36" s="2"/>
      <c r="E36" s="1" t="s">
        <v>119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1" t="s">
        <v>120</v>
      </c>
      <c r="D37" s="2"/>
      <c r="E37" s="1" t="s">
        <v>121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122</v>
      </c>
      <c r="B38" s="2"/>
      <c r="C38" s="1" t="s">
        <v>123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124</v>
      </c>
      <c r="B39" s="2"/>
      <c r="C39" s="1" t="s">
        <v>125</v>
      </c>
      <c r="D39" s="2"/>
      <c r="E39" s="1" t="s">
        <v>126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1" t="s">
        <v>127</v>
      </c>
      <c r="D40" s="2"/>
      <c r="E40" s="1" t="s">
        <v>128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129</v>
      </c>
      <c r="B41" s="2"/>
      <c r="C41" s="1" t="s">
        <v>130</v>
      </c>
      <c r="D41" s="2"/>
      <c r="E41" s="1" t="s">
        <v>131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132</v>
      </c>
      <c r="B42" s="2"/>
      <c r="C42" s="1" t="s">
        <v>133</v>
      </c>
      <c r="D42" s="2"/>
      <c r="E42" s="1" t="s">
        <v>134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135</v>
      </c>
      <c r="B43" s="2"/>
      <c r="C43" s="1" t="s">
        <v>136</v>
      </c>
      <c r="D43" s="2"/>
      <c r="E43" s="1" t="s">
        <v>137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138</v>
      </c>
      <c r="B44" s="2"/>
      <c r="C44" s="1" t="s">
        <v>139</v>
      </c>
      <c r="D44" s="2"/>
      <c r="E44" s="1" t="s">
        <v>140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141</v>
      </c>
      <c r="B45" s="2"/>
      <c r="C45" s="1" t="s">
        <v>142</v>
      </c>
      <c r="D45" s="2"/>
      <c r="E45" s="1" t="s">
        <v>143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144</v>
      </c>
      <c r="B46" s="2"/>
      <c r="C46" s="2"/>
      <c r="D46" s="2"/>
      <c r="E46" s="1" t="s">
        <v>145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146</v>
      </c>
      <c r="B47" s="2"/>
      <c r="C47" s="1" t="s">
        <v>147</v>
      </c>
      <c r="D47" s="2"/>
      <c r="E47" s="1" t="s">
        <v>148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149</v>
      </c>
      <c r="B48" s="2"/>
      <c r="C48" s="1" t="s">
        <v>150</v>
      </c>
      <c r="D48" s="2"/>
      <c r="E48" s="1" t="s">
        <v>151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152</v>
      </c>
      <c r="B49" s="2"/>
      <c r="C49" s="1" t="s">
        <v>153</v>
      </c>
      <c r="D49" s="2"/>
      <c r="E49" s="1" t="s">
        <v>154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155</v>
      </c>
      <c r="B50" s="2"/>
      <c r="C50" s="1" t="s">
        <v>156</v>
      </c>
      <c r="D50" s="2"/>
      <c r="E50" s="1" t="s">
        <v>157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1" t="s">
        <v>158</v>
      </c>
      <c r="D51" s="2"/>
      <c r="E51" s="1" t="s">
        <v>159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160</v>
      </c>
      <c r="B52" s="2"/>
      <c r="C52" s="1" t="s">
        <v>161</v>
      </c>
      <c r="D52" s="2"/>
      <c r="E52" s="1" t="s">
        <v>162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163</v>
      </c>
      <c r="B53" s="2"/>
      <c r="C53" s="1" t="s">
        <v>164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165</v>
      </c>
      <c r="B54" s="2"/>
      <c r="C54" s="2"/>
      <c r="D54" s="2"/>
      <c r="E54" s="1" t="s">
        <v>166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167</v>
      </c>
      <c r="B55" s="2"/>
      <c r="C55" s="1" t="s">
        <v>168</v>
      </c>
      <c r="D55" s="2"/>
      <c r="E55" s="1" t="s">
        <v>169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170</v>
      </c>
      <c r="B56" s="2"/>
      <c r="C56" s="1" t="s">
        <v>171</v>
      </c>
      <c r="D56" s="2"/>
      <c r="E56" s="1" t="s">
        <v>172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1" t="s">
        <v>173</v>
      </c>
      <c r="D57" s="2"/>
      <c r="E57" s="1" t="s">
        <v>174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175</v>
      </c>
      <c r="B58" s="2"/>
      <c r="C58" s="1" t="s">
        <v>176</v>
      </c>
      <c r="D58" s="2"/>
      <c r="E58" s="1" t="s">
        <v>177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178</v>
      </c>
      <c r="B59" s="2"/>
      <c r="C59" s="1" t="s">
        <v>179</v>
      </c>
      <c r="D59" s="2"/>
      <c r="E59" s="1" t="s">
        <v>180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181</v>
      </c>
      <c r="B60" s="2"/>
      <c r="C60" s="1" t="s">
        <v>182</v>
      </c>
      <c r="D60" s="2"/>
      <c r="E60" s="1" t="s">
        <v>183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184</v>
      </c>
      <c r="B61" s="2"/>
      <c r="C61" s="1" t="s">
        <v>185</v>
      </c>
      <c r="D61" s="2"/>
      <c r="E61" s="1" t="s">
        <v>186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187</v>
      </c>
      <c r="B62" s="2"/>
      <c r="C62" s="1" t="s">
        <v>188</v>
      </c>
      <c r="D62" s="2"/>
      <c r="E62" s="1" t="s">
        <v>189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190</v>
      </c>
      <c r="B63" s="2"/>
      <c r="C63" s="2"/>
      <c r="D63" s="2"/>
      <c r="E63" s="1" t="s">
        <v>191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192</v>
      </c>
      <c r="B64" s="2"/>
      <c r="C64" s="1" t="s">
        <v>193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194</v>
      </c>
      <c r="B65" s="2"/>
      <c r="C65" s="1" t="s">
        <v>195</v>
      </c>
      <c r="D65" s="2"/>
      <c r="E65" s="1" t="s">
        <v>196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1" t="s">
        <v>197</v>
      </c>
      <c r="D66" s="2"/>
      <c r="E66" s="1" t="s">
        <v>198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199</v>
      </c>
      <c r="B67" s="2"/>
      <c r="C67" s="1" t="s">
        <v>200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201</v>
      </c>
      <c r="B68" s="2"/>
      <c r="C68" s="1" t="s">
        <v>202</v>
      </c>
      <c r="D68" s="2"/>
      <c r="E68" s="1" t="s">
        <v>203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204</v>
      </c>
      <c r="B69" s="2"/>
      <c r="C69" s="1" t="s">
        <v>205</v>
      </c>
      <c r="D69" s="2"/>
      <c r="E69" s="1" t="s">
        <v>206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207</v>
      </c>
      <c r="B70" s="2"/>
      <c r="C70" s="2"/>
      <c r="D70" s="2"/>
      <c r="E70" s="1" t="s">
        <v>208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209</v>
      </c>
      <c r="B71" s="2"/>
      <c r="C71" s="1" t="s">
        <v>210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211</v>
      </c>
      <c r="B72" s="2"/>
      <c r="C72" s="1" t="s">
        <v>212</v>
      </c>
      <c r="D72" s="2"/>
      <c r="E72" s="1" t="s">
        <v>213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214</v>
      </c>
      <c r="B73" s="2"/>
      <c r="C73" s="1" t="s">
        <v>215</v>
      </c>
      <c r="D73" s="2"/>
      <c r="E73" s="1" t="s">
        <v>216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1" t="s">
        <v>217</v>
      </c>
      <c r="D74" s="2"/>
      <c r="E74" s="1" t="s">
        <v>218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1" t="s">
        <v>219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1" t="s">
        <v>220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</cols>
  <sheetData>
    <row r="1">
      <c r="A1" s="3" t="s">
        <v>1</v>
      </c>
    </row>
    <row r="2">
      <c r="A2" s="4" t="str">
        <f>IFERROR(__xludf.DUMMYFUNCTION("SORT(UNIQUE('Página1'!B2:B1000))"),"Acabamento")</f>
        <v>Acabamento</v>
      </c>
    </row>
    <row r="3">
      <c r="A3" s="4" t="str">
        <f>IFERROR(__xludf.DUMMYFUNCTION("""COMPUTED_VALUE"""),"Administrativo")</f>
        <v>Administrativo</v>
      </c>
    </row>
    <row r="4">
      <c r="A4" s="4" t="str">
        <f>IFERROR(__xludf.DUMMYFUNCTION("""COMPUTED_VALUE"""),"Almoxarifado")</f>
        <v>Almoxarifado</v>
      </c>
    </row>
    <row r="5">
      <c r="A5" s="4" t="str">
        <f>IFERROR(__xludf.DUMMYFUNCTION("""COMPUTED_VALUE"""),"Embalagem")</f>
        <v>Embalagem</v>
      </c>
    </row>
    <row r="6">
      <c r="A6" s="4" t="str">
        <f>IFERROR(__xludf.DUMMYFUNCTION("""COMPUTED_VALUE"""),"Expedição")</f>
        <v>Expedição</v>
      </c>
    </row>
    <row r="7">
      <c r="A7" s="4" t="str">
        <f>IFERROR(__xludf.DUMMYFUNCTION("""COMPUTED_VALUE"""),"Faturamento")</f>
        <v>Faturamento</v>
      </c>
    </row>
    <row r="8">
      <c r="A8" s="4" t="str">
        <f>IFERROR(__xludf.DUMMYFUNCTION("""COMPUTED_VALUE"""),"Impressão")</f>
        <v>Impressão</v>
      </c>
    </row>
    <row r="9">
      <c r="A9" s="4" t="str">
        <f>IFERROR(__xludf.DUMMYFUNCTION("""COMPUTED_VALUE"""),"PCP")</f>
        <v>PCP</v>
      </c>
    </row>
    <row r="10">
      <c r="A10" s="4" t="str">
        <f>IFERROR(__xludf.DUMMYFUNCTION("""COMPUTED_VALUE"""),"TI")</f>
        <v>TI</v>
      </c>
    </row>
    <row r="11">
      <c r="A11" s="4" t="str">
        <f>IFERROR(__xludf.DUMMYFUNCTION("""COMPUTED_VALUE"""),"")</f>
        <v/>
      </c>
    </row>
  </sheetData>
  <drawing r:id="rId1"/>
</worksheet>
</file>