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1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bb3\AC\Temp\"/>
    </mc:Choice>
  </mc:AlternateContent>
  <xr:revisionPtr revIDLastSave="0" documentId="8_{B1A6515F-4DEE-4EA8-B797-A97E2193AED4}" xr6:coauthVersionLast="47" xr6:coauthVersionMax="47" xr10:uidLastSave="{00000000-0000-0000-0000-000000000000}"/>
  <bookViews>
    <workbookView xWindow="-60" yWindow="-60" windowWidth="15480" windowHeight="11640" tabRatio="655"/>
  </bookViews>
  <sheets>
    <sheet name="DAT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D14" i="1"/>
  <c r="D13" i="1"/>
  <c r="D16" i="1"/>
  <c r="D17" i="1"/>
  <c r="D18" i="1"/>
  <c r="D19" i="1"/>
  <c r="D20" i="1"/>
  <c r="D21" i="1"/>
  <c r="D22" i="1"/>
  <c r="D23" i="1"/>
  <c r="D24" i="1"/>
  <c r="F13" i="1"/>
  <c r="F16" i="1"/>
  <c r="F17" i="1"/>
  <c r="F18" i="1"/>
  <c r="F19" i="1"/>
  <c r="F20" i="1"/>
  <c r="F21" i="1"/>
  <c r="F22" i="1"/>
  <c r="F23" i="1"/>
  <c r="F24" i="1"/>
  <c r="D25" i="1"/>
  <c r="F14" i="1"/>
  <c r="D15" i="1"/>
  <c r="D12" i="1"/>
  <c r="E12" i="1"/>
  <c r="E13" i="1"/>
  <c r="E14" i="1"/>
  <c r="F12" i="1"/>
  <c r="E15" i="1"/>
  <c r="E16" i="1"/>
  <c r="E17" i="1"/>
  <c r="E18" i="1"/>
  <c r="E19" i="1"/>
  <c r="E20" i="1"/>
  <c r="E21" i="1"/>
  <c r="E22" i="1"/>
  <c r="E23" i="1"/>
  <c r="E24" i="1"/>
  <c r="F15" i="1"/>
  <c r="F25" i="1"/>
</calcChain>
</file>

<file path=xl/sharedStrings.xml><?xml version="1.0" encoding="utf-8"?>
<sst xmlns="http://schemas.openxmlformats.org/spreadsheetml/2006/main" count="18" uniqueCount="18">
  <si>
    <t>NACIONAL</t>
  </si>
  <si>
    <t>BCR</t>
  </si>
  <si>
    <t>BANCREDITO</t>
  </si>
  <si>
    <t>BAC</t>
  </si>
  <si>
    <t>BCT</t>
  </si>
  <si>
    <t>CATHAY</t>
  </si>
  <si>
    <t>GENERAL</t>
  </si>
  <si>
    <t>HSBC</t>
  </si>
  <si>
    <t>LAFISE</t>
  </si>
  <si>
    <t>PROMERICA</t>
  </si>
  <si>
    <t>SCOTIABANK</t>
  </si>
  <si>
    <t>CITI</t>
  </si>
  <si>
    <t>POPULAR</t>
  </si>
  <si>
    <t>TOTAL</t>
  </si>
  <si>
    <t>ACUM %</t>
  </si>
  <si>
    <t>IHH</t>
  </si>
  <si>
    <t xml:space="preserve">COMP% </t>
  </si>
  <si>
    <t>IHH UTILIDADES SECTOR BANCARIO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</si>
</sst>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0.0%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4" fontId="0" fillId="0" borderId="0" xfId="0" applyNumberFormat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1" xfId="0" applyFont="1" applyFill="1" applyBorder="1"/>
    <xf numFmtId="4" fontId="3" fillId="0" borderId="1" xfId="0" applyNumberFormat="1" applyFont="1" applyFill="1" applyBorder="1" applyAlignment="1">
      <alignment horizontal="center"/>
    </xf>
    <xf numFmtId="174" fontId="3" fillId="0" borderId="2" xfId="1" applyNumberFormat="1" applyFont="1" applyFill="1" applyBorder="1" applyAlignment="1">
      <alignment horizontal="center"/>
    </xf>
    <xf numFmtId="174" fontId="3" fillId="0" borderId="3" xfId="1" applyNumberFormat="1" applyFont="1" applyFill="1" applyBorder="1" applyAlignment="1">
      <alignment horizontal="center"/>
    </xf>
    <xf numFmtId="10" fontId="3" fillId="0" borderId="3" xfId="1" applyNumberFormat="1" applyFont="1" applyFill="1" applyBorder="1" applyAlignment="1">
      <alignment horizontal="center"/>
    </xf>
    <xf numFmtId="0" fontId="3" fillId="0" borderId="4" xfId="0" applyFont="1" applyFill="1" applyBorder="1"/>
    <xf numFmtId="4" fontId="3" fillId="0" borderId="4" xfId="0" applyNumberFormat="1" applyFont="1" applyFill="1" applyBorder="1" applyAlignment="1">
      <alignment horizontal="center"/>
    </xf>
    <xf numFmtId="174" fontId="3" fillId="0" borderId="5" xfId="1" applyNumberFormat="1" applyFont="1" applyFill="1" applyBorder="1" applyAlignment="1">
      <alignment horizontal="center"/>
    </xf>
    <xf numFmtId="174" fontId="3" fillId="0" borderId="6" xfId="1" applyNumberFormat="1" applyFont="1" applyFill="1" applyBorder="1" applyAlignment="1">
      <alignment horizontal="center"/>
    </xf>
    <xf numFmtId="10" fontId="3" fillId="0" borderId="6" xfId="1" applyNumberFormat="1" applyFont="1" applyFill="1" applyBorder="1" applyAlignment="1">
      <alignment horizontal="center"/>
    </xf>
    <xf numFmtId="0" fontId="3" fillId="0" borderId="7" xfId="0" applyFont="1" applyFill="1" applyBorder="1"/>
    <xf numFmtId="4" fontId="3" fillId="0" borderId="7" xfId="0" applyNumberFormat="1" applyFont="1" applyFill="1" applyBorder="1" applyAlignment="1">
      <alignment horizontal="center"/>
    </xf>
    <xf numFmtId="174" fontId="3" fillId="0" borderId="8" xfId="1" applyNumberFormat="1" applyFont="1" applyFill="1" applyBorder="1" applyAlignment="1">
      <alignment horizontal="center"/>
    </xf>
    <xf numFmtId="174" fontId="3" fillId="0" borderId="9" xfId="1" applyNumberFormat="1" applyFont="1" applyFill="1" applyBorder="1" applyAlignment="1">
      <alignment horizontal="center"/>
    </xf>
    <xf numFmtId="10" fontId="3" fillId="0" borderId="9" xfId="1" applyNumberFormat="1" applyFont="1" applyFill="1" applyBorder="1" applyAlignment="1">
      <alignment horizontal="center"/>
    </xf>
    <xf numFmtId="0" fontId="3" fillId="0" borderId="10" xfId="0" applyFont="1" applyFill="1" applyBorder="1"/>
    <xf numFmtId="4" fontId="3" fillId="0" borderId="11" xfId="0" applyNumberFormat="1" applyFont="1" applyFill="1" applyBorder="1" applyAlignment="1">
      <alignment horizontal="center"/>
    </xf>
    <xf numFmtId="174" fontId="3" fillId="0" borderId="11" xfId="1" applyNumberFormat="1" applyFont="1" applyFill="1" applyBorder="1" applyAlignment="1">
      <alignment horizontal="center"/>
    </xf>
    <xf numFmtId="10" fontId="3" fillId="0" borderId="12" xfId="1" applyNumberFormat="1" applyFont="1" applyFill="1" applyBorder="1" applyAlignment="1">
      <alignment horizontal="center"/>
    </xf>
    <xf numFmtId="0" fontId="3" fillId="0" borderId="13" xfId="0" applyFont="1" applyBorder="1"/>
    <xf numFmtId="1" fontId="3" fillId="0" borderId="1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28</xdr:row>
      <xdr:rowOff>19050</xdr:rowOff>
    </xdr:from>
    <xdr:to>
      <xdr:col>7</xdr:col>
      <xdr:colOff>485775</xdr:colOff>
      <xdr:row>55</xdr:row>
      <xdr:rowOff>133350</xdr:rowOff>
    </xdr:to>
    <xdr:pic>
      <xdr:nvPicPr>
        <xdr:cNvPr id="1026" name="Picture 1" descr="753webutilidades">
          <a:extLst>
            <a:ext uri="{FF2B5EF4-FFF2-40B4-BE49-F238E27FC236}">
              <a16:creationId xmlns:a16="http://schemas.microsoft.com/office/drawing/2014/main" id="{53A32BA8-9491-49AA-BD00-23EE406CC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600575"/>
          <a:ext cx="5534025" cy="448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I25"/>
  <sheetViews>
    <sheetView showGridLines="0" tabSelected="1" zoomScaleNormal="100" workbookViewId="0">
      <selection activeCell="I20" sqref="I20"/>
    </sheetView>
  </sheetViews>
  <sheetFormatPr defaultRowHeight="12.75" x14ac:dyDescent="0.2"/>
  <cols>
    <col min="1" max="1" width="11.42578125" customWidth="1"/>
    <col min="2" max="2" width="13.42578125" customWidth="1"/>
    <col min="3" max="3" width="11.42578125" customWidth="1"/>
    <col min="4" max="4" width="9.5703125" customWidth="1"/>
    <col min="5" max="5" width="9.5703125" style="3" customWidth="1"/>
    <col min="6" max="6" width="12.28515625" style="1" customWidth="1"/>
    <col min="7" max="7" width="12.7109375" style="4" customWidth="1"/>
    <col min="8" max="8" width="12.140625" style="4" customWidth="1"/>
    <col min="9" max="9" width="12.28515625" style="4" customWidth="1"/>
    <col min="10" max="256" width="11.42578125" customWidth="1"/>
  </cols>
  <sheetData>
    <row r="9" spans="1:6" ht="13.5" thickBot="1" x14ac:dyDescent="0.25">
      <c r="B9" s="3" t="s">
        <v>17</v>
      </c>
      <c r="C9" s="1"/>
      <c r="D9" s="4"/>
      <c r="E9" s="4"/>
      <c r="F9" s="4"/>
    </row>
    <row r="10" spans="1:6" ht="13.5" thickTop="1" x14ac:dyDescent="0.2">
      <c r="B10" s="24"/>
      <c r="C10" s="25"/>
      <c r="D10" s="26" t="s">
        <v>16</v>
      </c>
      <c r="E10" s="26" t="s">
        <v>14</v>
      </c>
      <c r="F10" s="26" t="s">
        <v>15</v>
      </c>
    </row>
    <row r="11" spans="1:6" ht="13.5" thickBot="1" x14ac:dyDescent="0.25">
      <c r="B11" s="3"/>
      <c r="C11" s="2"/>
      <c r="D11" s="4"/>
      <c r="E11" s="4"/>
      <c r="F11" s="4"/>
    </row>
    <row r="12" spans="1:6" x14ac:dyDescent="0.2">
      <c r="A12" s="3">
        <v>1</v>
      </c>
      <c r="B12" s="5" t="s">
        <v>0</v>
      </c>
      <c r="C12" s="6">
        <v>29640</v>
      </c>
      <c r="D12" s="7">
        <f t="shared" ref="D12:D25" si="0">+C12/$C$25</f>
        <v>0.27722698192973921</v>
      </c>
      <c r="E12" s="8">
        <f>+D12</f>
        <v>0.27722698192973921</v>
      </c>
      <c r="F12" s="9">
        <f>+D12*D12</f>
        <v>7.6854799509871952E-2</v>
      </c>
    </row>
    <row r="13" spans="1:6" x14ac:dyDescent="0.2">
      <c r="A13" s="3">
        <v>2</v>
      </c>
      <c r="B13" s="10" t="s">
        <v>1</v>
      </c>
      <c r="C13" s="11">
        <v>20393</v>
      </c>
      <c r="D13" s="12">
        <f t="shared" si="0"/>
        <v>0.19073852370084926</v>
      </c>
      <c r="E13" s="13">
        <f>+D13+E12</f>
        <v>0.46796550563058847</v>
      </c>
      <c r="F13" s="14">
        <f t="shared" ref="F13:F24" si="1">+D13*D13</f>
        <v>3.6381184423579432E-2</v>
      </c>
    </row>
    <row r="14" spans="1:6" x14ac:dyDescent="0.2">
      <c r="A14" s="3">
        <v>3</v>
      </c>
      <c r="B14" s="10" t="s">
        <v>3</v>
      </c>
      <c r="C14" s="11">
        <v>19958</v>
      </c>
      <c r="D14" s="12">
        <f t="shared" si="0"/>
        <v>0.18666990908750794</v>
      </c>
      <c r="E14" s="13">
        <f t="shared" ref="E14:E24" si="2">+D14+E13</f>
        <v>0.65463541471809639</v>
      </c>
      <c r="F14" s="14">
        <f t="shared" si="1"/>
        <v>3.4845654958738481E-2</v>
      </c>
    </row>
    <row r="15" spans="1:6" x14ac:dyDescent="0.2">
      <c r="A15" s="3">
        <v>4</v>
      </c>
      <c r="B15" s="10" t="s">
        <v>12</v>
      </c>
      <c r="C15" s="11">
        <v>17083</v>
      </c>
      <c r="D15" s="12">
        <f t="shared" si="0"/>
        <v>0.15977964009128662</v>
      </c>
      <c r="E15" s="13">
        <f t="shared" si="2"/>
        <v>0.81441505480938303</v>
      </c>
      <c r="F15" s="14">
        <f t="shared" si="1"/>
        <v>2.5529533387701087E-2</v>
      </c>
    </row>
    <row r="16" spans="1:6" x14ac:dyDescent="0.2">
      <c r="A16" s="3">
        <v>5</v>
      </c>
      <c r="B16" s="10" t="s">
        <v>11</v>
      </c>
      <c r="C16" s="11">
        <v>6393</v>
      </c>
      <c r="D16" s="12">
        <f t="shared" si="0"/>
        <v>5.979460511055408E-2</v>
      </c>
      <c r="E16" s="13">
        <f t="shared" si="2"/>
        <v>0.87420965991993715</v>
      </c>
      <c r="F16" s="14">
        <f t="shared" si="1"/>
        <v>3.5753948003271001E-3</v>
      </c>
    </row>
    <row r="17" spans="1:6" x14ac:dyDescent="0.2">
      <c r="A17" s="3">
        <v>6</v>
      </c>
      <c r="B17" s="10" t="s">
        <v>9</v>
      </c>
      <c r="C17" s="11">
        <v>3273</v>
      </c>
      <c r="D17" s="12">
        <f t="shared" si="0"/>
        <v>3.0612817539002583E-2</v>
      </c>
      <c r="E17" s="13">
        <f t="shared" si="2"/>
        <v>0.90482247745893973</v>
      </c>
      <c r="F17" s="14">
        <f t="shared" si="1"/>
        <v>9.3714459767626416E-4</v>
      </c>
    </row>
    <row r="18" spans="1:6" x14ac:dyDescent="0.2">
      <c r="A18" s="3">
        <v>7</v>
      </c>
      <c r="B18" s="10" t="s">
        <v>10</v>
      </c>
      <c r="C18" s="11">
        <v>2904</v>
      </c>
      <c r="D18" s="12">
        <f t="shared" si="0"/>
        <v>2.7161509970444087E-2</v>
      </c>
      <c r="E18" s="13">
        <f t="shared" si="2"/>
        <v>0.93198398742938382</v>
      </c>
      <c r="F18" s="14">
        <f t="shared" si="1"/>
        <v>7.3774762387453349E-4</v>
      </c>
    </row>
    <row r="19" spans="1:6" x14ac:dyDescent="0.2">
      <c r="A19" s="3">
        <v>8</v>
      </c>
      <c r="B19" s="10" t="s">
        <v>2</v>
      </c>
      <c r="C19" s="11">
        <v>2333</v>
      </c>
      <c r="D19" s="12">
        <f t="shared" si="0"/>
        <v>2.1820868719368475E-2</v>
      </c>
      <c r="E19" s="13">
        <f t="shared" si="2"/>
        <v>0.95380485614875232</v>
      </c>
      <c r="F19" s="14">
        <f t="shared" si="1"/>
        <v>4.7615031166791359E-4</v>
      </c>
    </row>
    <row r="20" spans="1:6" x14ac:dyDescent="0.2">
      <c r="A20" s="3">
        <v>9</v>
      </c>
      <c r="B20" s="10" t="s">
        <v>7</v>
      </c>
      <c r="C20" s="11">
        <v>2113</v>
      </c>
      <c r="D20" s="12">
        <f t="shared" si="0"/>
        <v>1.976317857009241E-2</v>
      </c>
      <c r="E20" s="13">
        <f t="shared" si="2"/>
        <v>0.97356803471884468</v>
      </c>
      <c r="F20" s="14">
        <f t="shared" si="1"/>
        <v>3.9058322719335989E-4</v>
      </c>
    </row>
    <row r="21" spans="1:6" x14ac:dyDescent="0.2">
      <c r="A21" s="3">
        <v>10</v>
      </c>
      <c r="B21" s="10" t="s">
        <v>8</v>
      </c>
      <c r="C21" s="11">
        <v>1254</v>
      </c>
      <c r="D21" s="12">
        <f t="shared" si="0"/>
        <v>1.1728833850873583E-2</v>
      </c>
      <c r="E21" s="13">
        <f t="shared" si="2"/>
        <v>0.98529686856971821</v>
      </c>
      <c r="F21" s="14">
        <f t="shared" si="1"/>
        <v>1.3756554350139802E-4</v>
      </c>
    </row>
    <row r="22" spans="1:6" x14ac:dyDescent="0.2">
      <c r="A22" s="3">
        <v>11</v>
      </c>
      <c r="B22" s="10" t="s">
        <v>4</v>
      </c>
      <c r="C22" s="11">
        <v>1237</v>
      </c>
      <c r="D22" s="12">
        <f t="shared" si="0"/>
        <v>1.1569830521156796E-2</v>
      </c>
      <c r="E22" s="13">
        <f t="shared" si="2"/>
        <v>0.996866699090875</v>
      </c>
      <c r="F22" s="14">
        <f t="shared" si="1"/>
        <v>1.3386097828829135E-4</v>
      </c>
    </row>
    <row r="23" spans="1:6" x14ac:dyDescent="0.2">
      <c r="A23" s="3">
        <v>12</v>
      </c>
      <c r="B23" s="10" t="s">
        <v>5</v>
      </c>
      <c r="C23" s="11">
        <v>286</v>
      </c>
      <c r="D23" s="12">
        <f t="shared" si="0"/>
        <v>2.6749971940588872E-3</v>
      </c>
      <c r="E23" s="13">
        <f t="shared" si="2"/>
        <v>0.99954169628493383</v>
      </c>
      <c r="F23" s="14">
        <f t="shared" si="1"/>
        <v>7.1556099882229195E-6</v>
      </c>
    </row>
    <row r="24" spans="1:6" ht="13.5" thickBot="1" x14ac:dyDescent="0.25">
      <c r="A24" s="3">
        <v>13</v>
      </c>
      <c r="B24" s="15" t="s">
        <v>6</v>
      </c>
      <c r="C24" s="16">
        <v>49</v>
      </c>
      <c r="D24" s="17">
        <f t="shared" si="0"/>
        <v>4.5830371506603315E-4</v>
      </c>
      <c r="E24" s="18">
        <f t="shared" si="2"/>
        <v>0.99999999999999989</v>
      </c>
      <c r="F24" s="19">
        <f t="shared" si="1"/>
        <v>2.1004229524332769E-7</v>
      </c>
    </row>
    <row r="25" spans="1:6" ht="13.5" thickBot="1" x14ac:dyDescent="0.25">
      <c r="B25" s="20" t="s">
        <v>13</v>
      </c>
      <c r="C25" s="21">
        <f>SUM(C12:C24)</f>
        <v>106916</v>
      </c>
      <c r="D25" s="22">
        <f t="shared" si="0"/>
        <v>1</v>
      </c>
      <c r="E25" s="22"/>
      <c r="F25" s="23">
        <f>SUM(F12:F24)</f>
        <v>0.1800069850147033</v>
      </c>
    </row>
  </sheetData>
  <phoneticPr fontId="2" type="noConversion"/>
  <pageMargins left="0.75" right="0.75" top="1" bottom="1" header="0" footer="0"/>
  <pageSetup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</vt:lpstr>
    </vt:vector>
  </TitlesOfParts>
  <Company>COOPEGUANACASTE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schaves</dc:creator>
  <cp:lastModifiedBy>X</cp:lastModifiedBy>
  <cp:lastPrinted>2010-07-07T14:35:11Z</cp:lastPrinted>
  <dcterms:created xsi:type="dcterms:W3CDTF">2010-07-07T13:23:38Z</dcterms:created>
  <dcterms:modified xsi:type="dcterms:W3CDTF">2021-10-07T16:29:45Z</dcterms:modified>
</cp:coreProperties>
</file>