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I_Parcial\Tema 1\Simplex\"/>
    </mc:Choice>
  </mc:AlternateContent>
  <xr:revisionPtr revIDLastSave="0" documentId="13_ncr:1_{B705570B-2A1A-4522-9CE9-FE37E54FC2CD}" xr6:coauthVersionLast="47" xr6:coauthVersionMax="47" xr10:uidLastSave="{00000000-0000-0000-0000-000000000000}"/>
  <bookViews>
    <workbookView xWindow="-120" yWindow="-120" windowWidth="19440" windowHeight="14880" activeTab="4" xr2:uid="{8E6C67B8-A896-4487-A8B9-2533B16CA685}"/>
  </bookViews>
  <sheets>
    <sheet name="Adaptaciones de Simplex" sheetId="5" r:id="rId1"/>
    <sheet name="Ejemplo MIn" sheetId="2" r:id="rId2"/>
    <sheet name="Hoja1" sheetId="3" r:id="rId3"/>
    <sheet name="Hoja2" sheetId="4" r:id="rId4"/>
    <sheet name="Practica 7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1" i="5" l="1"/>
  <c r="R22" i="5"/>
  <c r="R24" i="5"/>
  <c r="H11" i="4"/>
  <c r="I11" i="4"/>
  <c r="J11" i="4"/>
  <c r="K11" i="4"/>
  <c r="G11" i="4"/>
  <c r="H10" i="4"/>
  <c r="I10" i="4"/>
  <c r="J10" i="4"/>
  <c r="K10" i="4"/>
  <c r="G10" i="4"/>
  <c r="H12" i="4"/>
  <c r="I12" i="4"/>
  <c r="J12" i="4"/>
  <c r="K12" i="4"/>
  <c r="G12" i="4"/>
  <c r="L6" i="4"/>
  <c r="L5" i="4"/>
  <c r="O27" i="3"/>
  <c r="O25" i="3"/>
  <c r="H25" i="3"/>
  <c r="I25" i="3"/>
  <c r="J25" i="3"/>
  <c r="K25" i="3"/>
  <c r="L25" i="3"/>
  <c r="M25" i="3"/>
  <c r="N25" i="3"/>
  <c r="G25" i="3"/>
  <c r="O19" i="3"/>
  <c r="O18" i="3"/>
  <c r="M36" i="2"/>
</calcChain>
</file>

<file path=xl/sharedStrings.xml><?xml version="1.0" encoding="utf-8"?>
<sst xmlns="http://schemas.openxmlformats.org/spreadsheetml/2006/main" count="322" uniqueCount="81">
  <si>
    <t>Tabla 0</t>
  </si>
  <si>
    <t>Coeficientes</t>
  </si>
  <si>
    <t>Base</t>
  </si>
  <si>
    <t>X1</t>
  </si>
  <si>
    <t>X2</t>
  </si>
  <si>
    <t>X3</t>
  </si>
  <si>
    <t>Lado Derecho</t>
  </si>
  <si>
    <t xml:space="preserve"> -Z</t>
  </si>
  <si>
    <t>M</t>
  </si>
  <si>
    <t>X4</t>
  </si>
  <si>
    <t>X5</t>
  </si>
  <si>
    <t>X6</t>
  </si>
  <si>
    <t>X7</t>
  </si>
  <si>
    <t xml:space="preserve"> -M*f4+f1==&gt;</t>
  </si>
  <si>
    <t>Tabla 1</t>
  </si>
  <si>
    <r>
      <t>MINIMIZAR: </t>
    </r>
    <r>
      <rPr>
        <sz val="14"/>
        <color rgb="FF000000"/>
        <rFont val="Times New Roman"/>
        <family val="1"/>
      </rPr>
      <t>Z = 5 X</t>
    </r>
    <r>
      <rPr>
        <sz val="7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 + 6 X</t>
    </r>
    <r>
      <rPr>
        <sz val="7"/>
        <color rgb="FF000000"/>
        <rFont val="Times New Roman"/>
        <family val="1"/>
      </rPr>
      <t>2</t>
    </r>
  </si>
  <si>
    <r>
      <t>1 X</t>
    </r>
    <r>
      <rPr>
        <sz val="7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 + 1 X</t>
    </r>
    <r>
      <rPr>
        <sz val="7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 ≤ 1000</t>
    </r>
  </si>
  <si>
    <r>
      <t>1 X</t>
    </r>
    <r>
      <rPr>
        <sz val="7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 + 0 X</t>
    </r>
    <r>
      <rPr>
        <sz val="7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 ≥ 300</t>
    </r>
  </si>
  <si>
    <r>
      <t>0 X</t>
    </r>
    <r>
      <rPr>
        <sz val="7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 + 1 X</t>
    </r>
    <r>
      <rPr>
        <sz val="7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 ≥ 150</t>
    </r>
  </si>
  <si>
    <r>
      <t>X</t>
    </r>
    <r>
      <rPr>
        <sz val="7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, X</t>
    </r>
    <r>
      <rPr>
        <sz val="7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 ≥ 0</t>
    </r>
  </si>
  <si>
    <t xml:space="preserve"> -M*f3+f1==&gt;</t>
  </si>
  <si>
    <t>5-M</t>
  </si>
  <si>
    <t>6-M</t>
  </si>
  <si>
    <t xml:space="preserve"> (M-5)*f3+f1==&gt;</t>
  </si>
  <si>
    <t>M-5</t>
  </si>
  <si>
    <t xml:space="preserve"> -300M</t>
  </si>
  <si>
    <t xml:space="preserve"> -450M</t>
  </si>
  <si>
    <t xml:space="preserve"> -150M-1500</t>
  </si>
  <si>
    <t xml:space="preserve"> -1*f3+f2==&gt;</t>
  </si>
  <si>
    <t>Tabla 2</t>
  </si>
  <si>
    <t xml:space="preserve"> (M-6)*f3+f1==&gt;</t>
  </si>
  <si>
    <t>M-6</t>
  </si>
  <si>
    <t xml:space="preserve"> -1*f4+f2==&gt;</t>
  </si>
  <si>
    <t>Sujeto a</t>
  </si>
  <si>
    <t>Forma estándar</t>
  </si>
  <si>
    <t>S.a.</t>
  </si>
  <si>
    <t>1X1 + 1X2 + X3 = 1000</t>
  </si>
  <si>
    <r>
      <t>1X1 + 0X2 -1X4 + 1</t>
    </r>
    <r>
      <rPr>
        <b/>
        <sz val="11"/>
        <color theme="1"/>
        <rFont val="Calibri"/>
        <family val="2"/>
        <scheme val="minor"/>
      </rPr>
      <t>X5</t>
    </r>
    <r>
      <rPr>
        <sz val="11"/>
        <color theme="1"/>
        <rFont val="Calibri"/>
        <family val="2"/>
        <scheme val="minor"/>
      </rPr>
      <t xml:space="preserve"> = 300</t>
    </r>
  </si>
  <si>
    <r>
      <t>0X1 + 1X2 -1X6 + 1</t>
    </r>
    <r>
      <rPr>
        <b/>
        <sz val="11"/>
        <color theme="1"/>
        <rFont val="Calibri"/>
        <family val="2"/>
        <scheme val="minor"/>
      </rPr>
      <t>X7</t>
    </r>
    <r>
      <rPr>
        <sz val="11"/>
        <color theme="1"/>
        <rFont val="Calibri"/>
        <family val="2"/>
        <scheme val="minor"/>
      </rPr>
      <t xml:space="preserve"> = 150</t>
    </r>
  </si>
  <si>
    <r>
      <t>Max  -Z = -5X1-6X2 -0X3 -0X4 -M</t>
    </r>
    <r>
      <rPr>
        <b/>
        <sz val="11"/>
        <color theme="1"/>
        <rFont val="Calibri"/>
        <family val="2"/>
        <scheme val="minor"/>
      </rPr>
      <t>X5</t>
    </r>
    <r>
      <rPr>
        <sz val="11"/>
        <color theme="1"/>
        <rFont val="Calibri"/>
        <family val="2"/>
        <scheme val="minor"/>
      </rPr>
      <t xml:space="preserve"> -0X6 -M</t>
    </r>
    <r>
      <rPr>
        <b/>
        <sz val="11"/>
        <color theme="1"/>
        <rFont val="Calibri"/>
        <family val="2"/>
        <scheme val="minor"/>
      </rPr>
      <t>X7</t>
    </r>
  </si>
  <si>
    <r>
      <t>Xi</t>
    </r>
    <r>
      <rPr>
        <sz val="11"/>
        <color theme="1"/>
        <rFont val="Calibri"/>
        <family val="2"/>
      </rPr>
      <t>≥0 ꓯ i</t>
    </r>
  </si>
  <si>
    <t xml:space="preserve">Tabla 0 </t>
  </si>
  <si>
    <r>
      <t>Max  -Z  + 5X1 + 6X2 + 0X3  + 0X4 + M</t>
    </r>
    <r>
      <rPr>
        <b/>
        <sz val="11"/>
        <color theme="1"/>
        <rFont val="Calibri"/>
        <family val="2"/>
        <scheme val="minor"/>
      </rPr>
      <t>X5</t>
    </r>
    <r>
      <rPr>
        <sz val="11"/>
        <color theme="1"/>
        <rFont val="Calibri"/>
        <family val="2"/>
        <scheme val="minor"/>
      </rPr>
      <t xml:space="preserve"> + 0X6  +M</t>
    </r>
    <r>
      <rPr>
        <b/>
        <sz val="11"/>
        <color theme="1"/>
        <rFont val="Calibri"/>
        <family val="2"/>
        <scheme val="minor"/>
      </rPr>
      <t>X7 = 0</t>
    </r>
  </si>
  <si>
    <t>Tabla 0'</t>
  </si>
  <si>
    <t>Tabla 0''</t>
  </si>
  <si>
    <t>(M-5)*f3+f1==&gt;</t>
  </si>
  <si>
    <t>(M-6)*f4+f1==&gt;</t>
  </si>
  <si>
    <t>Forma Estándar</t>
  </si>
  <si>
    <t xml:space="preserve"> X1 + 3X2 + X3 = 90</t>
  </si>
  <si>
    <t>2X1 + X2 + X4 = 80</t>
  </si>
  <si>
    <t>Max Z -60X1 - 30X2 -0X3 - 0X4 = 0</t>
  </si>
  <si>
    <t xml:space="preserve"> Z</t>
  </si>
  <si>
    <t xml:space="preserve"> 1/2*f3==&gt;</t>
  </si>
  <si>
    <t>60*f3+f1==&gt;</t>
  </si>
  <si>
    <t xml:space="preserve"> -1*f3+f2</t>
  </si>
  <si>
    <t>X1=40</t>
  </si>
  <si>
    <t>X2=0</t>
  </si>
  <si>
    <t>Z=2400</t>
  </si>
  <si>
    <t>A2</t>
  </si>
  <si>
    <t>S3</t>
  </si>
  <si>
    <t>A1</t>
  </si>
  <si>
    <t>S1</t>
  </si>
  <si>
    <t>X1 + X2 + 2X3 + A2 = 7</t>
  </si>
  <si>
    <t xml:space="preserve"> -13M</t>
  </si>
  <si>
    <t>3-5M</t>
  </si>
  <si>
    <t>M+1</t>
  </si>
  <si>
    <t>2-2M</t>
  </si>
  <si>
    <t xml:space="preserve"> -M*f5+f1</t>
  </si>
  <si>
    <t>2X1 + 3X2 - X3 + S3 = 9</t>
  </si>
  <si>
    <t>X8</t>
  </si>
  <si>
    <t>X1 - 2X2 + 3X3 -S2 + A1 =6</t>
  </si>
  <si>
    <t>3X1+X2+2X3+S1 = 10</t>
  </si>
  <si>
    <t>Max -Z +2X1 +X2 +3X3  +0S1 + 0S2 +MA1 +0S3 +MA2</t>
  </si>
  <si>
    <t>Max -Z = -2X1 -X2 - 3X3 -0S1 - 0S2 -MA1 -0S3 - MA2</t>
  </si>
  <si>
    <t xml:space="preserve"> -6M</t>
  </si>
  <si>
    <t>3-3M</t>
  </si>
  <si>
    <t>2M+1</t>
  </si>
  <si>
    <t>2-M</t>
  </si>
  <si>
    <t>Forma Estandar</t>
  </si>
  <si>
    <t>S2</t>
  </si>
  <si>
    <t>Adaptacion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</si>
</sst>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7"/>
      <color rgb="FF000000"/>
      <name val="Times New Roman"/>
      <family val="1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3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Font="1" applyFill="1" applyBorder="1"/>
    <xf numFmtId="0" fontId="0" fillId="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495800" cy="1812401"/>
    <xdr:pic>
      <xdr:nvPicPr>
        <xdr:cNvPr id="2" name="Imagen 1">
          <a:extLst>
            <a:ext uri="{FF2B5EF4-FFF2-40B4-BE49-F238E27FC236}">
              <a16:creationId xmlns:a16="http://schemas.microsoft.com/office/drawing/2014/main" id="{88FFF89B-DE54-451F-9A9A-0C887DE1A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5800" cy="181240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312420</xdr:colOff>
      <xdr:row>47</xdr:row>
      <xdr:rowOff>137160</xdr:rowOff>
    </xdr:from>
    <xdr:to>
      <xdr:col>12</xdr:col>
      <xdr:colOff>317115</xdr:colOff>
      <xdr:row>75</xdr:row>
      <xdr:rowOff>141685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A7F19A-77FB-2D5B-EE07-1B4D5F48B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5220" y="8999220"/>
          <a:ext cx="6344535" cy="51251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0</xdr:rowOff>
    </xdr:from>
    <xdr:to>
      <xdr:col>4</xdr:col>
      <xdr:colOff>81152</xdr:colOff>
      <xdr:row>6</xdr:row>
      <xdr:rowOff>23813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D8DF4A-7910-E096-83D6-506BBD7AC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0"/>
          <a:ext cx="3243450" cy="11096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57150</xdr:rowOff>
    </xdr:from>
    <xdr:ext cx="3048264" cy="1491744"/>
    <xdr:pic>
      <xdr:nvPicPr>
        <xdr:cNvPr id="2" name="Imagen 1">
          <a:extLst>
            <a:ext uri="{FF2B5EF4-FFF2-40B4-BE49-F238E27FC236}">
              <a16:creationId xmlns:a16="http://schemas.microsoft.com/office/drawing/2014/main" id="{F6C38D18-0041-4BB8-A47B-1FF0E6D14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247650"/>
          <a:ext cx="3048264" cy="149174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F4B0-5DB3-4FC6-B31D-777ECC484AA0}">
  <dimension ref="A1:R24"/>
  <sheetViews>
    <sheetView zoomScale="110" zoomScaleNormal="110" workbookViewId="0">
      <selection activeCell="G27" sqref="G27"/>
    </sheetView>
  </sheetViews>
  <sheetFormatPr baseColWidth="10" defaultRowHeight="15" x14ac:dyDescent="0.25"/>
  <cols>
    <col min="7" max="7" width="12.140625" bestFit="1" customWidth="1"/>
    <col min="8" max="8" width="7.28515625" customWidth="1"/>
    <col min="9" max="16" width="7" style="15" customWidth="1"/>
  </cols>
  <sheetData>
    <row r="1" spans="1:17" x14ac:dyDescent="0.25">
      <c r="H1" t="s">
        <v>0</v>
      </c>
      <c r="I1" s="25" t="s">
        <v>1</v>
      </c>
      <c r="J1" s="25"/>
      <c r="K1" s="25"/>
      <c r="L1" s="25"/>
      <c r="M1" s="25"/>
      <c r="N1" s="25"/>
      <c r="O1" s="25"/>
      <c r="P1" s="25"/>
    </row>
    <row r="2" spans="1:17" x14ac:dyDescent="0.25">
      <c r="H2" s="1" t="s">
        <v>2</v>
      </c>
      <c r="I2" s="14" t="s">
        <v>3</v>
      </c>
      <c r="J2" s="14" t="s">
        <v>4</v>
      </c>
      <c r="K2" s="14" t="s">
        <v>5</v>
      </c>
      <c r="L2" s="14" t="s">
        <v>61</v>
      </c>
      <c r="M2" s="14" t="s">
        <v>79</v>
      </c>
      <c r="N2" s="14" t="s">
        <v>60</v>
      </c>
      <c r="O2" s="14" t="s">
        <v>59</v>
      </c>
      <c r="P2" s="14" t="s">
        <v>58</v>
      </c>
      <c r="Q2" s="14" t="s">
        <v>6</v>
      </c>
    </row>
    <row r="3" spans="1:17" x14ac:dyDescent="0.25">
      <c r="H3" s="14" t="s">
        <v>7</v>
      </c>
      <c r="I3" s="14">
        <v>2</v>
      </c>
      <c r="J3" s="14">
        <v>1</v>
      </c>
      <c r="K3" s="14">
        <v>3</v>
      </c>
      <c r="L3" s="14">
        <v>0</v>
      </c>
      <c r="M3" s="14">
        <v>0</v>
      </c>
      <c r="N3" s="14" t="s">
        <v>8</v>
      </c>
      <c r="O3" s="14">
        <v>0</v>
      </c>
      <c r="P3" s="14" t="s">
        <v>8</v>
      </c>
      <c r="Q3" s="14">
        <v>0</v>
      </c>
    </row>
    <row r="4" spans="1:17" x14ac:dyDescent="0.25">
      <c r="H4" s="14" t="s">
        <v>61</v>
      </c>
      <c r="I4" s="14">
        <v>3</v>
      </c>
      <c r="J4" s="14">
        <v>1</v>
      </c>
      <c r="K4" s="14">
        <v>2</v>
      </c>
      <c r="L4" s="14">
        <v>1</v>
      </c>
      <c r="M4" s="14">
        <v>0</v>
      </c>
      <c r="N4" s="14">
        <v>0</v>
      </c>
      <c r="O4" s="14">
        <v>0</v>
      </c>
      <c r="P4" s="14">
        <v>0</v>
      </c>
      <c r="Q4" s="14">
        <v>10</v>
      </c>
    </row>
    <row r="5" spans="1:17" x14ac:dyDescent="0.25">
      <c r="H5" s="14" t="s">
        <v>60</v>
      </c>
      <c r="I5" s="14">
        <v>1</v>
      </c>
      <c r="J5" s="14">
        <v>-2</v>
      </c>
      <c r="K5" s="14">
        <v>3</v>
      </c>
      <c r="L5" s="14">
        <v>0</v>
      </c>
      <c r="M5" s="14">
        <v>-1</v>
      </c>
      <c r="N5" s="14">
        <v>1</v>
      </c>
      <c r="O5" s="14">
        <v>0</v>
      </c>
      <c r="P5" s="14">
        <v>0</v>
      </c>
      <c r="Q5" s="14">
        <v>6</v>
      </c>
    </row>
    <row r="6" spans="1:17" x14ac:dyDescent="0.25">
      <c r="H6" s="14" t="s">
        <v>59</v>
      </c>
      <c r="I6" s="14">
        <v>2</v>
      </c>
      <c r="J6" s="14">
        <v>3</v>
      </c>
      <c r="K6" s="14">
        <v>-1</v>
      </c>
      <c r="L6" s="14">
        <v>0</v>
      </c>
      <c r="M6" s="14">
        <v>0</v>
      </c>
      <c r="N6" s="14">
        <v>0</v>
      </c>
      <c r="O6" s="14">
        <v>1</v>
      </c>
      <c r="P6" s="14">
        <v>0</v>
      </c>
      <c r="Q6" s="14">
        <v>9</v>
      </c>
    </row>
    <row r="7" spans="1:17" x14ac:dyDescent="0.25">
      <c r="H7" s="14" t="s">
        <v>58</v>
      </c>
      <c r="I7" s="14">
        <v>1</v>
      </c>
      <c r="J7" s="14">
        <v>1</v>
      </c>
      <c r="K7" s="14">
        <v>2</v>
      </c>
      <c r="L7" s="14">
        <v>0</v>
      </c>
      <c r="M7" s="14">
        <v>0</v>
      </c>
      <c r="N7" s="14">
        <v>0</v>
      </c>
      <c r="O7" s="14">
        <v>0</v>
      </c>
      <c r="P7" s="14">
        <v>1</v>
      </c>
      <c r="Q7" s="14">
        <v>7</v>
      </c>
    </row>
    <row r="10" spans="1:17" x14ac:dyDescent="0.25">
      <c r="H10" t="s">
        <v>0</v>
      </c>
      <c r="I10" s="25" t="s">
        <v>1</v>
      </c>
      <c r="J10" s="25"/>
      <c r="K10" s="25"/>
      <c r="L10" s="25"/>
      <c r="M10" s="25"/>
      <c r="N10" s="25"/>
      <c r="O10" s="25"/>
      <c r="P10" s="25"/>
    </row>
    <row r="11" spans="1:17" x14ac:dyDescent="0.25">
      <c r="H11" s="1" t="s">
        <v>2</v>
      </c>
      <c r="I11" s="14" t="s">
        <v>3</v>
      </c>
      <c r="J11" s="14" t="s">
        <v>4</v>
      </c>
      <c r="K11" s="14" t="s">
        <v>5</v>
      </c>
      <c r="L11" s="14" t="s">
        <v>61</v>
      </c>
      <c r="M11" s="14" t="s">
        <v>79</v>
      </c>
      <c r="N11" s="14" t="s">
        <v>60</v>
      </c>
      <c r="O11" s="14" t="s">
        <v>59</v>
      </c>
      <c r="P11" s="14" t="s">
        <v>58</v>
      </c>
      <c r="Q11" s="14" t="s">
        <v>6</v>
      </c>
    </row>
    <row r="12" spans="1:17" x14ac:dyDescent="0.25">
      <c r="A12" t="s">
        <v>78</v>
      </c>
      <c r="G12" t="s">
        <v>20</v>
      </c>
      <c r="H12" s="14" t="s">
        <v>7</v>
      </c>
      <c r="I12" s="14" t="s">
        <v>77</v>
      </c>
      <c r="J12" s="14" t="s">
        <v>76</v>
      </c>
      <c r="K12" s="14" t="s">
        <v>75</v>
      </c>
      <c r="L12" s="14">
        <v>0</v>
      </c>
      <c r="M12" s="14" t="s">
        <v>8</v>
      </c>
      <c r="N12" s="14">
        <v>0</v>
      </c>
      <c r="O12" s="14">
        <v>0</v>
      </c>
      <c r="P12" s="14" t="s">
        <v>8</v>
      </c>
      <c r="Q12" s="14" t="s">
        <v>74</v>
      </c>
    </row>
    <row r="13" spans="1:17" x14ac:dyDescent="0.25">
      <c r="H13" s="14" t="s">
        <v>61</v>
      </c>
      <c r="I13" s="14">
        <v>3</v>
      </c>
      <c r="J13" s="14">
        <v>1</v>
      </c>
      <c r="K13" s="14">
        <v>2</v>
      </c>
      <c r="L13" s="14">
        <v>1</v>
      </c>
      <c r="M13" s="14">
        <v>0</v>
      </c>
      <c r="N13" s="14">
        <v>0</v>
      </c>
      <c r="O13" s="14">
        <v>0</v>
      </c>
      <c r="P13" s="14">
        <v>0</v>
      </c>
      <c r="Q13" s="14">
        <v>10</v>
      </c>
    </row>
    <row r="14" spans="1:17" x14ac:dyDescent="0.25">
      <c r="A14" t="s">
        <v>73</v>
      </c>
      <c r="H14" s="14" t="s">
        <v>60</v>
      </c>
      <c r="I14" s="14">
        <v>1</v>
      </c>
      <c r="J14" s="14">
        <v>-2</v>
      </c>
      <c r="K14" s="14">
        <v>3</v>
      </c>
      <c r="L14" s="14">
        <v>0</v>
      </c>
      <c r="M14" s="14">
        <v>-1</v>
      </c>
      <c r="N14" s="14">
        <v>1</v>
      </c>
      <c r="O14" s="14">
        <v>0</v>
      </c>
      <c r="P14" s="14">
        <v>0</v>
      </c>
      <c r="Q14" s="14">
        <v>6</v>
      </c>
    </row>
    <row r="15" spans="1:17" x14ac:dyDescent="0.25">
      <c r="H15" s="14" t="s">
        <v>59</v>
      </c>
      <c r="I15" s="14">
        <v>2</v>
      </c>
      <c r="J15" s="14">
        <v>3</v>
      </c>
      <c r="K15" s="14">
        <v>-1</v>
      </c>
      <c r="L15" s="14">
        <v>0</v>
      </c>
      <c r="M15" s="14">
        <v>0</v>
      </c>
      <c r="N15" s="14">
        <v>0</v>
      </c>
      <c r="O15" s="14">
        <v>1</v>
      </c>
      <c r="P15" s="14">
        <v>0</v>
      </c>
      <c r="Q15" s="14">
        <v>9</v>
      </c>
    </row>
    <row r="16" spans="1:17" x14ac:dyDescent="0.25">
      <c r="A16" t="s">
        <v>72</v>
      </c>
      <c r="H16" s="14" t="s">
        <v>58</v>
      </c>
      <c r="I16" s="14">
        <v>1</v>
      </c>
      <c r="J16" s="14">
        <v>1</v>
      </c>
      <c r="K16" s="14">
        <v>2</v>
      </c>
      <c r="L16" s="14">
        <v>0</v>
      </c>
      <c r="M16" s="14">
        <v>0</v>
      </c>
      <c r="N16" s="14">
        <v>0</v>
      </c>
      <c r="O16" s="14">
        <v>0</v>
      </c>
      <c r="P16" s="14">
        <v>1</v>
      </c>
      <c r="Q16" s="14">
        <v>7</v>
      </c>
    </row>
    <row r="17" spans="1:18" x14ac:dyDescent="0.25">
      <c r="A17" t="s">
        <v>35</v>
      </c>
    </row>
    <row r="18" spans="1:18" x14ac:dyDescent="0.25">
      <c r="A18" t="s">
        <v>71</v>
      </c>
      <c r="H18" t="s">
        <v>0</v>
      </c>
      <c r="I18" s="25" t="s">
        <v>1</v>
      </c>
      <c r="J18" s="25"/>
      <c r="K18" s="25"/>
      <c r="L18" s="25"/>
      <c r="M18" s="25"/>
      <c r="N18" s="25"/>
      <c r="O18" s="25"/>
      <c r="P18" s="25"/>
    </row>
    <row r="19" spans="1:18" x14ac:dyDescent="0.25">
      <c r="A19" t="s">
        <v>70</v>
      </c>
      <c r="H19" s="1" t="s">
        <v>2</v>
      </c>
      <c r="I19" s="14" t="s">
        <v>3</v>
      </c>
      <c r="J19" s="14" t="s">
        <v>4</v>
      </c>
      <c r="K19" s="14" t="s">
        <v>5</v>
      </c>
      <c r="L19" s="14" t="s">
        <v>9</v>
      </c>
      <c r="M19" s="14" t="s">
        <v>10</v>
      </c>
      <c r="N19" s="3" t="s">
        <v>11</v>
      </c>
      <c r="O19" s="14" t="s">
        <v>12</v>
      </c>
      <c r="P19" s="3" t="s">
        <v>69</v>
      </c>
      <c r="Q19" s="14" t="s">
        <v>6</v>
      </c>
    </row>
    <row r="20" spans="1:18" x14ac:dyDescent="0.25">
      <c r="A20" t="s">
        <v>68</v>
      </c>
      <c r="G20" t="s">
        <v>67</v>
      </c>
      <c r="H20" s="14" t="s">
        <v>7</v>
      </c>
      <c r="I20" s="14" t="s">
        <v>66</v>
      </c>
      <c r="J20" s="14" t="s">
        <v>65</v>
      </c>
      <c r="K20" s="4" t="s">
        <v>64</v>
      </c>
      <c r="L20" s="14">
        <v>0</v>
      </c>
      <c r="M20" s="14" t="s">
        <v>8</v>
      </c>
      <c r="N20" s="14">
        <v>0</v>
      </c>
      <c r="O20" s="14">
        <v>0</v>
      </c>
      <c r="P20" s="14">
        <v>0</v>
      </c>
      <c r="Q20" s="14" t="s">
        <v>63</v>
      </c>
    </row>
    <row r="21" spans="1:18" x14ac:dyDescent="0.25">
      <c r="A21" t="s">
        <v>62</v>
      </c>
      <c r="H21" s="14" t="s">
        <v>61</v>
      </c>
      <c r="I21" s="14">
        <v>3</v>
      </c>
      <c r="J21" s="14">
        <v>1</v>
      </c>
      <c r="K21" s="4">
        <v>2</v>
      </c>
      <c r="L21" s="14">
        <v>1</v>
      </c>
      <c r="M21" s="14">
        <v>0</v>
      </c>
      <c r="N21" s="14">
        <v>0</v>
      </c>
      <c r="O21" s="14">
        <v>0</v>
      </c>
      <c r="P21" s="14">
        <v>0</v>
      </c>
      <c r="Q21" s="14">
        <v>10</v>
      </c>
      <c r="R21">
        <f>Q21/K21</f>
        <v>5</v>
      </c>
    </row>
    <row r="22" spans="1:18" x14ac:dyDescent="0.25">
      <c r="H22" s="14" t="s">
        <v>60</v>
      </c>
      <c r="I22" s="5">
        <v>1</v>
      </c>
      <c r="J22" s="5">
        <v>-2</v>
      </c>
      <c r="K22" s="5">
        <v>3</v>
      </c>
      <c r="L22" s="5">
        <v>0</v>
      </c>
      <c r="M22" s="5">
        <v>-1</v>
      </c>
      <c r="N22" s="5">
        <v>1</v>
      </c>
      <c r="O22" s="5">
        <v>0</v>
      </c>
      <c r="P22" s="5">
        <v>0</v>
      </c>
      <c r="Q22" s="5">
        <v>6</v>
      </c>
      <c r="R22">
        <f>Q22/K22</f>
        <v>2</v>
      </c>
    </row>
    <row r="23" spans="1:18" x14ac:dyDescent="0.25">
      <c r="H23" s="14" t="s">
        <v>59</v>
      </c>
      <c r="I23" s="14">
        <v>2</v>
      </c>
      <c r="J23" s="14">
        <v>3</v>
      </c>
      <c r="K23" s="4">
        <v>-1</v>
      </c>
      <c r="L23" s="14">
        <v>0</v>
      </c>
      <c r="M23" s="14">
        <v>0</v>
      </c>
      <c r="N23" s="14">
        <v>0</v>
      </c>
      <c r="O23" s="14">
        <v>1</v>
      </c>
      <c r="P23" s="14">
        <v>0</v>
      </c>
      <c r="Q23" s="14">
        <v>9</v>
      </c>
    </row>
    <row r="24" spans="1:18" x14ac:dyDescent="0.25">
      <c r="H24" s="14" t="s">
        <v>58</v>
      </c>
      <c r="I24" s="14">
        <v>1</v>
      </c>
      <c r="J24" s="14">
        <v>1</v>
      </c>
      <c r="K24" s="4">
        <v>2</v>
      </c>
      <c r="L24" s="14">
        <v>0</v>
      </c>
      <c r="M24" s="14">
        <v>0</v>
      </c>
      <c r="N24" s="14">
        <v>0</v>
      </c>
      <c r="O24" s="14">
        <v>0</v>
      </c>
      <c r="P24" s="14">
        <v>1</v>
      </c>
      <c r="Q24" s="14">
        <v>7</v>
      </c>
      <c r="R24">
        <f>Q24/K24</f>
        <v>3.5</v>
      </c>
    </row>
  </sheetData>
  <mergeCells count="3">
    <mergeCell ref="I1:P1"/>
    <mergeCell ref="I10:P10"/>
    <mergeCell ref="I18:P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5205-7443-42D8-84D1-DB6EDD3C01AA}">
  <dimension ref="A2:M39"/>
  <sheetViews>
    <sheetView workbookViewId="0">
      <selection activeCell="B20" sqref="B20"/>
    </sheetView>
  </sheetViews>
  <sheetFormatPr baseColWidth="10" defaultRowHeight="15" x14ac:dyDescent="0.25"/>
  <cols>
    <col min="4" max="4" width="14.28515625" bestFit="1" customWidth="1"/>
    <col min="13" max="13" width="12.28515625" bestFit="1" customWidth="1"/>
  </cols>
  <sheetData>
    <row r="2" spans="1:13" ht="18.75" x14ac:dyDescent="0.25">
      <c r="A2" s="26" t="s">
        <v>15</v>
      </c>
      <c r="B2" s="26"/>
      <c r="C2" s="26"/>
      <c r="E2" t="s">
        <v>0</v>
      </c>
      <c r="F2" s="25" t="s">
        <v>1</v>
      </c>
      <c r="G2" s="25"/>
      <c r="H2" s="25"/>
      <c r="I2" s="25"/>
      <c r="J2" s="25"/>
      <c r="K2" s="25"/>
      <c r="L2" s="25"/>
    </row>
    <row r="3" spans="1:13" ht="18.75" x14ac:dyDescent="0.25">
      <c r="A3" s="27" t="s">
        <v>16</v>
      </c>
      <c r="B3" s="27"/>
      <c r="C3" s="27"/>
      <c r="E3" s="1" t="s">
        <v>2</v>
      </c>
      <c r="F3" s="2" t="s">
        <v>3</v>
      </c>
      <c r="G3" s="2" t="s">
        <v>4</v>
      </c>
      <c r="H3" s="2" t="s">
        <v>5</v>
      </c>
      <c r="I3" s="2" t="s">
        <v>9</v>
      </c>
      <c r="J3" s="3" t="s">
        <v>10</v>
      </c>
      <c r="K3" s="2" t="s">
        <v>11</v>
      </c>
      <c r="L3" s="3" t="s">
        <v>12</v>
      </c>
      <c r="M3" s="2" t="s">
        <v>6</v>
      </c>
    </row>
    <row r="4" spans="1:13" ht="18.75" x14ac:dyDescent="0.25">
      <c r="A4" s="27" t="s">
        <v>17</v>
      </c>
      <c r="B4" s="27"/>
      <c r="C4" s="27"/>
      <c r="E4" s="2" t="s">
        <v>7</v>
      </c>
      <c r="F4" s="2">
        <v>5</v>
      </c>
      <c r="G4" s="2">
        <v>6</v>
      </c>
      <c r="H4" s="2">
        <v>0</v>
      </c>
      <c r="I4" s="2">
        <v>0</v>
      </c>
      <c r="J4" s="2" t="s">
        <v>8</v>
      </c>
      <c r="K4" s="2">
        <v>0</v>
      </c>
      <c r="L4" s="2" t="s">
        <v>8</v>
      </c>
      <c r="M4" s="2">
        <v>0</v>
      </c>
    </row>
    <row r="5" spans="1:13" ht="18.75" x14ac:dyDescent="0.25">
      <c r="A5" s="27" t="s">
        <v>18</v>
      </c>
      <c r="B5" s="27"/>
      <c r="C5" s="27"/>
      <c r="E5" s="6" t="s">
        <v>5</v>
      </c>
      <c r="F5" s="2">
        <v>1</v>
      </c>
      <c r="G5" s="2">
        <v>1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1000</v>
      </c>
    </row>
    <row r="6" spans="1:13" ht="18.75" x14ac:dyDescent="0.25">
      <c r="A6" s="27" t="s">
        <v>19</v>
      </c>
      <c r="B6" s="27"/>
      <c r="C6" s="27"/>
      <c r="E6" s="3" t="s">
        <v>10</v>
      </c>
      <c r="F6" s="2">
        <v>1</v>
      </c>
      <c r="G6" s="2">
        <v>0</v>
      </c>
      <c r="H6" s="2">
        <v>0</v>
      </c>
      <c r="I6" s="2">
        <v>-1</v>
      </c>
      <c r="J6" s="2">
        <v>1</v>
      </c>
      <c r="K6" s="2">
        <v>0</v>
      </c>
      <c r="L6" s="2">
        <v>0</v>
      </c>
      <c r="M6" s="2">
        <v>300</v>
      </c>
    </row>
    <row r="7" spans="1:13" x14ac:dyDescent="0.25">
      <c r="E7" s="3" t="s">
        <v>12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-1</v>
      </c>
      <c r="L7" s="2">
        <v>1</v>
      </c>
      <c r="M7" s="2">
        <v>150</v>
      </c>
    </row>
    <row r="8" spans="1:13" ht="18.75" x14ac:dyDescent="0.25">
      <c r="A8" s="11"/>
    </row>
    <row r="10" spans="1:13" x14ac:dyDescent="0.25">
      <c r="E10" t="s">
        <v>0</v>
      </c>
      <c r="F10" s="25" t="s">
        <v>1</v>
      </c>
      <c r="G10" s="25"/>
      <c r="H10" s="25"/>
      <c r="I10" s="25"/>
      <c r="J10" s="25"/>
      <c r="K10" s="25"/>
      <c r="L10" s="25"/>
    </row>
    <row r="11" spans="1:13" x14ac:dyDescent="0.25">
      <c r="E11" s="1" t="s">
        <v>2</v>
      </c>
      <c r="F11" s="2" t="s">
        <v>3</v>
      </c>
      <c r="G11" s="2" t="s">
        <v>4</v>
      </c>
      <c r="H11" s="2" t="s">
        <v>5</v>
      </c>
      <c r="I11" s="2" t="s">
        <v>9</v>
      </c>
      <c r="J11" s="3" t="s">
        <v>10</v>
      </c>
      <c r="K11" s="2" t="s">
        <v>11</v>
      </c>
      <c r="L11" s="3" t="s">
        <v>12</v>
      </c>
      <c r="M11" s="2" t="s">
        <v>6</v>
      </c>
    </row>
    <row r="12" spans="1:13" x14ac:dyDescent="0.25">
      <c r="D12" t="s">
        <v>20</v>
      </c>
      <c r="E12" s="2" t="s">
        <v>7</v>
      </c>
      <c r="F12" s="2" t="s">
        <v>21</v>
      </c>
      <c r="G12" s="2">
        <v>6</v>
      </c>
      <c r="H12" s="2">
        <v>0</v>
      </c>
      <c r="I12" s="2" t="s">
        <v>8</v>
      </c>
      <c r="J12" s="2">
        <v>0</v>
      </c>
      <c r="K12" s="2">
        <v>0</v>
      </c>
      <c r="L12" s="2" t="s">
        <v>8</v>
      </c>
      <c r="M12" s="2" t="s">
        <v>25</v>
      </c>
    </row>
    <row r="13" spans="1:13" x14ac:dyDescent="0.25">
      <c r="E13" s="6" t="s">
        <v>5</v>
      </c>
      <c r="F13" s="2">
        <v>1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1000</v>
      </c>
    </row>
    <row r="14" spans="1:13" x14ac:dyDescent="0.25">
      <c r="E14" s="3" t="s">
        <v>10</v>
      </c>
      <c r="F14" s="2">
        <v>1</v>
      </c>
      <c r="G14" s="2">
        <v>0</v>
      </c>
      <c r="H14" s="2">
        <v>0</v>
      </c>
      <c r="I14" s="2">
        <v>-1</v>
      </c>
      <c r="J14" s="2">
        <v>1</v>
      </c>
      <c r="K14" s="2">
        <v>0</v>
      </c>
      <c r="L14" s="2">
        <v>0</v>
      </c>
      <c r="M14" s="2">
        <v>300</v>
      </c>
    </row>
    <row r="15" spans="1:13" x14ac:dyDescent="0.25">
      <c r="E15" s="3" t="s">
        <v>12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-1</v>
      </c>
      <c r="L15" s="2">
        <v>1</v>
      </c>
      <c r="M15" s="2">
        <v>150</v>
      </c>
    </row>
    <row r="18" spans="4:13" x14ac:dyDescent="0.25">
      <c r="E18" t="s">
        <v>0</v>
      </c>
      <c r="F18" s="25" t="s">
        <v>1</v>
      </c>
      <c r="G18" s="25"/>
      <c r="H18" s="25"/>
      <c r="I18" s="25"/>
      <c r="J18" s="25"/>
      <c r="K18" s="25"/>
      <c r="L18" s="25"/>
    </row>
    <row r="19" spans="4:13" x14ac:dyDescent="0.25">
      <c r="E19" s="1" t="s">
        <v>2</v>
      </c>
      <c r="F19" s="4" t="s">
        <v>3</v>
      </c>
      <c r="G19" s="2" t="s">
        <v>4</v>
      </c>
      <c r="H19" s="2" t="s">
        <v>5</v>
      </c>
      <c r="I19" s="2" t="s">
        <v>9</v>
      </c>
      <c r="J19" s="3" t="s">
        <v>10</v>
      </c>
      <c r="K19" s="2" t="s">
        <v>11</v>
      </c>
      <c r="L19" s="3" t="s">
        <v>12</v>
      </c>
      <c r="M19" s="2" t="s">
        <v>6</v>
      </c>
    </row>
    <row r="20" spans="4:13" x14ac:dyDescent="0.25">
      <c r="D20" t="s">
        <v>13</v>
      </c>
      <c r="E20" s="2" t="s">
        <v>7</v>
      </c>
      <c r="F20" s="4" t="s">
        <v>21</v>
      </c>
      <c r="G20" s="2" t="s">
        <v>22</v>
      </c>
      <c r="H20" s="2">
        <v>0</v>
      </c>
      <c r="I20" s="2" t="s">
        <v>8</v>
      </c>
      <c r="J20" s="2">
        <v>0</v>
      </c>
      <c r="K20" s="2" t="s">
        <v>8</v>
      </c>
      <c r="L20" s="2">
        <v>0</v>
      </c>
      <c r="M20" s="2" t="s">
        <v>26</v>
      </c>
    </row>
    <row r="21" spans="4:13" x14ac:dyDescent="0.25">
      <c r="E21" s="6" t="s">
        <v>5</v>
      </c>
      <c r="F21" s="4">
        <v>1</v>
      </c>
      <c r="G21" s="2">
        <v>1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1000</v>
      </c>
    </row>
    <row r="22" spans="4:13" x14ac:dyDescent="0.25">
      <c r="E22" s="7" t="s">
        <v>10</v>
      </c>
      <c r="F22" s="5">
        <v>1</v>
      </c>
      <c r="G22" s="5">
        <v>0</v>
      </c>
      <c r="H22" s="5">
        <v>0</v>
      </c>
      <c r="I22" s="5">
        <v>-1</v>
      </c>
      <c r="J22" s="5">
        <v>1</v>
      </c>
      <c r="K22" s="5">
        <v>0</v>
      </c>
      <c r="L22" s="5">
        <v>0</v>
      </c>
      <c r="M22" s="5">
        <v>300</v>
      </c>
    </row>
    <row r="23" spans="4:13" x14ac:dyDescent="0.25">
      <c r="E23" s="3" t="s">
        <v>12</v>
      </c>
      <c r="F23" s="4">
        <v>0</v>
      </c>
      <c r="G23" s="2">
        <v>1</v>
      </c>
      <c r="H23" s="2">
        <v>0</v>
      </c>
      <c r="I23" s="2">
        <v>0</v>
      </c>
      <c r="J23" s="2">
        <v>0</v>
      </c>
      <c r="K23" s="2">
        <v>-1</v>
      </c>
      <c r="L23" s="2">
        <v>1</v>
      </c>
      <c r="M23" s="2">
        <v>150</v>
      </c>
    </row>
    <row r="26" spans="4:13" x14ac:dyDescent="0.25">
      <c r="E26" t="s">
        <v>14</v>
      </c>
      <c r="F26" s="25" t="s">
        <v>1</v>
      </c>
      <c r="G26" s="25"/>
      <c r="H26" s="25"/>
      <c r="I26" s="25"/>
      <c r="J26" s="25"/>
      <c r="K26" s="25"/>
      <c r="L26" s="25"/>
    </row>
    <row r="27" spans="4:13" x14ac:dyDescent="0.25">
      <c r="E27" s="1" t="s">
        <v>2</v>
      </c>
      <c r="F27" s="8" t="s">
        <v>3</v>
      </c>
      <c r="G27" s="8" t="s">
        <v>4</v>
      </c>
      <c r="H27" s="8" t="s">
        <v>5</v>
      </c>
      <c r="I27" s="8" t="s">
        <v>9</v>
      </c>
      <c r="J27" s="13" t="s">
        <v>10</v>
      </c>
      <c r="K27" s="8" t="s">
        <v>11</v>
      </c>
      <c r="L27" s="13" t="s">
        <v>12</v>
      </c>
      <c r="M27" s="8" t="s">
        <v>6</v>
      </c>
    </row>
    <row r="28" spans="4:13" x14ac:dyDescent="0.25">
      <c r="D28" t="s">
        <v>23</v>
      </c>
      <c r="E28" s="2" t="s">
        <v>7</v>
      </c>
      <c r="F28" s="8">
        <v>0</v>
      </c>
      <c r="G28" s="4" t="s">
        <v>22</v>
      </c>
      <c r="H28" s="8">
        <v>0</v>
      </c>
      <c r="I28" s="8">
        <v>5</v>
      </c>
      <c r="J28" s="8" t="s">
        <v>24</v>
      </c>
      <c r="K28" s="8" t="s">
        <v>8</v>
      </c>
      <c r="L28" s="8">
        <v>0</v>
      </c>
      <c r="M28" s="8" t="s">
        <v>27</v>
      </c>
    </row>
    <row r="29" spans="4:13" x14ac:dyDescent="0.25">
      <c r="D29" t="s">
        <v>28</v>
      </c>
      <c r="E29" s="6" t="s">
        <v>5</v>
      </c>
      <c r="F29" s="8">
        <v>0</v>
      </c>
      <c r="G29" s="4">
        <v>1</v>
      </c>
      <c r="H29" s="8">
        <v>0</v>
      </c>
      <c r="I29" s="8">
        <v>1</v>
      </c>
      <c r="J29" s="8">
        <v>-1</v>
      </c>
      <c r="K29" s="8">
        <v>0</v>
      </c>
      <c r="L29" s="8">
        <v>0</v>
      </c>
      <c r="M29" s="8">
        <v>700</v>
      </c>
    </row>
    <row r="30" spans="4:13" x14ac:dyDescent="0.25">
      <c r="E30" s="9" t="s">
        <v>3</v>
      </c>
      <c r="F30" s="8">
        <v>1</v>
      </c>
      <c r="G30" s="4">
        <v>0</v>
      </c>
      <c r="H30" s="8">
        <v>0</v>
      </c>
      <c r="I30" s="8">
        <v>-1</v>
      </c>
      <c r="J30" s="8">
        <v>1</v>
      </c>
      <c r="K30" s="8">
        <v>0</v>
      </c>
      <c r="L30" s="8">
        <v>0</v>
      </c>
      <c r="M30" s="8">
        <v>300</v>
      </c>
    </row>
    <row r="31" spans="4:13" x14ac:dyDescent="0.25">
      <c r="E31" s="7" t="s">
        <v>12</v>
      </c>
      <c r="F31" s="5">
        <v>0</v>
      </c>
      <c r="G31" s="5">
        <v>1</v>
      </c>
      <c r="H31" s="5">
        <v>0</v>
      </c>
      <c r="I31" s="5">
        <v>0</v>
      </c>
      <c r="J31" s="5">
        <v>0</v>
      </c>
      <c r="K31" s="5">
        <v>-1</v>
      </c>
      <c r="L31" s="5">
        <v>1</v>
      </c>
      <c r="M31" s="5">
        <v>150</v>
      </c>
    </row>
    <row r="34" spans="4:13" x14ac:dyDescent="0.25">
      <c r="E34" t="s">
        <v>29</v>
      </c>
      <c r="F34" s="25" t="s">
        <v>1</v>
      </c>
      <c r="G34" s="25"/>
      <c r="H34" s="25"/>
      <c r="I34" s="25"/>
      <c r="J34" s="25"/>
      <c r="K34" s="25"/>
      <c r="L34" s="25"/>
    </row>
    <row r="35" spans="4:13" x14ac:dyDescent="0.25">
      <c r="E35" s="1" t="s">
        <v>2</v>
      </c>
      <c r="F35" s="8" t="s">
        <v>3</v>
      </c>
      <c r="G35" s="8" t="s">
        <v>4</v>
      </c>
      <c r="H35" s="8" t="s">
        <v>5</v>
      </c>
      <c r="I35" s="8" t="s">
        <v>9</v>
      </c>
      <c r="J35" s="13" t="s">
        <v>10</v>
      </c>
      <c r="K35" s="8" t="s">
        <v>11</v>
      </c>
      <c r="L35" s="13" t="s">
        <v>12</v>
      </c>
      <c r="M35" s="8" t="s">
        <v>6</v>
      </c>
    </row>
    <row r="36" spans="4:13" x14ac:dyDescent="0.25">
      <c r="D36" t="s">
        <v>30</v>
      </c>
      <c r="E36" s="2" t="s">
        <v>7</v>
      </c>
      <c r="F36" s="8">
        <v>0</v>
      </c>
      <c r="G36" s="8">
        <v>0</v>
      </c>
      <c r="H36" s="8">
        <v>0</v>
      </c>
      <c r="I36" s="8">
        <v>5</v>
      </c>
      <c r="J36" s="8" t="s">
        <v>24</v>
      </c>
      <c r="K36" s="8">
        <v>6</v>
      </c>
      <c r="L36" s="8" t="s">
        <v>31</v>
      </c>
      <c r="M36" s="8">
        <f>-1500-900</f>
        <v>-2400</v>
      </c>
    </row>
    <row r="37" spans="4:13" x14ac:dyDescent="0.25">
      <c r="D37" t="s">
        <v>32</v>
      </c>
      <c r="E37" s="6" t="s">
        <v>5</v>
      </c>
      <c r="F37" s="8">
        <v>0</v>
      </c>
      <c r="G37" s="8">
        <v>0</v>
      </c>
      <c r="H37" s="8">
        <v>0</v>
      </c>
      <c r="I37" s="8">
        <v>1</v>
      </c>
      <c r="J37" s="8">
        <v>-1</v>
      </c>
      <c r="K37" s="8">
        <v>1</v>
      </c>
      <c r="L37" s="8">
        <v>-1</v>
      </c>
      <c r="M37" s="8">
        <v>550</v>
      </c>
    </row>
    <row r="38" spans="4:13" x14ac:dyDescent="0.25">
      <c r="E38" s="9" t="s">
        <v>3</v>
      </c>
      <c r="F38" s="8">
        <v>1</v>
      </c>
      <c r="G38" s="8">
        <v>0</v>
      </c>
      <c r="H38" s="8">
        <v>0</v>
      </c>
      <c r="I38" s="8">
        <v>-1</v>
      </c>
      <c r="J38" s="8">
        <v>1</v>
      </c>
      <c r="K38" s="8">
        <v>0</v>
      </c>
      <c r="L38" s="8">
        <v>0</v>
      </c>
      <c r="M38" s="8">
        <v>300</v>
      </c>
    </row>
    <row r="39" spans="4:13" x14ac:dyDescent="0.25">
      <c r="E39" s="9" t="s">
        <v>4</v>
      </c>
      <c r="F39" s="8">
        <v>0</v>
      </c>
      <c r="G39" s="8">
        <v>1</v>
      </c>
      <c r="H39" s="8">
        <v>0</v>
      </c>
      <c r="I39" s="8">
        <v>0</v>
      </c>
      <c r="J39" s="8">
        <v>0</v>
      </c>
      <c r="K39" s="8">
        <v>-1</v>
      </c>
      <c r="L39" s="8">
        <v>1</v>
      </c>
      <c r="M39" s="8">
        <v>150</v>
      </c>
    </row>
  </sheetData>
  <mergeCells count="10">
    <mergeCell ref="A2:C2"/>
    <mergeCell ref="A3:C3"/>
    <mergeCell ref="A4:C4"/>
    <mergeCell ref="A5:C5"/>
    <mergeCell ref="A6:C6"/>
    <mergeCell ref="F10:L10"/>
    <mergeCell ref="F18:L18"/>
    <mergeCell ref="F26:L26"/>
    <mergeCell ref="F34:L34"/>
    <mergeCell ref="F2:L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4837-84BF-4C6B-B0CA-0987B0E89FC0}">
  <dimension ref="A1:O34"/>
  <sheetViews>
    <sheetView zoomScale="150" zoomScaleNormal="150" workbookViewId="0">
      <selection activeCell="D9" sqref="D9"/>
    </sheetView>
  </sheetViews>
  <sheetFormatPr baseColWidth="10" defaultRowHeight="15" x14ac:dyDescent="0.25"/>
  <cols>
    <col min="5" max="5" width="14.140625" bestFit="1" customWidth="1"/>
    <col min="7" max="13" width="5.7109375" style="15" customWidth="1"/>
    <col min="14" max="14" width="12.5703125" bestFit="1" customWidth="1"/>
  </cols>
  <sheetData>
    <row r="1" spans="1:14" x14ac:dyDescent="0.25">
      <c r="F1" t="s">
        <v>41</v>
      </c>
    </row>
    <row r="2" spans="1:14" x14ac:dyDescent="0.25">
      <c r="F2" s="1" t="s">
        <v>2</v>
      </c>
      <c r="G2" s="10" t="s">
        <v>3</v>
      </c>
      <c r="H2" s="10" t="s">
        <v>4</v>
      </c>
      <c r="I2" s="10" t="s">
        <v>5</v>
      </c>
      <c r="J2" s="10" t="s">
        <v>9</v>
      </c>
      <c r="K2" s="3" t="s">
        <v>10</v>
      </c>
      <c r="L2" s="10" t="s">
        <v>11</v>
      </c>
      <c r="M2" s="3" t="s">
        <v>12</v>
      </c>
      <c r="N2" s="10" t="s">
        <v>6</v>
      </c>
    </row>
    <row r="3" spans="1:14" ht="18.75" x14ac:dyDescent="0.25">
      <c r="A3" s="26" t="s">
        <v>15</v>
      </c>
      <c r="B3" s="26"/>
      <c r="C3" s="26"/>
      <c r="F3" s="1" t="s">
        <v>7</v>
      </c>
      <c r="G3" s="10">
        <v>5</v>
      </c>
      <c r="H3" s="10">
        <v>6</v>
      </c>
      <c r="I3" s="10">
        <v>0</v>
      </c>
      <c r="J3" s="10">
        <v>0</v>
      </c>
      <c r="K3" s="10" t="s">
        <v>8</v>
      </c>
      <c r="L3" s="10">
        <v>0</v>
      </c>
      <c r="M3" s="10" t="s">
        <v>8</v>
      </c>
      <c r="N3" s="10">
        <v>0</v>
      </c>
    </row>
    <row r="4" spans="1:14" ht="18.75" x14ac:dyDescent="0.25">
      <c r="A4" s="12" t="s">
        <v>33</v>
      </c>
      <c r="B4" s="12"/>
      <c r="C4" s="12"/>
      <c r="F4" s="1" t="s">
        <v>5</v>
      </c>
      <c r="G4" s="10">
        <v>1</v>
      </c>
      <c r="H4" s="10">
        <v>1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1">
        <v>1000</v>
      </c>
    </row>
    <row r="5" spans="1:14" ht="18.75" x14ac:dyDescent="0.25">
      <c r="A5" s="27" t="s">
        <v>16</v>
      </c>
      <c r="B5" s="27"/>
      <c r="C5" s="27"/>
      <c r="F5" s="16" t="s">
        <v>10</v>
      </c>
      <c r="G5" s="10">
        <v>1</v>
      </c>
      <c r="H5" s="10">
        <v>0</v>
      </c>
      <c r="I5" s="8">
        <v>0</v>
      </c>
      <c r="J5" s="8">
        <v>-1</v>
      </c>
      <c r="K5" s="8">
        <v>1</v>
      </c>
      <c r="L5" s="8">
        <v>0</v>
      </c>
      <c r="M5" s="8">
        <v>0</v>
      </c>
      <c r="N5" s="1">
        <v>300</v>
      </c>
    </row>
    <row r="6" spans="1:14" ht="18.75" x14ac:dyDescent="0.25">
      <c r="A6" s="27" t="s">
        <v>17</v>
      </c>
      <c r="B6" s="27"/>
      <c r="C6" s="27"/>
      <c r="F6" s="16" t="s">
        <v>12</v>
      </c>
      <c r="G6" s="10">
        <v>0</v>
      </c>
      <c r="H6" s="10">
        <v>1</v>
      </c>
      <c r="I6" s="8">
        <v>0</v>
      </c>
      <c r="J6" s="8">
        <v>0</v>
      </c>
      <c r="K6" s="8">
        <v>0</v>
      </c>
      <c r="L6" s="8">
        <v>-1</v>
      </c>
      <c r="M6" s="8">
        <v>1</v>
      </c>
      <c r="N6" s="1">
        <v>150</v>
      </c>
    </row>
    <row r="7" spans="1:14" ht="18.75" x14ac:dyDescent="0.25">
      <c r="A7" s="27" t="s">
        <v>18</v>
      </c>
      <c r="B7" s="27"/>
      <c r="C7" s="27"/>
    </row>
    <row r="8" spans="1:14" ht="18.75" x14ac:dyDescent="0.25">
      <c r="A8" s="27" t="s">
        <v>19</v>
      </c>
      <c r="B8" s="27"/>
      <c r="C8" s="27"/>
      <c r="F8" t="s">
        <v>43</v>
      </c>
    </row>
    <row r="9" spans="1:14" x14ac:dyDescent="0.25">
      <c r="F9" s="1" t="s">
        <v>2</v>
      </c>
      <c r="G9" s="10" t="s">
        <v>3</v>
      </c>
      <c r="H9" s="10" t="s">
        <v>4</v>
      </c>
      <c r="I9" s="10" t="s">
        <v>5</v>
      </c>
      <c r="J9" s="10" t="s">
        <v>9</v>
      </c>
      <c r="K9" s="3" t="s">
        <v>10</v>
      </c>
      <c r="L9" s="10" t="s">
        <v>11</v>
      </c>
      <c r="M9" s="3" t="s">
        <v>12</v>
      </c>
      <c r="N9" s="10" t="s">
        <v>6</v>
      </c>
    </row>
    <row r="10" spans="1:14" x14ac:dyDescent="0.25">
      <c r="E10" t="s">
        <v>20</v>
      </c>
      <c r="F10" s="1" t="s">
        <v>7</v>
      </c>
      <c r="G10" s="10" t="s">
        <v>21</v>
      </c>
      <c r="H10" s="10">
        <v>6</v>
      </c>
      <c r="I10" s="10">
        <v>0</v>
      </c>
      <c r="J10" s="10" t="s">
        <v>8</v>
      </c>
      <c r="K10" s="10">
        <v>0</v>
      </c>
      <c r="L10" s="10">
        <v>0</v>
      </c>
      <c r="M10" s="10" t="s">
        <v>8</v>
      </c>
      <c r="N10" s="10" t="s">
        <v>25</v>
      </c>
    </row>
    <row r="11" spans="1:14" x14ac:dyDescent="0.25">
      <c r="A11" t="s">
        <v>34</v>
      </c>
      <c r="F11" s="1" t="s">
        <v>5</v>
      </c>
      <c r="G11" s="10">
        <v>1</v>
      </c>
      <c r="H11" s="10">
        <v>1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1">
        <v>1000</v>
      </c>
    </row>
    <row r="12" spans="1:14" x14ac:dyDescent="0.25">
      <c r="F12" s="16" t="s">
        <v>10</v>
      </c>
      <c r="G12" s="10">
        <v>1</v>
      </c>
      <c r="H12" s="10">
        <v>0</v>
      </c>
      <c r="I12" s="8">
        <v>0</v>
      </c>
      <c r="J12" s="8">
        <v>-1</v>
      </c>
      <c r="K12" s="8">
        <v>1</v>
      </c>
      <c r="L12" s="8">
        <v>0</v>
      </c>
      <c r="M12" s="8">
        <v>0</v>
      </c>
      <c r="N12" s="1">
        <v>300</v>
      </c>
    </row>
    <row r="13" spans="1:14" x14ac:dyDescent="0.25">
      <c r="A13" t="s">
        <v>39</v>
      </c>
      <c r="F13" s="16" t="s">
        <v>12</v>
      </c>
      <c r="G13" s="10">
        <v>0</v>
      </c>
      <c r="H13" s="10">
        <v>1</v>
      </c>
      <c r="I13" s="8">
        <v>0</v>
      </c>
      <c r="J13" s="8">
        <v>0</v>
      </c>
      <c r="K13" s="8">
        <v>0</v>
      </c>
      <c r="L13" s="8">
        <v>-1</v>
      </c>
      <c r="M13" s="8">
        <v>1</v>
      </c>
      <c r="N13" s="1">
        <v>150</v>
      </c>
    </row>
    <row r="14" spans="1:14" x14ac:dyDescent="0.25">
      <c r="A14" t="s">
        <v>35</v>
      </c>
    </row>
    <row r="15" spans="1:14" x14ac:dyDescent="0.25">
      <c r="A15" t="s">
        <v>36</v>
      </c>
      <c r="F15" t="s">
        <v>44</v>
      </c>
    </row>
    <row r="16" spans="1:14" x14ac:dyDescent="0.25">
      <c r="A16" t="s">
        <v>37</v>
      </c>
      <c r="F16" s="1" t="s">
        <v>2</v>
      </c>
      <c r="G16" s="10" t="s">
        <v>3</v>
      </c>
      <c r="H16" s="10" t="s">
        <v>4</v>
      </c>
      <c r="I16" s="10" t="s">
        <v>5</v>
      </c>
      <c r="J16" s="10" t="s">
        <v>9</v>
      </c>
      <c r="K16" s="3" t="s">
        <v>10</v>
      </c>
      <c r="L16" s="10" t="s">
        <v>11</v>
      </c>
      <c r="M16" s="3" t="s">
        <v>12</v>
      </c>
      <c r="N16" s="10" t="s">
        <v>6</v>
      </c>
    </row>
    <row r="17" spans="1:15" x14ac:dyDescent="0.25">
      <c r="A17" t="s">
        <v>38</v>
      </c>
      <c r="E17" t="s">
        <v>13</v>
      </c>
      <c r="F17" s="1" t="s">
        <v>7</v>
      </c>
      <c r="G17" s="4" t="s">
        <v>21</v>
      </c>
      <c r="H17" s="10" t="s">
        <v>22</v>
      </c>
      <c r="I17" s="10">
        <v>0</v>
      </c>
      <c r="J17" s="10" t="s">
        <v>8</v>
      </c>
      <c r="K17" s="10">
        <v>0</v>
      </c>
      <c r="L17" s="10" t="s">
        <v>8</v>
      </c>
      <c r="M17" s="10">
        <v>0</v>
      </c>
      <c r="N17" s="10" t="s">
        <v>26</v>
      </c>
    </row>
    <row r="18" spans="1:15" x14ac:dyDescent="0.25">
      <c r="A18" t="s">
        <v>40</v>
      </c>
      <c r="F18" s="1" t="s">
        <v>5</v>
      </c>
      <c r="G18" s="4">
        <v>1</v>
      </c>
      <c r="H18" s="10">
        <v>1</v>
      </c>
      <c r="I18" s="8">
        <v>1</v>
      </c>
      <c r="J18" s="8">
        <v>0</v>
      </c>
      <c r="K18" s="8">
        <v>0</v>
      </c>
      <c r="L18" s="8">
        <v>0</v>
      </c>
      <c r="M18" s="8">
        <v>0</v>
      </c>
      <c r="N18" s="1">
        <v>1000</v>
      </c>
      <c r="O18">
        <f>1000/G18</f>
        <v>1000</v>
      </c>
    </row>
    <row r="19" spans="1:15" x14ac:dyDescent="0.25">
      <c r="F19" s="17" t="s">
        <v>10</v>
      </c>
      <c r="G19" s="21">
        <v>1</v>
      </c>
      <c r="H19" s="5">
        <v>0</v>
      </c>
      <c r="I19" s="5">
        <v>0</v>
      </c>
      <c r="J19" s="5">
        <v>-1</v>
      </c>
      <c r="K19" s="5">
        <v>1</v>
      </c>
      <c r="L19" s="5">
        <v>0</v>
      </c>
      <c r="M19" s="5">
        <v>0</v>
      </c>
      <c r="N19" s="18">
        <v>300</v>
      </c>
      <c r="O19">
        <f>300/G19</f>
        <v>300</v>
      </c>
    </row>
    <row r="20" spans="1:15" x14ac:dyDescent="0.25">
      <c r="A20" t="s">
        <v>42</v>
      </c>
      <c r="F20" s="16" t="s">
        <v>12</v>
      </c>
      <c r="G20" s="4">
        <v>0</v>
      </c>
      <c r="H20" s="10">
        <v>1</v>
      </c>
      <c r="I20" s="8">
        <v>0</v>
      </c>
      <c r="J20" s="8">
        <v>0</v>
      </c>
      <c r="K20" s="8">
        <v>0</v>
      </c>
      <c r="L20" s="8">
        <v>-1</v>
      </c>
      <c r="M20" s="8">
        <v>1</v>
      </c>
      <c r="N20" s="1">
        <v>150</v>
      </c>
    </row>
    <row r="21" spans="1:15" x14ac:dyDescent="0.25">
      <c r="A21" t="s">
        <v>35</v>
      </c>
    </row>
    <row r="22" spans="1:15" x14ac:dyDescent="0.25">
      <c r="A22" t="s">
        <v>36</v>
      </c>
      <c r="F22" t="s">
        <v>14</v>
      </c>
    </row>
    <row r="23" spans="1:15" x14ac:dyDescent="0.25">
      <c r="A23" t="s">
        <v>37</v>
      </c>
      <c r="F23" s="1" t="s">
        <v>2</v>
      </c>
      <c r="G23" s="10" t="s">
        <v>3</v>
      </c>
      <c r="H23" s="10" t="s">
        <v>4</v>
      </c>
      <c r="I23" s="10" t="s">
        <v>5</v>
      </c>
      <c r="J23" s="10" t="s">
        <v>9</v>
      </c>
      <c r="K23" s="3" t="s">
        <v>10</v>
      </c>
      <c r="L23" s="10" t="s">
        <v>11</v>
      </c>
      <c r="M23" s="3" t="s">
        <v>12</v>
      </c>
      <c r="N23" s="10" t="s">
        <v>6</v>
      </c>
    </row>
    <row r="24" spans="1:15" x14ac:dyDescent="0.25">
      <c r="A24" t="s">
        <v>38</v>
      </c>
      <c r="E24" t="s">
        <v>45</v>
      </c>
      <c r="F24" s="19" t="s">
        <v>7</v>
      </c>
      <c r="G24" s="8">
        <v>0</v>
      </c>
      <c r="H24" s="4" t="s">
        <v>22</v>
      </c>
      <c r="I24" s="8">
        <v>0</v>
      </c>
      <c r="J24" s="8">
        <v>5</v>
      </c>
      <c r="K24" s="8" t="s">
        <v>24</v>
      </c>
      <c r="L24" s="8" t="s">
        <v>8</v>
      </c>
      <c r="M24" s="8">
        <v>0</v>
      </c>
      <c r="N24" s="8" t="s">
        <v>27</v>
      </c>
    </row>
    <row r="25" spans="1:15" x14ac:dyDescent="0.25">
      <c r="A25" t="s">
        <v>40</v>
      </c>
      <c r="E25" t="s">
        <v>28</v>
      </c>
      <c r="F25" s="19" t="s">
        <v>5</v>
      </c>
      <c r="G25" s="8">
        <f>-1*G26+G18</f>
        <v>0</v>
      </c>
      <c r="H25" s="4">
        <f t="shared" ref="H25:N25" si="0">-1*H26+H18</f>
        <v>1</v>
      </c>
      <c r="I25" s="8">
        <f t="shared" si="0"/>
        <v>1</v>
      </c>
      <c r="J25" s="8">
        <f t="shared" si="0"/>
        <v>1</v>
      </c>
      <c r="K25" s="8">
        <f t="shared" si="0"/>
        <v>-1</v>
      </c>
      <c r="L25" s="8">
        <f t="shared" si="0"/>
        <v>0</v>
      </c>
      <c r="M25" s="8">
        <f t="shared" si="0"/>
        <v>0</v>
      </c>
      <c r="N25" s="8">
        <f t="shared" si="0"/>
        <v>700</v>
      </c>
      <c r="O25" s="22">
        <f>N25/H25</f>
        <v>700</v>
      </c>
    </row>
    <row r="26" spans="1:15" x14ac:dyDescent="0.25">
      <c r="F26" s="20" t="s">
        <v>3</v>
      </c>
      <c r="G26" s="8">
        <v>1</v>
      </c>
      <c r="H26" s="4">
        <v>0</v>
      </c>
      <c r="I26" s="8">
        <v>0</v>
      </c>
      <c r="J26" s="8">
        <v>-1</v>
      </c>
      <c r="K26" s="8">
        <v>1</v>
      </c>
      <c r="L26" s="8">
        <v>0</v>
      </c>
      <c r="M26" s="8">
        <v>0</v>
      </c>
      <c r="N26" s="19">
        <v>300</v>
      </c>
    </row>
    <row r="27" spans="1:15" x14ac:dyDescent="0.25">
      <c r="F27" s="17" t="s">
        <v>12</v>
      </c>
      <c r="G27" s="5">
        <v>0</v>
      </c>
      <c r="H27" s="23">
        <v>1</v>
      </c>
      <c r="I27" s="5">
        <v>0</v>
      </c>
      <c r="J27" s="5">
        <v>0</v>
      </c>
      <c r="K27" s="5">
        <v>0</v>
      </c>
      <c r="L27" s="5">
        <v>-1</v>
      </c>
      <c r="M27" s="5">
        <v>1</v>
      </c>
      <c r="N27" s="18">
        <v>150</v>
      </c>
      <c r="O27">
        <f>N27/H27</f>
        <v>150</v>
      </c>
    </row>
    <row r="29" spans="1:15" x14ac:dyDescent="0.25">
      <c r="F29" t="s">
        <v>29</v>
      </c>
    </row>
    <row r="30" spans="1:15" x14ac:dyDescent="0.25">
      <c r="F30" s="1" t="s">
        <v>2</v>
      </c>
      <c r="G30" s="10" t="s">
        <v>3</v>
      </c>
      <c r="H30" s="10" t="s">
        <v>4</v>
      </c>
      <c r="I30" s="10" t="s">
        <v>5</v>
      </c>
      <c r="J30" s="10" t="s">
        <v>9</v>
      </c>
      <c r="K30" s="3" t="s">
        <v>10</v>
      </c>
      <c r="L30" s="10" t="s">
        <v>11</v>
      </c>
      <c r="M30" s="3" t="s">
        <v>12</v>
      </c>
      <c r="N30" s="10" t="s">
        <v>6</v>
      </c>
    </row>
    <row r="31" spans="1:15" x14ac:dyDescent="0.25">
      <c r="E31" t="s">
        <v>46</v>
      </c>
      <c r="F31" s="19" t="s">
        <v>7</v>
      </c>
      <c r="G31" s="8">
        <v>0</v>
      </c>
      <c r="H31" s="8">
        <v>0</v>
      </c>
      <c r="I31" s="8">
        <v>0</v>
      </c>
      <c r="J31" s="8">
        <v>5</v>
      </c>
      <c r="K31" s="8" t="s">
        <v>24</v>
      </c>
      <c r="L31" s="8">
        <v>6</v>
      </c>
      <c r="M31" s="8" t="s">
        <v>31</v>
      </c>
      <c r="N31" s="8">
        <v>-2400</v>
      </c>
    </row>
    <row r="32" spans="1:15" x14ac:dyDescent="0.25">
      <c r="E32" t="s">
        <v>32</v>
      </c>
      <c r="F32" s="19" t="s">
        <v>5</v>
      </c>
      <c r="G32" s="8">
        <v>0</v>
      </c>
      <c r="H32" s="8">
        <v>0</v>
      </c>
      <c r="I32" s="8">
        <v>1</v>
      </c>
      <c r="J32" s="8">
        <v>1</v>
      </c>
      <c r="K32" s="8">
        <v>-1</v>
      </c>
      <c r="L32" s="8">
        <v>1</v>
      </c>
      <c r="M32" s="8">
        <v>-1</v>
      </c>
      <c r="N32" s="8">
        <v>550</v>
      </c>
    </row>
    <row r="33" spans="6:14" x14ac:dyDescent="0.25">
      <c r="F33" s="20" t="s">
        <v>3</v>
      </c>
      <c r="G33" s="8">
        <v>0</v>
      </c>
      <c r="H33" s="8">
        <v>0</v>
      </c>
      <c r="I33" s="8">
        <v>0</v>
      </c>
      <c r="J33" s="8">
        <v>-1</v>
      </c>
      <c r="K33" s="8">
        <v>1</v>
      </c>
      <c r="L33" s="8">
        <v>0</v>
      </c>
      <c r="M33" s="8">
        <v>0</v>
      </c>
      <c r="N33" s="8">
        <v>300</v>
      </c>
    </row>
    <row r="34" spans="6:14" x14ac:dyDescent="0.25">
      <c r="F34" s="20" t="s">
        <v>4</v>
      </c>
      <c r="G34" s="8">
        <v>0</v>
      </c>
      <c r="H34" s="8">
        <v>1</v>
      </c>
      <c r="I34" s="8">
        <v>0</v>
      </c>
      <c r="J34" s="8">
        <v>0</v>
      </c>
      <c r="K34" s="8">
        <v>0</v>
      </c>
      <c r="L34" s="8">
        <v>-1</v>
      </c>
      <c r="M34" s="8">
        <v>1</v>
      </c>
      <c r="N34" s="8">
        <v>150</v>
      </c>
    </row>
  </sheetData>
  <mergeCells count="5">
    <mergeCell ref="A3:C3"/>
    <mergeCell ref="A5:C5"/>
    <mergeCell ref="A6:C6"/>
    <mergeCell ref="A7:C7"/>
    <mergeCell ref="A8:C8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7487-081A-4481-AAFE-9F769884E85E}">
  <dimension ref="A2:L16"/>
  <sheetViews>
    <sheetView zoomScale="160" zoomScaleNormal="160" workbookViewId="0">
      <selection activeCell="C13" sqref="C13"/>
    </sheetView>
  </sheetViews>
  <sheetFormatPr baseColWidth="10" defaultRowHeight="15" x14ac:dyDescent="0.25"/>
  <cols>
    <col min="6" max="6" width="7.28515625" bestFit="1" customWidth="1"/>
    <col min="7" max="10" width="6" customWidth="1"/>
    <col min="11" max="11" width="12.28515625" bestFit="1" customWidth="1"/>
  </cols>
  <sheetData>
    <row r="2" spans="1:12" x14ac:dyDescent="0.25">
      <c r="F2" t="s">
        <v>41</v>
      </c>
      <c r="G2" s="15"/>
      <c r="H2" s="15"/>
      <c r="I2" s="15"/>
      <c r="J2" s="15"/>
    </row>
    <row r="3" spans="1:12" x14ac:dyDescent="0.25">
      <c r="F3" s="1" t="s">
        <v>2</v>
      </c>
      <c r="G3" s="4" t="s">
        <v>3</v>
      </c>
      <c r="H3" s="10" t="s">
        <v>4</v>
      </c>
      <c r="I3" s="10" t="s">
        <v>5</v>
      </c>
      <c r="J3" s="10" t="s">
        <v>9</v>
      </c>
      <c r="K3" s="8" t="s">
        <v>6</v>
      </c>
    </row>
    <row r="4" spans="1:12" x14ac:dyDescent="0.25">
      <c r="F4" s="10" t="s">
        <v>51</v>
      </c>
      <c r="G4" s="4">
        <v>-60</v>
      </c>
      <c r="H4" s="10">
        <v>-30</v>
      </c>
      <c r="I4" s="10">
        <v>0</v>
      </c>
      <c r="J4" s="10">
        <v>0</v>
      </c>
      <c r="K4" s="8">
        <v>0</v>
      </c>
    </row>
    <row r="5" spans="1:12" x14ac:dyDescent="0.25">
      <c r="F5" s="6" t="s">
        <v>5</v>
      </c>
      <c r="G5" s="4">
        <v>1</v>
      </c>
      <c r="H5" s="10">
        <v>3</v>
      </c>
      <c r="I5" s="8">
        <v>1</v>
      </c>
      <c r="J5" s="8">
        <v>0</v>
      </c>
      <c r="K5" s="8">
        <v>90</v>
      </c>
      <c r="L5">
        <f>K5/G5</f>
        <v>90</v>
      </c>
    </row>
    <row r="6" spans="1:12" x14ac:dyDescent="0.25">
      <c r="F6" s="24" t="s">
        <v>9</v>
      </c>
      <c r="G6" s="23">
        <v>2</v>
      </c>
      <c r="H6" s="5">
        <v>1</v>
      </c>
      <c r="I6" s="5">
        <v>0</v>
      </c>
      <c r="J6" s="5">
        <v>1</v>
      </c>
      <c r="K6" s="5">
        <v>80</v>
      </c>
      <c r="L6">
        <f>K6/G6</f>
        <v>40</v>
      </c>
    </row>
    <row r="8" spans="1:12" x14ac:dyDescent="0.25">
      <c r="F8" t="s">
        <v>14</v>
      </c>
      <c r="G8" s="15"/>
      <c r="H8" s="15"/>
      <c r="I8" s="15"/>
      <c r="J8" s="15"/>
    </row>
    <row r="9" spans="1:12" x14ac:dyDescent="0.25">
      <c r="A9" t="s">
        <v>47</v>
      </c>
      <c r="F9" s="19" t="s">
        <v>2</v>
      </c>
      <c r="G9" s="8" t="s">
        <v>3</v>
      </c>
      <c r="H9" s="8" t="s">
        <v>4</v>
      </c>
      <c r="I9" s="8" t="s">
        <v>5</v>
      </c>
      <c r="J9" s="8" t="s">
        <v>9</v>
      </c>
      <c r="K9" s="8" t="s">
        <v>6</v>
      </c>
    </row>
    <row r="10" spans="1:12" x14ac:dyDescent="0.25">
      <c r="E10" t="s">
        <v>53</v>
      </c>
      <c r="F10" s="8" t="s">
        <v>51</v>
      </c>
      <c r="G10" s="8">
        <f>60*G12+G4</f>
        <v>0</v>
      </c>
      <c r="H10" s="8">
        <f t="shared" ref="H10:K10" si="0">60*H12+H4</f>
        <v>0</v>
      </c>
      <c r="I10" s="8">
        <f t="shared" si="0"/>
        <v>0</v>
      </c>
      <c r="J10" s="8">
        <f t="shared" si="0"/>
        <v>30</v>
      </c>
      <c r="K10" s="8">
        <f t="shared" si="0"/>
        <v>2400</v>
      </c>
    </row>
    <row r="11" spans="1:12" x14ac:dyDescent="0.25">
      <c r="A11" t="s">
        <v>50</v>
      </c>
      <c r="E11" t="s">
        <v>54</v>
      </c>
      <c r="F11" s="9" t="s">
        <v>5</v>
      </c>
      <c r="G11" s="8">
        <f>-1*G12+G5</f>
        <v>0</v>
      </c>
      <c r="H11" s="8">
        <f t="shared" ref="H11:K11" si="1">-1*H12+H5</f>
        <v>2.5</v>
      </c>
      <c r="I11" s="8">
        <f t="shared" si="1"/>
        <v>1</v>
      </c>
      <c r="J11" s="8">
        <f t="shared" si="1"/>
        <v>-0.5</v>
      </c>
      <c r="K11" s="8">
        <f t="shared" si="1"/>
        <v>50</v>
      </c>
    </row>
    <row r="12" spans="1:12" x14ac:dyDescent="0.25">
      <c r="A12" t="s">
        <v>35</v>
      </c>
      <c r="E12" t="s">
        <v>52</v>
      </c>
      <c r="F12" s="9" t="s">
        <v>3</v>
      </c>
      <c r="G12" s="8">
        <f>0.5*G6</f>
        <v>1</v>
      </c>
      <c r="H12" s="8">
        <f t="shared" ref="H12:K12" si="2">0.5*H6</f>
        <v>0.5</v>
      </c>
      <c r="I12" s="8">
        <f t="shared" si="2"/>
        <v>0</v>
      </c>
      <c r="J12" s="8">
        <f t="shared" si="2"/>
        <v>0.5</v>
      </c>
      <c r="K12" s="8">
        <f t="shared" si="2"/>
        <v>40</v>
      </c>
    </row>
    <row r="13" spans="1:12" x14ac:dyDescent="0.25">
      <c r="A13" t="s">
        <v>48</v>
      </c>
    </row>
    <row r="14" spans="1:12" x14ac:dyDescent="0.25">
      <c r="A14" t="s">
        <v>49</v>
      </c>
      <c r="E14" t="s">
        <v>55</v>
      </c>
    </row>
    <row r="15" spans="1:12" x14ac:dyDescent="0.25">
      <c r="A15" t="s">
        <v>40</v>
      </c>
      <c r="E15" t="s">
        <v>56</v>
      </c>
    </row>
    <row r="16" spans="1:12" x14ac:dyDescent="0.25">
      <c r="E16" t="s">
        <v>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D403-8378-4247-87B3-5D22BF8D9AEB}">
  <dimension ref="B1"/>
  <sheetViews>
    <sheetView tabSelected="1" workbookViewId="0">
      <selection activeCell="F14" sqref="F14"/>
    </sheetView>
  </sheetViews>
  <sheetFormatPr baseColWidth="10" defaultRowHeight="15" x14ac:dyDescent="0.25"/>
  <sheetData>
    <row r="1" spans="2:2" x14ac:dyDescent="0.25">
      <c r="B1" t="s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Adaptaciones de Simplex</vt:lpstr>
      <vt:lpstr>Ejemplo MIn</vt:lpstr>
      <vt:lpstr>Hoja1</vt:lpstr>
      <vt:lpstr>Hoja2</vt:lpstr>
      <vt:lpstr>Practica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Delgado</dc:creator>
  <cp:lastModifiedBy>Erick Vasquez</cp:lastModifiedBy>
  <dcterms:created xsi:type="dcterms:W3CDTF">2022-06-06T04:41:07Z</dcterms:created>
  <dcterms:modified xsi:type="dcterms:W3CDTF">2022-06-27T04:41:18Z</dcterms:modified>
</cp:coreProperties>
</file>