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f8c367aac6f16/"/>
    </mc:Choice>
  </mc:AlternateContent>
  <xr:revisionPtr revIDLastSave="330" documentId="8_{FB9D62AA-DC65-48FD-884B-1EAEE209B05A}" xr6:coauthVersionLast="47" xr6:coauthVersionMax="47" xr10:uidLastSave="{CCFCC7B6-3A91-48AC-ACB5-66307459600E}"/>
  <bookViews>
    <workbookView xWindow="-108" yWindow="-108" windowWidth="23256" windowHeight="12456" xr2:uid="{77DC46E7-56B1-4E43-B87E-472C7E1DA2E9}"/>
  </bookViews>
  <sheets>
    <sheet name="Hoja4" sheetId="4" r:id="rId1"/>
  </sheets>
  <definedNames>
    <definedName name="MinimizeCosts" localSheetId="0">FALSE</definedName>
    <definedName name="Print_Area" localSheetId="0">Hoja4!TreeDiagram</definedName>
    <definedName name="TreeData" localSheetId="0">Hoja4!$GH$1001:$GV$1031</definedName>
    <definedName name="TreeDiagBase" localSheetId="0">Hoja4!$M$43</definedName>
    <definedName name="TreeDiagram" localSheetId="0">Hoja4!$M$43:$AE$141</definedName>
    <definedName name="UseExpUtility" localSheetId="0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38" i="4" l="1"/>
  <c r="AB133" i="4"/>
  <c r="AB128" i="4"/>
  <c r="AB123" i="4"/>
  <c r="AB118" i="4"/>
  <c r="AB113" i="4"/>
  <c r="AB108" i="4"/>
  <c r="AB103" i="4"/>
  <c r="AB98" i="4"/>
  <c r="X133" i="4"/>
  <c r="X118" i="4"/>
  <c r="X103" i="4"/>
  <c r="AE140" i="4"/>
  <c r="AC141" i="4" s="1"/>
  <c r="AE135" i="4"/>
  <c r="AC136" i="4" s="1"/>
  <c r="AE130" i="4"/>
  <c r="AC131" i="4" s="1"/>
  <c r="AE125" i="4"/>
  <c r="AC126" i="4" s="1"/>
  <c r="AE120" i="4"/>
  <c r="AC121" i="4" s="1"/>
  <c r="AE115" i="4"/>
  <c r="AC116" i="4" s="1"/>
  <c r="AE110" i="4"/>
  <c r="AC111" i="4" s="1"/>
  <c r="AE105" i="4"/>
  <c r="AC106" i="4" s="1"/>
  <c r="AE100" i="4"/>
  <c r="AC101" i="4" s="1"/>
  <c r="AE95" i="4"/>
  <c r="AC96" i="4" s="1"/>
  <c r="AE90" i="4"/>
  <c r="AC91" i="4" s="1"/>
  <c r="AE85" i="4"/>
  <c r="AC86" i="4" s="1"/>
  <c r="AE80" i="4"/>
  <c r="AC81" i="4" s="1"/>
  <c r="AE75" i="4"/>
  <c r="AC76" i="4" s="1"/>
  <c r="AE70" i="4"/>
  <c r="AC71" i="4" s="1"/>
  <c r="AE65" i="4"/>
  <c r="AC66" i="4" s="1"/>
  <c r="AE60" i="4"/>
  <c r="AC61" i="4" s="1"/>
  <c r="AE55" i="4"/>
  <c r="AC56" i="4" s="1"/>
  <c r="AE50" i="4"/>
  <c r="U51" i="4" s="1"/>
  <c r="AE45" i="4"/>
  <c r="U46" i="4" s="1"/>
  <c r="AB83" i="4" l="1"/>
  <c r="Y91" i="4" s="1"/>
  <c r="AB93" i="4"/>
  <c r="AB88" i="4"/>
  <c r="AB68" i="4"/>
  <c r="AB78" i="4"/>
  <c r="AB73" i="4"/>
  <c r="AB63" i="4"/>
  <c r="AB58" i="4"/>
  <c r="AB53" i="4"/>
  <c r="Y61" i="4" s="1"/>
  <c r="X58" i="4"/>
  <c r="Y76" i="4" l="1"/>
  <c r="X88" i="4"/>
  <c r="X73" i="4"/>
  <c r="T48" i="4"/>
  <c r="T43" i="4"/>
  <c r="F46" i="4"/>
  <c r="F45" i="4"/>
  <c r="G52" i="4" s="1"/>
  <c r="F44" i="4"/>
  <c r="F51" i="4" s="1"/>
  <c r="U76" i="4" l="1"/>
  <c r="Q48" i="4"/>
  <c r="H53" i="4"/>
  <c r="G51" i="4"/>
  <c r="H52" i="4"/>
  <c r="H51" i="4"/>
  <c r="F53" i="4"/>
  <c r="F52" i="4"/>
  <c r="Y106" i="4" s="1"/>
  <c r="G53" i="4"/>
  <c r="Y136" i="4" l="1"/>
  <c r="Y121" i="4" l="1"/>
  <c r="U121" i="4" s="1"/>
  <c r="Q98" i="4" s="1"/>
  <c r="R97" i="4" l="1"/>
  <c r="M73" i="4"/>
  <c r="N72" i="4" s="1"/>
</calcChain>
</file>

<file path=xl/sharedStrings.xml><?xml version="1.0" encoding="utf-8"?>
<sst xmlns="http://schemas.openxmlformats.org/spreadsheetml/2006/main" count="109" uniqueCount="43">
  <si>
    <t xml:space="preserve">Prob. A Priori </t>
  </si>
  <si>
    <t>Exactitud</t>
  </si>
  <si>
    <t>Resultados del Estudio</t>
  </si>
  <si>
    <t>Prob.</t>
  </si>
  <si>
    <t>Prob. A Posteriori</t>
  </si>
  <si>
    <t>Conclusiones de los estudios</t>
  </si>
  <si>
    <t>Reactor convencional</t>
  </si>
  <si>
    <t>Reactor avanzado</t>
  </si>
  <si>
    <t>Leve</t>
  </si>
  <si>
    <t>No falla</t>
  </si>
  <si>
    <t>Falla</t>
  </si>
  <si>
    <t>Malo</t>
  </si>
  <si>
    <t>Bueno</t>
  </si>
  <si>
    <t>Excelente</t>
  </si>
  <si>
    <t>ID</t>
  </si>
  <si>
    <t>Name</t>
  </si>
  <si>
    <t>Value</t>
  </si>
  <si>
    <t>Prob</t>
  </si>
  <si>
    <t>TreePlan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</si>
  <si>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</si>
  <si>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</si>
  <si>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</si>
  <si>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</si>
  <si>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</si>
  <si>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</si>
  <si>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</si>
  <si>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</si>
  <si>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</si>
  <si>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</si>
  <si>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</si>
  <si>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D</t>
  </si>
  <si>
    <t>T</t>
  </si>
  <si>
    <t>TreePlan Student License</t>
  </si>
  <si>
    <t>For Education Only</t>
  </si>
  <si>
    <t>Hacer test</t>
  </si>
  <si>
    <t>E</t>
  </si>
  <si>
    <t>convensional</t>
  </si>
  <si>
    <t>avanzado</t>
  </si>
  <si>
    <t>bueno</t>
  </si>
  <si>
    <t>malo</t>
  </si>
  <si>
    <t>excelente</t>
  </si>
  <si>
    <t>no hacer test</t>
  </si>
  <si>
    <t xml:space="preserve">R/ la mejor opcion es comprar el reactor convencional dado que da un VME de 7,76 millones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</si>
</sst>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Fill="1" applyBorder="1" applyAlignment="1">
      <alignment horizontal="left"/>
    </xf>
    <xf numFmtId="168" fontId="0" fillId="0" borderId="0" xfId="0" applyNumberFormat="1" applyFill="1" applyBorder="1" applyAlignment="1">
      <alignment horizontal="left"/>
    </xf>
    <xf numFmtId="0" fontId="3" fillId="0" borderId="0" xfId="1" applyFont="1" applyProtection="1">
      <protection locked="0" hidden="1"/>
    </xf>
    <xf numFmtId="0" fontId="3" fillId="0" borderId="0" xfId="1" applyFont="1"/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left"/>
    </xf>
    <xf numFmtId="2" fontId="0" fillId="0" borderId="0" xfId="0" applyNumberFormat="1"/>
  </cellXfs>
  <cellStyles count="2">
    <cellStyle name="Normal" xfId="0" builtinId="0"/>
    <cellStyle name="Normal 3" xfId="1" xr:uid="{59687B31-9F39-45A0-907E-90599ABFB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9</xdr:col>
      <xdr:colOff>761999</xdr:colOff>
      <xdr:row>25</xdr:row>
      <xdr:rowOff>67520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F0553D-A303-4DEF-A359-B266794E78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0980"/>
          <a:ext cx="7894319" cy="44185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152400</xdr:colOff>
      <xdr:row>46</xdr:row>
      <xdr:rowOff>152400</xdr:rowOff>
    </xdr:to>
    <xdr:sp macro="" textlink="">
      <xdr:nvSpPr>
        <xdr:cNvPr id="4303" name="Circle 1">
          <a:extLst>
            <a:ext uri="{FF2B5EF4-FFF2-40B4-BE49-F238E27FC236}">
              <a16:creationId xmlns:a16="http://schemas.microsoft.com/office/drawing/2014/main" id="{BB04F1A0-DB48-777A-7CB4-631082E2E4C6}"/>
            </a:ext>
          </a:extLst>
        </xdr:cNvPr>
        <xdr:cNvSpPr/>
      </xdr:nvSpPr>
      <xdr:spPr>
        <a:xfrm>
          <a:off x="12306300" y="85953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0</xdr:colOff>
      <xdr:row>46</xdr:row>
      <xdr:rowOff>76200</xdr:rowOff>
    </xdr:from>
    <xdr:to>
      <xdr:col>17</xdr:col>
      <xdr:colOff>0</xdr:colOff>
      <xdr:row>46</xdr:row>
      <xdr:rowOff>76200</xdr:rowOff>
    </xdr:to>
    <xdr:sp macro="" textlink="">
      <xdr:nvSpPr>
        <xdr:cNvPr id="4304" name="Line 184">
          <a:extLst>
            <a:ext uri="{FF2B5EF4-FFF2-40B4-BE49-F238E27FC236}">
              <a16:creationId xmlns:a16="http://schemas.microsoft.com/office/drawing/2014/main" id="{A2CFC8BD-C9C4-D487-D365-4665F29E13B7}"/>
            </a:ext>
          </a:extLst>
        </xdr:cNvPr>
        <xdr:cNvSpPr>
          <a:spLocks noChangeShapeType="1"/>
        </xdr:cNvSpPr>
      </xdr:nvSpPr>
      <xdr:spPr bwMode="auto">
        <a:xfrm>
          <a:off x="10721340" y="8671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46</xdr:row>
      <xdr:rowOff>76200</xdr:rowOff>
    </xdr:from>
    <xdr:to>
      <xdr:col>15</xdr:col>
      <xdr:colOff>0</xdr:colOff>
      <xdr:row>71</xdr:row>
      <xdr:rowOff>76200</xdr:rowOff>
    </xdr:to>
    <xdr:sp macro="" textlink="">
      <xdr:nvSpPr>
        <xdr:cNvPr id="4305" name="Line 185">
          <a:extLst>
            <a:ext uri="{FF2B5EF4-FFF2-40B4-BE49-F238E27FC236}">
              <a16:creationId xmlns:a16="http://schemas.microsoft.com/office/drawing/2014/main" id="{028544A2-127E-DEDA-AAE6-A338C0F9AFF7}"/>
            </a:ext>
          </a:extLst>
        </xdr:cNvPr>
        <xdr:cNvSpPr>
          <a:spLocks noChangeShapeType="1"/>
        </xdr:cNvSpPr>
      </xdr:nvSpPr>
      <xdr:spPr bwMode="auto">
        <a:xfrm flipV="1">
          <a:off x="10454640" y="8671560"/>
          <a:ext cx="266700" cy="4937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152400</xdr:colOff>
      <xdr:row>96</xdr:row>
      <xdr:rowOff>152400</xdr:rowOff>
    </xdr:to>
    <xdr:sp macro="" textlink="">
      <xdr:nvSpPr>
        <xdr:cNvPr id="4306" name="Square 2">
          <a:extLst>
            <a:ext uri="{FF2B5EF4-FFF2-40B4-BE49-F238E27FC236}">
              <a16:creationId xmlns:a16="http://schemas.microsoft.com/office/drawing/2014/main" id="{852F2F1E-EC0D-416E-60B7-2C7A304D8C5D}"/>
            </a:ext>
          </a:extLst>
        </xdr:cNvPr>
        <xdr:cNvSpPr/>
      </xdr:nvSpPr>
      <xdr:spPr>
        <a:xfrm>
          <a:off x="12306300" y="181051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0</xdr:colOff>
      <xdr:row>96</xdr:row>
      <xdr:rowOff>76200</xdr:rowOff>
    </xdr:from>
    <xdr:to>
      <xdr:col>17</xdr:col>
      <xdr:colOff>0</xdr:colOff>
      <xdr:row>96</xdr:row>
      <xdr:rowOff>76200</xdr:rowOff>
    </xdr:to>
    <xdr:sp macro="" textlink="">
      <xdr:nvSpPr>
        <xdr:cNvPr id="4307" name="Line 186">
          <a:extLst>
            <a:ext uri="{FF2B5EF4-FFF2-40B4-BE49-F238E27FC236}">
              <a16:creationId xmlns:a16="http://schemas.microsoft.com/office/drawing/2014/main" id="{EE8C5A34-3F93-1DF9-1926-21EEDA8631EE}"/>
            </a:ext>
          </a:extLst>
        </xdr:cNvPr>
        <xdr:cNvSpPr>
          <a:spLocks noChangeShapeType="1"/>
        </xdr:cNvSpPr>
      </xdr:nvSpPr>
      <xdr:spPr bwMode="auto">
        <a:xfrm>
          <a:off x="10721340" y="1818132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152400</xdr:colOff>
      <xdr:row>71</xdr:row>
      <xdr:rowOff>76200</xdr:rowOff>
    </xdr:from>
    <xdr:to>
      <xdr:col>15</xdr:col>
      <xdr:colOff>0</xdr:colOff>
      <xdr:row>96</xdr:row>
      <xdr:rowOff>76200</xdr:rowOff>
    </xdr:to>
    <xdr:sp macro="" textlink="">
      <xdr:nvSpPr>
        <xdr:cNvPr id="4308" name="Line 187">
          <a:extLst>
            <a:ext uri="{FF2B5EF4-FFF2-40B4-BE49-F238E27FC236}">
              <a16:creationId xmlns:a16="http://schemas.microsoft.com/office/drawing/2014/main" id="{C9303DF2-F0CC-86FE-C549-CC573D01BFB8}"/>
            </a:ext>
          </a:extLst>
        </xdr:cNvPr>
        <xdr:cNvSpPr>
          <a:spLocks noChangeShapeType="1"/>
        </xdr:cNvSpPr>
      </xdr:nvSpPr>
      <xdr:spPr bwMode="auto">
        <a:xfrm>
          <a:off x="10454640" y="13609320"/>
          <a:ext cx="266700" cy="457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44</xdr:row>
      <xdr:rowOff>0</xdr:rowOff>
    </xdr:from>
    <xdr:to>
      <xdr:col>21</xdr:col>
      <xdr:colOff>152401</xdr:colOff>
      <xdr:row>44</xdr:row>
      <xdr:rowOff>152400</xdr:rowOff>
    </xdr:to>
    <xdr:sp macro="" textlink="">
      <xdr:nvSpPr>
        <xdr:cNvPr id="4309" name="Triangle 3">
          <a:extLst>
            <a:ext uri="{FF2B5EF4-FFF2-40B4-BE49-F238E27FC236}">
              <a16:creationId xmlns:a16="http://schemas.microsoft.com/office/drawing/2014/main" id="{8ADB656A-0F5F-4C78-3A09-ADF3FA18B7F4}"/>
            </a:ext>
          </a:extLst>
        </xdr:cNvPr>
        <xdr:cNvSpPr/>
      </xdr:nvSpPr>
      <xdr:spPr>
        <a:xfrm rot="16200000">
          <a:off x="14310361" y="82296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152400</xdr:colOff>
      <xdr:row>44</xdr:row>
      <xdr:rowOff>76200</xdr:rowOff>
    </xdr:from>
    <xdr:to>
      <xdr:col>29</xdr:col>
      <xdr:colOff>0</xdr:colOff>
      <xdr:row>44</xdr:row>
      <xdr:rowOff>76200</xdr:rowOff>
    </xdr:to>
    <xdr:sp macro="" textlink="">
      <xdr:nvSpPr>
        <xdr:cNvPr id="4310" name="Line 188">
          <a:extLst>
            <a:ext uri="{FF2B5EF4-FFF2-40B4-BE49-F238E27FC236}">
              <a16:creationId xmlns:a16="http://schemas.microsoft.com/office/drawing/2014/main" id="{B278EFE2-6CD9-2FC1-2E84-D5F5BCEECAC5}"/>
            </a:ext>
          </a:extLst>
        </xdr:cNvPr>
        <xdr:cNvSpPr>
          <a:spLocks noChangeShapeType="1"/>
        </xdr:cNvSpPr>
      </xdr:nvSpPr>
      <xdr:spPr bwMode="auto">
        <a:xfrm>
          <a:off x="14462760" y="83058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0</xdr:colOff>
      <xdr:row>44</xdr:row>
      <xdr:rowOff>76200</xdr:rowOff>
    </xdr:from>
    <xdr:to>
      <xdr:col>21</xdr:col>
      <xdr:colOff>0</xdr:colOff>
      <xdr:row>44</xdr:row>
      <xdr:rowOff>76200</xdr:rowOff>
    </xdr:to>
    <xdr:sp macro="" textlink="">
      <xdr:nvSpPr>
        <xdr:cNvPr id="4311" name="Line 189">
          <a:extLst>
            <a:ext uri="{FF2B5EF4-FFF2-40B4-BE49-F238E27FC236}">
              <a16:creationId xmlns:a16="http://schemas.microsoft.com/office/drawing/2014/main" id="{9D5B560E-103F-52A4-7DE1-B787D0D0B5B2}"/>
            </a:ext>
          </a:extLst>
        </xdr:cNvPr>
        <xdr:cNvSpPr>
          <a:spLocks noChangeShapeType="1"/>
        </xdr:cNvSpPr>
      </xdr:nvSpPr>
      <xdr:spPr bwMode="auto">
        <a:xfrm>
          <a:off x="12725400" y="83058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44</xdr:row>
      <xdr:rowOff>76200</xdr:rowOff>
    </xdr:from>
    <xdr:to>
      <xdr:col>19</xdr:col>
      <xdr:colOff>0</xdr:colOff>
      <xdr:row>46</xdr:row>
      <xdr:rowOff>76200</xdr:rowOff>
    </xdr:to>
    <xdr:sp macro="" textlink="">
      <xdr:nvSpPr>
        <xdr:cNvPr id="4312" name="Line 190">
          <a:extLst>
            <a:ext uri="{FF2B5EF4-FFF2-40B4-BE49-F238E27FC236}">
              <a16:creationId xmlns:a16="http://schemas.microsoft.com/office/drawing/2014/main" id="{5783061F-03EA-4AF8-ED55-11FC5FCD70F7}"/>
            </a:ext>
          </a:extLst>
        </xdr:cNvPr>
        <xdr:cNvSpPr>
          <a:spLocks noChangeShapeType="1"/>
        </xdr:cNvSpPr>
      </xdr:nvSpPr>
      <xdr:spPr bwMode="auto">
        <a:xfrm flipV="1">
          <a:off x="12458700" y="8305800"/>
          <a:ext cx="266700" cy="365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49</xdr:row>
      <xdr:rowOff>0</xdr:rowOff>
    </xdr:from>
    <xdr:to>
      <xdr:col>21</xdr:col>
      <xdr:colOff>152401</xdr:colOff>
      <xdr:row>49</xdr:row>
      <xdr:rowOff>152400</xdr:rowOff>
    </xdr:to>
    <xdr:sp macro="" textlink="">
      <xdr:nvSpPr>
        <xdr:cNvPr id="4313" name="Triangle 4">
          <a:extLst>
            <a:ext uri="{FF2B5EF4-FFF2-40B4-BE49-F238E27FC236}">
              <a16:creationId xmlns:a16="http://schemas.microsoft.com/office/drawing/2014/main" id="{DDE7E7D8-EC1A-C137-F5DE-352C7C51CB9E}"/>
            </a:ext>
          </a:extLst>
        </xdr:cNvPr>
        <xdr:cNvSpPr/>
      </xdr:nvSpPr>
      <xdr:spPr>
        <a:xfrm rot="16200000">
          <a:off x="14310361" y="91440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21</xdr:col>
      <xdr:colOff>152400</xdr:colOff>
      <xdr:row>49</xdr:row>
      <xdr:rowOff>76200</xdr:rowOff>
    </xdr:from>
    <xdr:to>
      <xdr:col>29</xdr:col>
      <xdr:colOff>0</xdr:colOff>
      <xdr:row>49</xdr:row>
      <xdr:rowOff>76200</xdr:rowOff>
    </xdr:to>
    <xdr:sp macro="" textlink="">
      <xdr:nvSpPr>
        <xdr:cNvPr id="4314" name="Line 191">
          <a:extLst>
            <a:ext uri="{FF2B5EF4-FFF2-40B4-BE49-F238E27FC236}">
              <a16:creationId xmlns:a16="http://schemas.microsoft.com/office/drawing/2014/main" id="{77CFF591-55F2-4785-0D7A-64077FFDD332}"/>
            </a:ext>
          </a:extLst>
        </xdr:cNvPr>
        <xdr:cNvSpPr>
          <a:spLocks noChangeShapeType="1"/>
        </xdr:cNvSpPr>
      </xdr:nvSpPr>
      <xdr:spPr bwMode="auto">
        <a:xfrm>
          <a:off x="14462760" y="9220200"/>
          <a:ext cx="38557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0</xdr:colOff>
      <xdr:row>49</xdr:row>
      <xdr:rowOff>76200</xdr:rowOff>
    </xdr:from>
    <xdr:to>
      <xdr:col>21</xdr:col>
      <xdr:colOff>0</xdr:colOff>
      <xdr:row>49</xdr:row>
      <xdr:rowOff>76200</xdr:rowOff>
    </xdr:to>
    <xdr:sp macro="" textlink="">
      <xdr:nvSpPr>
        <xdr:cNvPr id="4315" name="Line 192">
          <a:extLst>
            <a:ext uri="{FF2B5EF4-FFF2-40B4-BE49-F238E27FC236}">
              <a16:creationId xmlns:a16="http://schemas.microsoft.com/office/drawing/2014/main" id="{36F0D272-2B29-4295-7F2E-6F25CB1911E4}"/>
            </a:ext>
          </a:extLst>
        </xdr:cNvPr>
        <xdr:cNvSpPr>
          <a:spLocks noChangeShapeType="1"/>
        </xdr:cNvSpPr>
      </xdr:nvSpPr>
      <xdr:spPr bwMode="auto">
        <a:xfrm>
          <a:off x="12725400" y="922020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46</xdr:row>
      <xdr:rowOff>76200</xdr:rowOff>
    </xdr:from>
    <xdr:to>
      <xdr:col>19</xdr:col>
      <xdr:colOff>0</xdr:colOff>
      <xdr:row>49</xdr:row>
      <xdr:rowOff>76200</xdr:rowOff>
    </xdr:to>
    <xdr:sp macro="" textlink="">
      <xdr:nvSpPr>
        <xdr:cNvPr id="4316" name="Line 193">
          <a:extLst>
            <a:ext uri="{FF2B5EF4-FFF2-40B4-BE49-F238E27FC236}">
              <a16:creationId xmlns:a16="http://schemas.microsoft.com/office/drawing/2014/main" id="{0FBB0F36-D6B2-A51E-0E70-ADFE32E9E020}"/>
            </a:ext>
          </a:extLst>
        </xdr:cNvPr>
        <xdr:cNvSpPr>
          <a:spLocks noChangeShapeType="1"/>
        </xdr:cNvSpPr>
      </xdr:nvSpPr>
      <xdr:spPr bwMode="auto">
        <a:xfrm>
          <a:off x="12458700" y="8671560"/>
          <a:ext cx="266700" cy="548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74</xdr:row>
      <xdr:rowOff>1</xdr:rowOff>
    </xdr:from>
    <xdr:to>
      <xdr:col>21</xdr:col>
      <xdr:colOff>152401</xdr:colOff>
      <xdr:row>74</xdr:row>
      <xdr:rowOff>152401</xdr:rowOff>
    </xdr:to>
    <xdr:sp macro="" textlink="">
      <xdr:nvSpPr>
        <xdr:cNvPr id="4317" name="Circle 5">
          <a:extLst>
            <a:ext uri="{FF2B5EF4-FFF2-40B4-BE49-F238E27FC236}">
              <a16:creationId xmlns:a16="http://schemas.microsoft.com/office/drawing/2014/main" id="{50D398DA-ABEF-243D-6C89-315DBE159EB8}"/>
            </a:ext>
          </a:extLst>
        </xdr:cNvPr>
        <xdr:cNvSpPr/>
      </xdr:nvSpPr>
      <xdr:spPr>
        <a:xfrm>
          <a:off x="14310361" y="140817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0</xdr:colOff>
      <xdr:row>74</xdr:row>
      <xdr:rowOff>76200</xdr:rowOff>
    </xdr:from>
    <xdr:to>
      <xdr:col>21</xdr:col>
      <xdr:colOff>0</xdr:colOff>
      <xdr:row>74</xdr:row>
      <xdr:rowOff>76200</xdr:rowOff>
    </xdr:to>
    <xdr:sp macro="" textlink="">
      <xdr:nvSpPr>
        <xdr:cNvPr id="4318" name="Line 194">
          <a:extLst>
            <a:ext uri="{FF2B5EF4-FFF2-40B4-BE49-F238E27FC236}">
              <a16:creationId xmlns:a16="http://schemas.microsoft.com/office/drawing/2014/main" id="{4EEA3DA6-E94E-70AB-9C5E-5F8F28B6C18C}"/>
            </a:ext>
          </a:extLst>
        </xdr:cNvPr>
        <xdr:cNvSpPr>
          <a:spLocks noChangeShapeType="1"/>
        </xdr:cNvSpPr>
      </xdr:nvSpPr>
      <xdr:spPr bwMode="auto">
        <a:xfrm>
          <a:off x="12725400" y="14157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74</xdr:row>
      <xdr:rowOff>76200</xdr:rowOff>
    </xdr:from>
    <xdr:to>
      <xdr:col>19</xdr:col>
      <xdr:colOff>0</xdr:colOff>
      <xdr:row>96</xdr:row>
      <xdr:rowOff>76200</xdr:rowOff>
    </xdr:to>
    <xdr:sp macro="" textlink="">
      <xdr:nvSpPr>
        <xdr:cNvPr id="4319" name="Line 195">
          <a:extLst>
            <a:ext uri="{FF2B5EF4-FFF2-40B4-BE49-F238E27FC236}">
              <a16:creationId xmlns:a16="http://schemas.microsoft.com/office/drawing/2014/main" id="{81EC97AA-B364-DB79-486A-8B635398311F}"/>
            </a:ext>
          </a:extLst>
        </xdr:cNvPr>
        <xdr:cNvSpPr>
          <a:spLocks noChangeShapeType="1"/>
        </xdr:cNvSpPr>
      </xdr:nvSpPr>
      <xdr:spPr bwMode="auto">
        <a:xfrm flipV="1">
          <a:off x="12458700" y="14157960"/>
          <a:ext cx="266700" cy="402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21</xdr:col>
      <xdr:colOff>1</xdr:colOff>
      <xdr:row>119</xdr:row>
      <xdr:rowOff>1</xdr:rowOff>
    </xdr:from>
    <xdr:to>
      <xdr:col>21</xdr:col>
      <xdr:colOff>152401</xdr:colOff>
      <xdr:row>119</xdr:row>
      <xdr:rowOff>152401</xdr:rowOff>
    </xdr:to>
    <xdr:sp macro="" textlink="">
      <xdr:nvSpPr>
        <xdr:cNvPr id="4320" name="Circle 6">
          <a:extLst>
            <a:ext uri="{FF2B5EF4-FFF2-40B4-BE49-F238E27FC236}">
              <a16:creationId xmlns:a16="http://schemas.microsoft.com/office/drawing/2014/main" id="{C9C4E633-9A02-67D2-F162-B25F3178BF9C}"/>
            </a:ext>
          </a:extLst>
        </xdr:cNvPr>
        <xdr:cNvSpPr/>
      </xdr:nvSpPr>
      <xdr:spPr>
        <a:xfrm>
          <a:off x="14310361" y="223113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0</xdr:colOff>
      <xdr:row>119</xdr:row>
      <xdr:rowOff>76200</xdr:rowOff>
    </xdr:from>
    <xdr:to>
      <xdr:col>21</xdr:col>
      <xdr:colOff>0</xdr:colOff>
      <xdr:row>119</xdr:row>
      <xdr:rowOff>76200</xdr:rowOff>
    </xdr:to>
    <xdr:sp macro="" textlink="">
      <xdr:nvSpPr>
        <xdr:cNvPr id="4321" name="Line 196">
          <a:extLst>
            <a:ext uri="{FF2B5EF4-FFF2-40B4-BE49-F238E27FC236}">
              <a16:creationId xmlns:a16="http://schemas.microsoft.com/office/drawing/2014/main" id="{EC3E4996-18B5-2E60-B8D1-660A4BAEA301}"/>
            </a:ext>
          </a:extLst>
        </xdr:cNvPr>
        <xdr:cNvSpPr>
          <a:spLocks noChangeShapeType="1"/>
        </xdr:cNvSpPr>
      </xdr:nvSpPr>
      <xdr:spPr bwMode="auto">
        <a:xfrm>
          <a:off x="12725400" y="22387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152400</xdr:colOff>
      <xdr:row>96</xdr:row>
      <xdr:rowOff>76200</xdr:rowOff>
    </xdr:from>
    <xdr:to>
      <xdr:col>19</xdr:col>
      <xdr:colOff>0</xdr:colOff>
      <xdr:row>119</xdr:row>
      <xdr:rowOff>76200</xdr:rowOff>
    </xdr:to>
    <xdr:sp macro="" textlink="">
      <xdr:nvSpPr>
        <xdr:cNvPr id="4322" name="Line 197">
          <a:extLst>
            <a:ext uri="{FF2B5EF4-FFF2-40B4-BE49-F238E27FC236}">
              <a16:creationId xmlns:a16="http://schemas.microsoft.com/office/drawing/2014/main" id="{65122183-1608-F9F2-4DD8-8BB91033341E}"/>
            </a:ext>
          </a:extLst>
        </xdr:cNvPr>
        <xdr:cNvSpPr>
          <a:spLocks noChangeShapeType="1"/>
        </xdr:cNvSpPr>
      </xdr:nvSpPr>
      <xdr:spPr bwMode="auto">
        <a:xfrm>
          <a:off x="12458700" y="18181320"/>
          <a:ext cx="266700" cy="4206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59</xdr:row>
      <xdr:rowOff>0</xdr:rowOff>
    </xdr:from>
    <xdr:to>
      <xdr:col>25</xdr:col>
      <xdr:colOff>152400</xdr:colOff>
      <xdr:row>59</xdr:row>
      <xdr:rowOff>152400</xdr:rowOff>
    </xdr:to>
    <xdr:sp macro="" textlink="">
      <xdr:nvSpPr>
        <xdr:cNvPr id="4323" name="Circle 7">
          <a:extLst>
            <a:ext uri="{FF2B5EF4-FFF2-40B4-BE49-F238E27FC236}">
              <a16:creationId xmlns:a16="http://schemas.microsoft.com/office/drawing/2014/main" id="{6B7AEF17-550A-5279-68A1-E30570FB3A20}"/>
            </a:ext>
          </a:extLst>
        </xdr:cNvPr>
        <xdr:cNvSpPr/>
      </xdr:nvSpPr>
      <xdr:spPr>
        <a:xfrm>
          <a:off x="16314420" y="1133856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59</xdr:row>
      <xdr:rowOff>76200</xdr:rowOff>
    </xdr:from>
    <xdr:to>
      <xdr:col>25</xdr:col>
      <xdr:colOff>0</xdr:colOff>
      <xdr:row>59</xdr:row>
      <xdr:rowOff>76200</xdr:rowOff>
    </xdr:to>
    <xdr:sp macro="" textlink="">
      <xdr:nvSpPr>
        <xdr:cNvPr id="4324" name="Line 198">
          <a:extLst>
            <a:ext uri="{FF2B5EF4-FFF2-40B4-BE49-F238E27FC236}">
              <a16:creationId xmlns:a16="http://schemas.microsoft.com/office/drawing/2014/main" id="{6179876C-27DB-C6D7-E984-1A8A7DE5D184}"/>
            </a:ext>
          </a:extLst>
        </xdr:cNvPr>
        <xdr:cNvSpPr>
          <a:spLocks noChangeShapeType="1"/>
        </xdr:cNvSpPr>
      </xdr:nvSpPr>
      <xdr:spPr bwMode="auto">
        <a:xfrm>
          <a:off x="14729460" y="11414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59</xdr:row>
      <xdr:rowOff>76200</xdr:rowOff>
    </xdr:from>
    <xdr:to>
      <xdr:col>23</xdr:col>
      <xdr:colOff>0</xdr:colOff>
      <xdr:row>74</xdr:row>
      <xdr:rowOff>76200</xdr:rowOff>
    </xdr:to>
    <xdr:sp macro="" textlink="">
      <xdr:nvSpPr>
        <xdr:cNvPr id="4325" name="Line 199">
          <a:extLst>
            <a:ext uri="{FF2B5EF4-FFF2-40B4-BE49-F238E27FC236}">
              <a16:creationId xmlns:a16="http://schemas.microsoft.com/office/drawing/2014/main" id="{B96A7A10-67B0-3428-C98A-455522F96EDC}"/>
            </a:ext>
          </a:extLst>
        </xdr:cNvPr>
        <xdr:cNvSpPr>
          <a:spLocks noChangeShapeType="1"/>
        </xdr:cNvSpPr>
      </xdr:nvSpPr>
      <xdr:spPr bwMode="auto">
        <a:xfrm flipV="1">
          <a:off x="14462760" y="1141476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74</xdr:row>
      <xdr:rowOff>1</xdr:rowOff>
    </xdr:from>
    <xdr:to>
      <xdr:col>25</xdr:col>
      <xdr:colOff>152400</xdr:colOff>
      <xdr:row>74</xdr:row>
      <xdr:rowOff>152401</xdr:rowOff>
    </xdr:to>
    <xdr:sp macro="" textlink="">
      <xdr:nvSpPr>
        <xdr:cNvPr id="4326" name="Circle 8">
          <a:extLst>
            <a:ext uri="{FF2B5EF4-FFF2-40B4-BE49-F238E27FC236}">
              <a16:creationId xmlns:a16="http://schemas.microsoft.com/office/drawing/2014/main" id="{9C160F2F-55E1-F2ED-ADDB-8B47895BE81D}"/>
            </a:ext>
          </a:extLst>
        </xdr:cNvPr>
        <xdr:cNvSpPr/>
      </xdr:nvSpPr>
      <xdr:spPr>
        <a:xfrm>
          <a:off x="16314420" y="140817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74</xdr:row>
      <xdr:rowOff>76200</xdr:rowOff>
    </xdr:from>
    <xdr:to>
      <xdr:col>25</xdr:col>
      <xdr:colOff>0</xdr:colOff>
      <xdr:row>74</xdr:row>
      <xdr:rowOff>76200</xdr:rowOff>
    </xdr:to>
    <xdr:sp macro="" textlink="">
      <xdr:nvSpPr>
        <xdr:cNvPr id="4327" name="Line 200">
          <a:extLst>
            <a:ext uri="{FF2B5EF4-FFF2-40B4-BE49-F238E27FC236}">
              <a16:creationId xmlns:a16="http://schemas.microsoft.com/office/drawing/2014/main" id="{AEABB94C-5B7E-F7E9-2234-3E3D0E091BE6}"/>
            </a:ext>
          </a:extLst>
        </xdr:cNvPr>
        <xdr:cNvSpPr>
          <a:spLocks noChangeShapeType="1"/>
        </xdr:cNvSpPr>
      </xdr:nvSpPr>
      <xdr:spPr bwMode="auto">
        <a:xfrm>
          <a:off x="14729460" y="14157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74</xdr:row>
      <xdr:rowOff>76200</xdr:rowOff>
    </xdr:from>
    <xdr:to>
      <xdr:col>23</xdr:col>
      <xdr:colOff>0</xdr:colOff>
      <xdr:row>74</xdr:row>
      <xdr:rowOff>76200</xdr:rowOff>
    </xdr:to>
    <xdr:sp macro="" textlink="">
      <xdr:nvSpPr>
        <xdr:cNvPr id="4328" name="Line 201">
          <a:extLst>
            <a:ext uri="{FF2B5EF4-FFF2-40B4-BE49-F238E27FC236}">
              <a16:creationId xmlns:a16="http://schemas.microsoft.com/office/drawing/2014/main" id="{889E6881-2D64-D7CB-02DC-9CF59D8A3617}"/>
            </a:ext>
          </a:extLst>
        </xdr:cNvPr>
        <xdr:cNvSpPr>
          <a:spLocks noChangeShapeType="1"/>
        </xdr:cNvSpPr>
      </xdr:nvSpPr>
      <xdr:spPr bwMode="auto">
        <a:xfrm>
          <a:off x="14462760" y="141579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89</xdr:row>
      <xdr:rowOff>1</xdr:rowOff>
    </xdr:from>
    <xdr:to>
      <xdr:col>25</xdr:col>
      <xdr:colOff>152400</xdr:colOff>
      <xdr:row>89</xdr:row>
      <xdr:rowOff>152401</xdr:rowOff>
    </xdr:to>
    <xdr:sp macro="" textlink="">
      <xdr:nvSpPr>
        <xdr:cNvPr id="4329" name="Circle 9">
          <a:extLst>
            <a:ext uri="{FF2B5EF4-FFF2-40B4-BE49-F238E27FC236}">
              <a16:creationId xmlns:a16="http://schemas.microsoft.com/office/drawing/2014/main" id="{1591F71C-3DB7-4093-270E-C91239F427AF}"/>
            </a:ext>
          </a:extLst>
        </xdr:cNvPr>
        <xdr:cNvSpPr/>
      </xdr:nvSpPr>
      <xdr:spPr>
        <a:xfrm>
          <a:off x="16314420" y="168249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89</xdr:row>
      <xdr:rowOff>76200</xdr:rowOff>
    </xdr:from>
    <xdr:to>
      <xdr:col>25</xdr:col>
      <xdr:colOff>0</xdr:colOff>
      <xdr:row>89</xdr:row>
      <xdr:rowOff>76200</xdr:rowOff>
    </xdr:to>
    <xdr:sp macro="" textlink="">
      <xdr:nvSpPr>
        <xdr:cNvPr id="4330" name="Line 202">
          <a:extLst>
            <a:ext uri="{FF2B5EF4-FFF2-40B4-BE49-F238E27FC236}">
              <a16:creationId xmlns:a16="http://schemas.microsoft.com/office/drawing/2014/main" id="{FDD81AEE-1044-2B7E-467E-9D403F3DBD06}"/>
            </a:ext>
          </a:extLst>
        </xdr:cNvPr>
        <xdr:cNvSpPr>
          <a:spLocks noChangeShapeType="1"/>
        </xdr:cNvSpPr>
      </xdr:nvSpPr>
      <xdr:spPr bwMode="auto">
        <a:xfrm>
          <a:off x="14729460" y="16901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74</xdr:row>
      <xdr:rowOff>76200</xdr:rowOff>
    </xdr:from>
    <xdr:to>
      <xdr:col>23</xdr:col>
      <xdr:colOff>0</xdr:colOff>
      <xdr:row>89</xdr:row>
      <xdr:rowOff>76200</xdr:rowOff>
    </xdr:to>
    <xdr:sp macro="" textlink="">
      <xdr:nvSpPr>
        <xdr:cNvPr id="4331" name="Line 203">
          <a:extLst>
            <a:ext uri="{FF2B5EF4-FFF2-40B4-BE49-F238E27FC236}">
              <a16:creationId xmlns:a16="http://schemas.microsoft.com/office/drawing/2014/main" id="{FD2DED52-F98F-B9C8-189A-892633E84FA1}"/>
            </a:ext>
          </a:extLst>
        </xdr:cNvPr>
        <xdr:cNvSpPr>
          <a:spLocks noChangeShapeType="1"/>
        </xdr:cNvSpPr>
      </xdr:nvSpPr>
      <xdr:spPr bwMode="auto">
        <a:xfrm>
          <a:off x="14462760" y="1415796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54</xdr:row>
      <xdr:rowOff>0</xdr:rowOff>
    </xdr:from>
    <xdr:to>
      <xdr:col>29</xdr:col>
      <xdr:colOff>152400</xdr:colOff>
      <xdr:row>54</xdr:row>
      <xdr:rowOff>152400</xdr:rowOff>
    </xdr:to>
    <xdr:sp macro="" textlink="">
      <xdr:nvSpPr>
        <xdr:cNvPr id="4332" name="Triangle 10">
          <a:extLst>
            <a:ext uri="{FF2B5EF4-FFF2-40B4-BE49-F238E27FC236}">
              <a16:creationId xmlns:a16="http://schemas.microsoft.com/office/drawing/2014/main" id="{35A5A243-2C66-1CD3-ECA1-4B8D32D1AF2B}"/>
            </a:ext>
          </a:extLst>
        </xdr:cNvPr>
        <xdr:cNvSpPr/>
      </xdr:nvSpPr>
      <xdr:spPr>
        <a:xfrm rot="16200000">
          <a:off x="18318480" y="104241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54</xdr:row>
      <xdr:rowOff>76200</xdr:rowOff>
    </xdr:from>
    <xdr:to>
      <xdr:col>29</xdr:col>
      <xdr:colOff>0</xdr:colOff>
      <xdr:row>54</xdr:row>
      <xdr:rowOff>76200</xdr:rowOff>
    </xdr:to>
    <xdr:sp macro="" textlink="">
      <xdr:nvSpPr>
        <xdr:cNvPr id="4333" name="Line 204">
          <a:extLst>
            <a:ext uri="{FF2B5EF4-FFF2-40B4-BE49-F238E27FC236}">
              <a16:creationId xmlns:a16="http://schemas.microsoft.com/office/drawing/2014/main" id="{38177BC5-C5B1-3CA4-5ECE-C1334BE6CECB}"/>
            </a:ext>
          </a:extLst>
        </xdr:cNvPr>
        <xdr:cNvSpPr>
          <a:spLocks noChangeShapeType="1"/>
        </xdr:cNvSpPr>
      </xdr:nvSpPr>
      <xdr:spPr bwMode="auto">
        <a:xfrm>
          <a:off x="16733520" y="10500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54</xdr:row>
      <xdr:rowOff>76200</xdr:rowOff>
    </xdr:from>
    <xdr:to>
      <xdr:col>27</xdr:col>
      <xdr:colOff>0</xdr:colOff>
      <xdr:row>59</xdr:row>
      <xdr:rowOff>76200</xdr:rowOff>
    </xdr:to>
    <xdr:sp macro="" textlink="">
      <xdr:nvSpPr>
        <xdr:cNvPr id="4334" name="Line 205">
          <a:extLst>
            <a:ext uri="{FF2B5EF4-FFF2-40B4-BE49-F238E27FC236}">
              <a16:creationId xmlns:a16="http://schemas.microsoft.com/office/drawing/2014/main" id="{0CAB987A-7DF3-1BB7-42F4-D8529ED350BF}"/>
            </a:ext>
          </a:extLst>
        </xdr:cNvPr>
        <xdr:cNvSpPr>
          <a:spLocks noChangeShapeType="1"/>
        </xdr:cNvSpPr>
      </xdr:nvSpPr>
      <xdr:spPr bwMode="auto">
        <a:xfrm flipV="1">
          <a:off x="16466820" y="105003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59</xdr:row>
      <xdr:rowOff>0</xdr:rowOff>
    </xdr:from>
    <xdr:to>
      <xdr:col>29</xdr:col>
      <xdr:colOff>152400</xdr:colOff>
      <xdr:row>59</xdr:row>
      <xdr:rowOff>152400</xdr:rowOff>
    </xdr:to>
    <xdr:sp macro="" textlink="">
      <xdr:nvSpPr>
        <xdr:cNvPr id="4335" name="Triangle 11">
          <a:extLst>
            <a:ext uri="{FF2B5EF4-FFF2-40B4-BE49-F238E27FC236}">
              <a16:creationId xmlns:a16="http://schemas.microsoft.com/office/drawing/2014/main" id="{F7A72B8D-6992-CB57-E5AF-FC605CC6BE29}"/>
            </a:ext>
          </a:extLst>
        </xdr:cNvPr>
        <xdr:cNvSpPr/>
      </xdr:nvSpPr>
      <xdr:spPr>
        <a:xfrm rot="16200000">
          <a:off x="18318480" y="113385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59</xdr:row>
      <xdr:rowOff>76200</xdr:rowOff>
    </xdr:from>
    <xdr:to>
      <xdr:col>29</xdr:col>
      <xdr:colOff>0</xdr:colOff>
      <xdr:row>59</xdr:row>
      <xdr:rowOff>76200</xdr:rowOff>
    </xdr:to>
    <xdr:sp macro="" textlink="">
      <xdr:nvSpPr>
        <xdr:cNvPr id="4336" name="Line 206">
          <a:extLst>
            <a:ext uri="{FF2B5EF4-FFF2-40B4-BE49-F238E27FC236}">
              <a16:creationId xmlns:a16="http://schemas.microsoft.com/office/drawing/2014/main" id="{3A05B261-378B-65F3-9876-7651A94E2B2A}"/>
            </a:ext>
          </a:extLst>
        </xdr:cNvPr>
        <xdr:cNvSpPr>
          <a:spLocks noChangeShapeType="1"/>
        </xdr:cNvSpPr>
      </xdr:nvSpPr>
      <xdr:spPr bwMode="auto">
        <a:xfrm>
          <a:off x="16733520" y="11414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59</xdr:row>
      <xdr:rowOff>76200</xdr:rowOff>
    </xdr:from>
    <xdr:to>
      <xdr:col>27</xdr:col>
      <xdr:colOff>0</xdr:colOff>
      <xdr:row>59</xdr:row>
      <xdr:rowOff>76200</xdr:rowOff>
    </xdr:to>
    <xdr:sp macro="" textlink="">
      <xdr:nvSpPr>
        <xdr:cNvPr id="4337" name="Line 207">
          <a:extLst>
            <a:ext uri="{FF2B5EF4-FFF2-40B4-BE49-F238E27FC236}">
              <a16:creationId xmlns:a16="http://schemas.microsoft.com/office/drawing/2014/main" id="{9A811ED4-77DE-7EB6-2B89-A79B4868F1DA}"/>
            </a:ext>
          </a:extLst>
        </xdr:cNvPr>
        <xdr:cNvSpPr>
          <a:spLocks noChangeShapeType="1"/>
        </xdr:cNvSpPr>
      </xdr:nvSpPr>
      <xdr:spPr bwMode="auto">
        <a:xfrm>
          <a:off x="16466820" y="114147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64</xdr:row>
      <xdr:rowOff>0</xdr:rowOff>
    </xdr:from>
    <xdr:to>
      <xdr:col>29</xdr:col>
      <xdr:colOff>152400</xdr:colOff>
      <xdr:row>64</xdr:row>
      <xdr:rowOff>152400</xdr:rowOff>
    </xdr:to>
    <xdr:sp macro="" textlink="">
      <xdr:nvSpPr>
        <xdr:cNvPr id="4338" name="Triangle 12">
          <a:extLst>
            <a:ext uri="{FF2B5EF4-FFF2-40B4-BE49-F238E27FC236}">
              <a16:creationId xmlns:a16="http://schemas.microsoft.com/office/drawing/2014/main" id="{F6FDD3A7-56E0-2182-F6FB-2D30487E1B15}"/>
            </a:ext>
          </a:extLst>
        </xdr:cNvPr>
        <xdr:cNvSpPr/>
      </xdr:nvSpPr>
      <xdr:spPr>
        <a:xfrm rot="16200000">
          <a:off x="18318480" y="1225296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64</xdr:row>
      <xdr:rowOff>76200</xdr:rowOff>
    </xdr:from>
    <xdr:to>
      <xdr:col>29</xdr:col>
      <xdr:colOff>0</xdr:colOff>
      <xdr:row>64</xdr:row>
      <xdr:rowOff>76200</xdr:rowOff>
    </xdr:to>
    <xdr:sp macro="" textlink="">
      <xdr:nvSpPr>
        <xdr:cNvPr id="4339" name="Line 208">
          <a:extLst>
            <a:ext uri="{FF2B5EF4-FFF2-40B4-BE49-F238E27FC236}">
              <a16:creationId xmlns:a16="http://schemas.microsoft.com/office/drawing/2014/main" id="{D3677E61-0577-3491-7A69-90072CC7A45D}"/>
            </a:ext>
          </a:extLst>
        </xdr:cNvPr>
        <xdr:cNvSpPr>
          <a:spLocks noChangeShapeType="1"/>
        </xdr:cNvSpPr>
      </xdr:nvSpPr>
      <xdr:spPr bwMode="auto">
        <a:xfrm>
          <a:off x="16733520" y="12329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59</xdr:row>
      <xdr:rowOff>76200</xdr:rowOff>
    </xdr:from>
    <xdr:to>
      <xdr:col>27</xdr:col>
      <xdr:colOff>0</xdr:colOff>
      <xdr:row>64</xdr:row>
      <xdr:rowOff>76200</xdr:rowOff>
    </xdr:to>
    <xdr:sp macro="" textlink="">
      <xdr:nvSpPr>
        <xdr:cNvPr id="4340" name="Line 209">
          <a:extLst>
            <a:ext uri="{FF2B5EF4-FFF2-40B4-BE49-F238E27FC236}">
              <a16:creationId xmlns:a16="http://schemas.microsoft.com/office/drawing/2014/main" id="{37CC3ED8-0653-9F07-DFF4-3AD136673F68}"/>
            </a:ext>
          </a:extLst>
        </xdr:cNvPr>
        <xdr:cNvSpPr>
          <a:spLocks noChangeShapeType="1"/>
        </xdr:cNvSpPr>
      </xdr:nvSpPr>
      <xdr:spPr bwMode="auto">
        <a:xfrm>
          <a:off x="16466820" y="114147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69</xdr:row>
      <xdr:rowOff>1</xdr:rowOff>
    </xdr:from>
    <xdr:to>
      <xdr:col>29</xdr:col>
      <xdr:colOff>152400</xdr:colOff>
      <xdr:row>69</xdr:row>
      <xdr:rowOff>152401</xdr:rowOff>
    </xdr:to>
    <xdr:sp macro="" textlink="">
      <xdr:nvSpPr>
        <xdr:cNvPr id="4341" name="Triangle 13">
          <a:extLst>
            <a:ext uri="{FF2B5EF4-FFF2-40B4-BE49-F238E27FC236}">
              <a16:creationId xmlns:a16="http://schemas.microsoft.com/office/drawing/2014/main" id="{4FCA5A6A-B993-D3F8-F52B-F5E5F4A5F3E2}"/>
            </a:ext>
          </a:extLst>
        </xdr:cNvPr>
        <xdr:cNvSpPr/>
      </xdr:nvSpPr>
      <xdr:spPr>
        <a:xfrm rot="16200000">
          <a:off x="18318480" y="131673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69</xdr:row>
      <xdr:rowOff>76200</xdr:rowOff>
    </xdr:from>
    <xdr:to>
      <xdr:col>29</xdr:col>
      <xdr:colOff>0</xdr:colOff>
      <xdr:row>69</xdr:row>
      <xdr:rowOff>76200</xdr:rowOff>
    </xdr:to>
    <xdr:sp macro="" textlink="">
      <xdr:nvSpPr>
        <xdr:cNvPr id="4342" name="Line 210">
          <a:extLst>
            <a:ext uri="{FF2B5EF4-FFF2-40B4-BE49-F238E27FC236}">
              <a16:creationId xmlns:a16="http://schemas.microsoft.com/office/drawing/2014/main" id="{9060244A-7122-0F6A-9230-4719C7A9948E}"/>
            </a:ext>
          </a:extLst>
        </xdr:cNvPr>
        <xdr:cNvSpPr>
          <a:spLocks noChangeShapeType="1"/>
        </xdr:cNvSpPr>
      </xdr:nvSpPr>
      <xdr:spPr bwMode="auto">
        <a:xfrm>
          <a:off x="16733520" y="13243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69</xdr:row>
      <xdr:rowOff>76200</xdr:rowOff>
    </xdr:from>
    <xdr:to>
      <xdr:col>27</xdr:col>
      <xdr:colOff>0</xdr:colOff>
      <xdr:row>74</xdr:row>
      <xdr:rowOff>76200</xdr:rowOff>
    </xdr:to>
    <xdr:sp macro="" textlink="">
      <xdr:nvSpPr>
        <xdr:cNvPr id="4343" name="Line 211">
          <a:extLst>
            <a:ext uri="{FF2B5EF4-FFF2-40B4-BE49-F238E27FC236}">
              <a16:creationId xmlns:a16="http://schemas.microsoft.com/office/drawing/2014/main" id="{32C21D68-CDCC-715A-6A4F-102BD745817D}"/>
            </a:ext>
          </a:extLst>
        </xdr:cNvPr>
        <xdr:cNvSpPr>
          <a:spLocks noChangeShapeType="1"/>
        </xdr:cNvSpPr>
      </xdr:nvSpPr>
      <xdr:spPr bwMode="auto">
        <a:xfrm flipV="1">
          <a:off x="16466820" y="132435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74</xdr:row>
      <xdr:rowOff>1</xdr:rowOff>
    </xdr:from>
    <xdr:to>
      <xdr:col>29</xdr:col>
      <xdr:colOff>152400</xdr:colOff>
      <xdr:row>74</xdr:row>
      <xdr:rowOff>152401</xdr:rowOff>
    </xdr:to>
    <xdr:sp macro="" textlink="">
      <xdr:nvSpPr>
        <xdr:cNvPr id="4344" name="Triangle 14">
          <a:extLst>
            <a:ext uri="{FF2B5EF4-FFF2-40B4-BE49-F238E27FC236}">
              <a16:creationId xmlns:a16="http://schemas.microsoft.com/office/drawing/2014/main" id="{8F56B56E-0D2E-D368-C402-59E5C1971783}"/>
            </a:ext>
          </a:extLst>
        </xdr:cNvPr>
        <xdr:cNvSpPr/>
      </xdr:nvSpPr>
      <xdr:spPr>
        <a:xfrm rot="16200000">
          <a:off x="18318480" y="140817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74</xdr:row>
      <xdr:rowOff>76200</xdr:rowOff>
    </xdr:from>
    <xdr:to>
      <xdr:col>29</xdr:col>
      <xdr:colOff>0</xdr:colOff>
      <xdr:row>74</xdr:row>
      <xdr:rowOff>76200</xdr:rowOff>
    </xdr:to>
    <xdr:sp macro="" textlink="">
      <xdr:nvSpPr>
        <xdr:cNvPr id="4345" name="Line 212">
          <a:extLst>
            <a:ext uri="{FF2B5EF4-FFF2-40B4-BE49-F238E27FC236}">
              <a16:creationId xmlns:a16="http://schemas.microsoft.com/office/drawing/2014/main" id="{6ECBF92D-A8C0-7F39-6645-ADFB16F8FADD}"/>
            </a:ext>
          </a:extLst>
        </xdr:cNvPr>
        <xdr:cNvSpPr>
          <a:spLocks noChangeShapeType="1"/>
        </xdr:cNvSpPr>
      </xdr:nvSpPr>
      <xdr:spPr bwMode="auto">
        <a:xfrm>
          <a:off x="16733520" y="14157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74</xdr:row>
      <xdr:rowOff>76200</xdr:rowOff>
    </xdr:from>
    <xdr:to>
      <xdr:col>27</xdr:col>
      <xdr:colOff>0</xdr:colOff>
      <xdr:row>74</xdr:row>
      <xdr:rowOff>76200</xdr:rowOff>
    </xdr:to>
    <xdr:sp macro="" textlink="">
      <xdr:nvSpPr>
        <xdr:cNvPr id="4346" name="Line 213">
          <a:extLst>
            <a:ext uri="{FF2B5EF4-FFF2-40B4-BE49-F238E27FC236}">
              <a16:creationId xmlns:a16="http://schemas.microsoft.com/office/drawing/2014/main" id="{3F55FC84-3B0E-241F-23ED-7320067CBC03}"/>
            </a:ext>
          </a:extLst>
        </xdr:cNvPr>
        <xdr:cNvSpPr>
          <a:spLocks noChangeShapeType="1"/>
        </xdr:cNvSpPr>
      </xdr:nvSpPr>
      <xdr:spPr bwMode="auto">
        <a:xfrm>
          <a:off x="16466820" y="141579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79</xdr:row>
      <xdr:rowOff>1</xdr:rowOff>
    </xdr:from>
    <xdr:to>
      <xdr:col>29</xdr:col>
      <xdr:colOff>152400</xdr:colOff>
      <xdr:row>79</xdr:row>
      <xdr:rowOff>152401</xdr:rowOff>
    </xdr:to>
    <xdr:sp macro="" textlink="">
      <xdr:nvSpPr>
        <xdr:cNvPr id="4347" name="Triangle 15">
          <a:extLst>
            <a:ext uri="{FF2B5EF4-FFF2-40B4-BE49-F238E27FC236}">
              <a16:creationId xmlns:a16="http://schemas.microsoft.com/office/drawing/2014/main" id="{B8ADDF2A-08AC-E47A-A669-AC2AE1A44E60}"/>
            </a:ext>
          </a:extLst>
        </xdr:cNvPr>
        <xdr:cNvSpPr/>
      </xdr:nvSpPr>
      <xdr:spPr>
        <a:xfrm rot="16200000">
          <a:off x="18318480" y="149961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79</xdr:row>
      <xdr:rowOff>76200</xdr:rowOff>
    </xdr:from>
    <xdr:to>
      <xdr:col>29</xdr:col>
      <xdr:colOff>0</xdr:colOff>
      <xdr:row>79</xdr:row>
      <xdr:rowOff>76200</xdr:rowOff>
    </xdr:to>
    <xdr:sp macro="" textlink="">
      <xdr:nvSpPr>
        <xdr:cNvPr id="4348" name="Line 214">
          <a:extLst>
            <a:ext uri="{FF2B5EF4-FFF2-40B4-BE49-F238E27FC236}">
              <a16:creationId xmlns:a16="http://schemas.microsoft.com/office/drawing/2014/main" id="{3EBD7887-7BAB-7FA3-5F52-28EE116B480F}"/>
            </a:ext>
          </a:extLst>
        </xdr:cNvPr>
        <xdr:cNvSpPr>
          <a:spLocks noChangeShapeType="1"/>
        </xdr:cNvSpPr>
      </xdr:nvSpPr>
      <xdr:spPr bwMode="auto">
        <a:xfrm>
          <a:off x="16733520" y="15072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74</xdr:row>
      <xdr:rowOff>76200</xdr:rowOff>
    </xdr:from>
    <xdr:to>
      <xdr:col>27</xdr:col>
      <xdr:colOff>0</xdr:colOff>
      <xdr:row>79</xdr:row>
      <xdr:rowOff>76200</xdr:rowOff>
    </xdr:to>
    <xdr:sp macro="" textlink="">
      <xdr:nvSpPr>
        <xdr:cNvPr id="4349" name="Line 215">
          <a:extLst>
            <a:ext uri="{FF2B5EF4-FFF2-40B4-BE49-F238E27FC236}">
              <a16:creationId xmlns:a16="http://schemas.microsoft.com/office/drawing/2014/main" id="{98B394BD-E819-13A7-015C-65B9319E5EBC}"/>
            </a:ext>
          </a:extLst>
        </xdr:cNvPr>
        <xdr:cNvSpPr>
          <a:spLocks noChangeShapeType="1"/>
        </xdr:cNvSpPr>
      </xdr:nvSpPr>
      <xdr:spPr bwMode="auto">
        <a:xfrm>
          <a:off x="16466820" y="141579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84</xdr:row>
      <xdr:rowOff>1</xdr:rowOff>
    </xdr:from>
    <xdr:to>
      <xdr:col>29</xdr:col>
      <xdr:colOff>152400</xdr:colOff>
      <xdr:row>84</xdr:row>
      <xdr:rowOff>152401</xdr:rowOff>
    </xdr:to>
    <xdr:sp macro="" textlink="">
      <xdr:nvSpPr>
        <xdr:cNvPr id="4350" name="Triangle 16">
          <a:extLst>
            <a:ext uri="{FF2B5EF4-FFF2-40B4-BE49-F238E27FC236}">
              <a16:creationId xmlns:a16="http://schemas.microsoft.com/office/drawing/2014/main" id="{CA6F24B3-75A8-2892-097D-32C88584F934}"/>
            </a:ext>
          </a:extLst>
        </xdr:cNvPr>
        <xdr:cNvSpPr/>
      </xdr:nvSpPr>
      <xdr:spPr>
        <a:xfrm rot="16200000">
          <a:off x="18318480" y="159105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84</xdr:row>
      <xdr:rowOff>76200</xdr:rowOff>
    </xdr:from>
    <xdr:to>
      <xdr:col>29</xdr:col>
      <xdr:colOff>0</xdr:colOff>
      <xdr:row>84</xdr:row>
      <xdr:rowOff>76200</xdr:rowOff>
    </xdr:to>
    <xdr:sp macro="" textlink="">
      <xdr:nvSpPr>
        <xdr:cNvPr id="4351" name="Line 216">
          <a:extLst>
            <a:ext uri="{FF2B5EF4-FFF2-40B4-BE49-F238E27FC236}">
              <a16:creationId xmlns:a16="http://schemas.microsoft.com/office/drawing/2014/main" id="{099D4B76-4B86-07DC-E343-A613DD986B9F}"/>
            </a:ext>
          </a:extLst>
        </xdr:cNvPr>
        <xdr:cNvSpPr>
          <a:spLocks noChangeShapeType="1"/>
        </xdr:cNvSpPr>
      </xdr:nvSpPr>
      <xdr:spPr bwMode="auto">
        <a:xfrm>
          <a:off x="16733520" y="15986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84</xdr:row>
      <xdr:rowOff>76200</xdr:rowOff>
    </xdr:from>
    <xdr:to>
      <xdr:col>27</xdr:col>
      <xdr:colOff>0</xdr:colOff>
      <xdr:row>89</xdr:row>
      <xdr:rowOff>76200</xdr:rowOff>
    </xdr:to>
    <xdr:sp macro="" textlink="">
      <xdr:nvSpPr>
        <xdr:cNvPr id="4352" name="Line 217">
          <a:extLst>
            <a:ext uri="{FF2B5EF4-FFF2-40B4-BE49-F238E27FC236}">
              <a16:creationId xmlns:a16="http://schemas.microsoft.com/office/drawing/2014/main" id="{AC124DE1-CEA2-A37D-DBBF-F18553024792}"/>
            </a:ext>
          </a:extLst>
        </xdr:cNvPr>
        <xdr:cNvSpPr>
          <a:spLocks noChangeShapeType="1"/>
        </xdr:cNvSpPr>
      </xdr:nvSpPr>
      <xdr:spPr bwMode="auto">
        <a:xfrm flipV="1">
          <a:off x="16466820" y="159867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89</xdr:row>
      <xdr:rowOff>1</xdr:rowOff>
    </xdr:from>
    <xdr:to>
      <xdr:col>29</xdr:col>
      <xdr:colOff>152400</xdr:colOff>
      <xdr:row>89</xdr:row>
      <xdr:rowOff>152401</xdr:rowOff>
    </xdr:to>
    <xdr:sp macro="" textlink="">
      <xdr:nvSpPr>
        <xdr:cNvPr id="4353" name="Triangle 17">
          <a:extLst>
            <a:ext uri="{FF2B5EF4-FFF2-40B4-BE49-F238E27FC236}">
              <a16:creationId xmlns:a16="http://schemas.microsoft.com/office/drawing/2014/main" id="{B3237AEB-8897-31C6-7E28-DBDC3ADEE42F}"/>
            </a:ext>
          </a:extLst>
        </xdr:cNvPr>
        <xdr:cNvSpPr/>
      </xdr:nvSpPr>
      <xdr:spPr>
        <a:xfrm rot="16200000">
          <a:off x="18318480" y="168249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89</xdr:row>
      <xdr:rowOff>76200</xdr:rowOff>
    </xdr:from>
    <xdr:to>
      <xdr:col>29</xdr:col>
      <xdr:colOff>0</xdr:colOff>
      <xdr:row>89</xdr:row>
      <xdr:rowOff>76200</xdr:rowOff>
    </xdr:to>
    <xdr:sp macro="" textlink="">
      <xdr:nvSpPr>
        <xdr:cNvPr id="4354" name="Line 218">
          <a:extLst>
            <a:ext uri="{FF2B5EF4-FFF2-40B4-BE49-F238E27FC236}">
              <a16:creationId xmlns:a16="http://schemas.microsoft.com/office/drawing/2014/main" id="{0E2C821D-53F1-A611-CABA-9CBFF63394BF}"/>
            </a:ext>
          </a:extLst>
        </xdr:cNvPr>
        <xdr:cNvSpPr>
          <a:spLocks noChangeShapeType="1"/>
        </xdr:cNvSpPr>
      </xdr:nvSpPr>
      <xdr:spPr bwMode="auto">
        <a:xfrm>
          <a:off x="16733520" y="16901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89</xdr:row>
      <xdr:rowOff>76200</xdr:rowOff>
    </xdr:from>
    <xdr:to>
      <xdr:col>27</xdr:col>
      <xdr:colOff>0</xdr:colOff>
      <xdr:row>89</xdr:row>
      <xdr:rowOff>76200</xdr:rowOff>
    </xdr:to>
    <xdr:sp macro="" textlink="">
      <xdr:nvSpPr>
        <xdr:cNvPr id="4355" name="Line 219">
          <a:extLst>
            <a:ext uri="{FF2B5EF4-FFF2-40B4-BE49-F238E27FC236}">
              <a16:creationId xmlns:a16="http://schemas.microsoft.com/office/drawing/2014/main" id="{B04BFB8D-575D-5F9D-9DCA-35BC6E5EBCAC}"/>
            </a:ext>
          </a:extLst>
        </xdr:cNvPr>
        <xdr:cNvSpPr>
          <a:spLocks noChangeShapeType="1"/>
        </xdr:cNvSpPr>
      </xdr:nvSpPr>
      <xdr:spPr bwMode="auto">
        <a:xfrm>
          <a:off x="16466820" y="169011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94</xdr:row>
      <xdr:rowOff>1</xdr:rowOff>
    </xdr:from>
    <xdr:to>
      <xdr:col>29</xdr:col>
      <xdr:colOff>152400</xdr:colOff>
      <xdr:row>94</xdr:row>
      <xdr:rowOff>152401</xdr:rowOff>
    </xdr:to>
    <xdr:sp macro="" textlink="">
      <xdr:nvSpPr>
        <xdr:cNvPr id="4356" name="Triangle 18">
          <a:extLst>
            <a:ext uri="{FF2B5EF4-FFF2-40B4-BE49-F238E27FC236}">
              <a16:creationId xmlns:a16="http://schemas.microsoft.com/office/drawing/2014/main" id="{67523700-4AB1-8D77-84AD-1FDF7CC91A60}"/>
            </a:ext>
          </a:extLst>
        </xdr:cNvPr>
        <xdr:cNvSpPr/>
      </xdr:nvSpPr>
      <xdr:spPr>
        <a:xfrm rot="16200000">
          <a:off x="18318480" y="177393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94</xdr:row>
      <xdr:rowOff>76200</xdr:rowOff>
    </xdr:from>
    <xdr:to>
      <xdr:col>29</xdr:col>
      <xdr:colOff>0</xdr:colOff>
      <xdr:row>94</xdr:row>
      <xdr:rowOff>76200</xdr:rowOff>
    </xdr:to>
    <xdr:sp macro="" textlink="">
      <xdr:nvSpPr>
        <xdr:cNvPr id="4357" name="Line 220">
          <a:extLst>
            <a:ext uri="{FF2B5EF4-FFF2-40B4-BE49-F238E27FC236}">
              <a16:creationId xmlns:a16="http://schemas.microsoft.com/office/drawing/2014/main" id="{1BF9CA1B-7E66-B53B-75FC-90DA5F3CE8F4}"/>
            </a:ext>
          </a:extLst>
        </xdr:cNvPr>
        <xdr:cNvSpPr>
          <a:spLocks noChangeShapeType="1"/>
        </xdr:cNvSpPr>
      </xdr:nvSpPr>
      <xdr:spPr bwMode="auto">
        <a:xfrm>
          <a:off x="16733520" y="17815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89</xdr:row>
      <xdr:rowOff>76200</xdr:rowOff>
    </xdr:from>
    <xdr:to>
      <xdr:col>27</xdr:col>
      <xdr:colOff>0</xdr:colOff>
      <xdr:row>94</xdr:row>
      <xdr:rowOff>76200</xdr:rowOff>
    </xdr:to>
    <xdr:sp macro="" textlink="">
      <xdr:nvSpPr>
        <xdr:cNvPr id="4358" name="Line 221">
          <a:extLst>
            <a:ext uri="{FF2B5EF4-FFF2-40B4-BE49-F238E27FC236}">
              <a16:creationId xmlns:a16="http://schemas.microsoft.com/office/drawing/2014/main" id="{DAEA0D05-1252-6753-4CA3-142E822DD678}"/>
            </a:ext>
          </a:extLst>
        </xdr:cNvPr>
        <xdr:cNvSpPr>
          <a:spLocks noChangeShapeType="1"/>
        </xdr:cNvSpPr>
      </xdr:nvSpPr>
      <xdr:spPr bwMode="auto">
        <a:xfrm>
          <a:off x="16466820" y="169011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104</xdr:row>
      <xdr:rowOff>1</xdr:rowOff>
    </xdr:from>
    <xdr:to>
      <xdr:col>25</xdr:col>
      <xdr:colOff>152400</xdr:colOff>
      <xdr:row>104</xdr:row>
      <xdr:rowOff>152401</xdr:rowOff>
    </xdr:to>
    <xdr:sp macro="" textlink="">
      <xdr:nvSpPr>
        <xdr:cNvPr id="4359" name="Circle 19">
          <a:extLst>
            <a:ext uri="{FF2B5EF4-FFF2-40B4-BE49-F238E27FC236}">
              <a16:creationId xmlns:a16="http://schemas.microsoft.com/office/drawing/2014/main" id="{A1D1FBE8-207C-841F-9B90-F8FD9DEF7729}"/>
            </a:ext>
          </a:extLst>
        </xdr:cNvPr>
        <xdr:cNvSpPr/>
      </xdr:nvSpPr>
      <xdr:spPr>
        <a:xfrm>
          <a:off x="16314420" y="195681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104</xdr:row>
      <xdr:rowOff>76200</xdr:rowOff>
    </xdr:from>
    <xdr:to>
      <xdr:col>25</xdr:col>
      <xdr:colOff>0</xdr:colOff>
      <xdr:row>104</xdr:row>
      <xdr:rowOff>76200</xdr:rowOff>
    </xdr:to>
    <xdr:sp macro="" textlink="">
      <xdr:nvSpPr>
        <xdr:cNvPr id="4360" name="Line 222">
          <a:extLst>
            <a:ext uri="{FF2B5EF4-FFF2-40B4-BE49-F238E27FC236}">
              <a16:creationId xmlns:a16="http://schemas.microsoft.com/office/drawing/2014/main" id="{B9E6C4BF-2D47-7D97-DFC5-4A8BA9FC92AB}"/>
            </a:ext>
          </a:extLst>
        </xdr:cNvPr>
        <xdr:cNvSpPr>
          <a:spLocks noChangeShapeType="1"/>
        </xdr:cNvSpPr>
      </xdr:nvSpPr>
      <xdr:spPr bwMode="auto">
        <a:xfrm>
          <a:off x="14729460" y="19644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104</xdr:row>
      <xdr:rowOff>76200</xdr:rowOff>
    </xdr:from>
    <xdr:to>
      <xdr:col>23</xdr:col>
      <xdr:colOff>0</xdr:colOff>
      <xdr:row>119</xdr:row>
      <xdr:rowOff>76200</xdr:rowOff>
    </xdr:to>
    <xdr:sp macro="" textlink="">
      <xdr:nvSpPr>
        <xdr:cNvPr id="4361" name="Line 223">
          <a:extLst>
            <a:ext uri="{FF2B5EF4-FFF2-40B4-BE49-F238E27FC236}">
              <a16:creationId xmlns:a16="http://schemas.microsoft.com/office/drawing/2014/main" id="{23F1D9BC-EE8E-6329-C3F1-895DE6D2548E}"/>
            </a:ext>
          </a:extLst>
        </xdr:cNvPr>
        <xdr:cNvSpPr>
          <a:spLocks noChangeShapeType="1"/>
        </xdr:cNvSpPr>
      </xdr:nvSpPr>
      <xdr:spPr bwMode="auto">
        <a:xfrm flipV="1">
          <a:off x="14462760" y="1964436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119</xdr:row>
      <xdr:rowOff>1</xdr:rowOff>
    </xdr:from>
    <xdr:to>
      <xdr:col>25</xdr:col>
      <xdr:colOff>152400</xdr:colOff>
      <xdr:row>119</xdr:row>
      <xdr:rowOff>152401</xdr:rowOff>
    </xdr:to>
    <xdr:sp macro="" textlink="">
      <xdr:nvSpPr>
        <xdr:cNvPr id="4362" name="Circle 20">
          <a:extLst>
            <a:ext uri="{FF2B5EF4-FFF2-40B4-BE49-F238E27FC236}">
              <a16:creationId xmlns:a16="http://schemas.microsoft.com/office/drawing/2014/main" id="{69E90699-892C-1029-E8F6-56601103521A}"/>
            </a:ext>
          </a:extLst>
        </xdr:cNvPr>
        <xdr:cNvSpPr/>
      </xdr:nvSpPr>
      <xdr:spPr>
        <a:xfrm>
          <a:off x="16314420" y="223113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119</xdr:row>
      <xdr:rowOff>76200</xdr:rowOff>
    </xdr:from>
    <xdr:to>
      <xdr:col>25</xdr:col>
      <xdr:colOff>0</xdr:colOff>
      <xdr:row>119</xdr:row>
      <xdr:rowOff>76200</xdr:rowOff>
    </xdr:to>
    <xdr:sp macro="" textlink="">
      <xdr:nvSpPr>
        <xdr:cNvPr id="4363" name="Line 224">
          <a:extLst>
            <a:ext uri="{FF2B5EF4-FFF2-40B4-BE49-F238E27FC236}">
              <a16:creationId xmlns:a16="http://schemas.microsoft.com/office/drawing/2014/main" id="{FD1C4DCF-D729-5E56-4EF1-2014863A64BF}"/>
            </a:ext>
          </a:extLst>
        </xdr:cNvPr>
        <xdr:cNvSpPr>
          <a:spLocks noChangeShapeType="1"/>
        </xdr:cNvSpPr>
      </xdr:nvSpPr>
      <xdr:spPr bwMode="auto">
        <a:xfrm>
          <a:off x="14729460" y="22387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119</xdr:row>
      <xdr:rowOff>76200</xdr:rowOff>
    </xdr:from>
    <xdr:to>
      <xdr:col>23</xdr:col>
      <xdr:colOff>0</xdr:colOff>
      <xdr:row>119</xdr:row>
      <xdr:rowOff>76200</xdr:rowOff>
    </xdr:to>
    <xdr:sp macro="" textlink="">
      <xdr:nvSpPr>
        <xdr:cNvPr id="4364" name="Line 225">
          <a:extLst>
            <a:ext uri="{FF2B5EF4-FFF2-40B4-BE49-F238E27FC236}">
              <a16:creationId xmlns:a16="http://schemas.microsoft.com/office/drawing/2014/main" id="{52681CA4-7799-A268-C80C-99EEE345D5F2}"/>
            </a:ext>
          </a:extLst>
        </xdr:cNvPr>
        <xdr:cNvSpPr>
          <a:spLocks noChangeShapeType="1"/>
        </xdr:cNvSpPr>
      </xdr:nvSpPr>
      <xdr:spPr bwMode="auto">
        <a:xfrm>
          <a:off x="14462760" y="223875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25</xdr:col>
      <xdr:colOff>0</xdr:colOff>
      <xdr:row>134</xdr:row>
      <xdr:rowOff>1</xdr:rowOff>
    </xdr:from>
    <xdr:to>
      <xdr:col>25</xdr:col>
      <xdr:colOff>152400</xdr:colOff>
      <xdr:row>134</xdr:row>
      <xdr:rowOff>152401</xdr:rowOff>
    </xdr:to>
    <xdr:sp macro="" textlink="">
      <xdr:nvSpPr>
        <xdr:cNvPr id="4365" name="Circle 21">
          <a:extLst>
            <a:ext uri="{FF2B5EF4-FFF2-40B4-BE49-F238E27FC236}">
              <a16:creationId xmlns:a16="http://schemas.microsoft.com/office/drawing/2014/main" id="{0232F972-4CB7-485E-24C4-BF560441EFC3}"/>
            </a:ext>
          </a:extLst>
        </xdr:cNvPr>
        <xdr:cNvSpPr/>
      </xdr:nvSpPr>
      <xdr:spPr>
        <a:xfrm>
          <a:off x="16314420" y="25054561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134</xdr:row>
      <xdr:rowOff>76200</xdr:rowOff>
    </xdr:from>
    <xdr:to>
      <xdr:col>25</xdr:col>
      <xdr:colOff>0</xdr:colOff>
      <xdr:row>134</xdr:row>
      <xdr:rowOff>76200</xdr:rowOff>
    </xdr:to>
    <xdr:sp macro="" textlink="">
      <xdr:nvSpPr>
        <xdr:cNvPr id="4366" name="Line 226">
          <a:extLst>
            <a:ext uri="{FF2B5EF4-FFF2-40B4-BE49-F238E27FC236}">
              <a16:creationId xmlns:a16="http://schemas.microsoft.com/office/drawing/2014/main" id="{B6450E9B-3574-347E-C240-EF67FDEC9E28}"/>
            </a:ext>
          </a:extLst>
        </xdr:cNvPr>
        <xdr:cNvSpPr>
          <a:spLocks noChangeShapeType="1"/>
        </xdr:cNvSpPr>
      </xdr:nvSpPr>
      <xdr:spPr bwMode="auto">
        <a:xfrm>
          <a:off x="14729460" y="25130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152400</xdr:colOff>
      <xdr:row>119</xdr:row>
      <xdr:rowOff>76200</xdr:rowOff>
    </xdr:from>
    <xdr:to>
      <xdr:col>23</xdr:col>
      <xdr:colOff>0</xdr:colOff>
      <xdr:row>134</xdr:row>
      <xdr:rowOff>76200</xdr:rowOff>
    </xdr:to>
    <xdr:sp macro="" textlink="">
      <xdr:nvSpPr>
        <xdr:cNvPr id="4367" name="Line 227">
          <a:extLst>
            <a:ext uri="{FF2B5EF4-FFF2-40B4-BE49-F238E27FC236}">
              <a16:creationId xmlns:a16="http://schemas.microsoft.com/office/drawing/2014/main" id="{F220B0C2-9390-2B47-F779-1DFC48722DF7}"/>
            </a:ext>
          </a:extLst>
        </xdr:cNvPr>
        <xdr:cNvSpPr>
          <a:spLocks noChangeShapeType="1"/>
        </xdr:cNvSpPr>
      </xdr:nvSpPr>
      <xdr:spPr bwMode="auto">
        <a:xfrm>
          <a:off x="14462760" y="22387560"/>
          <a:ext cx="266700" cy="2743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99</xdr:row>
      <xdr:rowOff>1</xdr:rowOff>
    </xdr:from>
    <xdr:to>
      <xdr:col>29</xdr:col>
      <xdr:colOff>152400</xdr:colOff>
      <xdr:row>99</xdr:row>
      <xdr:rowOff>152401</xdr:rowOff>
    </xdr:to>
    <xdr:sp macro="" textlink="">
      <xdr:nvSpPr>
        <xdr:cNvPr id="4368" name="Triangle 22">
          <a:extLst>
            <a:ext uri="{FF2B5EF4-FFF2-40B4-BE49-F238E27FC236}">
              <a16:creationId xmlns:a16="http://schemas.microsoft.com/office/drawing/2014/main" id="{16CDC0B4-7E92-C712-901A-B8BC142583DE}"/>
            </a:ext>
          </a:extLst>
        </xdr:cNvPr>
        <xdr:cNvSpPr/>
      </xdr:nvSpPr>
      <xdr:spPr>
        <a:xfrm rot="16200000">
          <a:off x="18318480" y="186537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99</xdr:row>
      <xdr:rowOff>76200</xdr:rowOff>
    </xdr:from>
    <xdr:to>
      <xdr:col>29</xdr:col>
      <xdr:colOff>0</xdr:colOff>
      <xdr:row>99</xdr:row>
      <xdr:rowOff>76200</xdr:rowOff>
    </xdr:to>
    <xdr:sp macro="" textlink="">
      <xdr:nvSpPr>
        <xdr:cNvPr id="4369" name="Line 228">
          <a:extLst>
            <a:ext uri="{FF2B5EF4-FFF2-40B4-BE49-F238E27FC236}">
              <a16:creationId xmlns:a16="http://schemas.microsoft.com/office/drawing/2014/main" id="{6B824F2A-EED2-F9AB-D03B-D5FF6BE93A71}"/>
            </a:ext>
          </a:extLst>
        </xdr:cNvPr>
        <xdr:cNvSpPr>
          <a:spLocks noChangeShapeType="1"/>
        </xdr:cNvSpPr>
      </xdr:nvSpPr>
      <xdr:spPr bwMode="auto">
        <a:xfrm>
          <a:off x="16733520" y="18729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99</xdr:row>
      <xdr:rowOff>76200</xdr:rowOff>
    </xdr:from>
    <xdr:to>
      <xdr:col>27</xdr:col>
      <xdr:colOff>0</xdr:colOff>
      <xdr:row>104</xdr:row>
      <xdr:rowOff>76200</xdr:rowOff>
    </xdr:to>
    <xdr:sp macro="" textlink="">
      <xdr:nvSpPr>
        <xdr:cNvPr id="4370" name="Line 229">
          <a:extLst>
            <a:ext uri="{FF2B5EF4-FFF2-40B4-BE49-F238E27FC236}">
              <a16:creationId xmlns:a16="http://schemas.microsoft.com/office/drawing/2014/main" id="{06C39BD7-4B1F-6075-19E6-829666B91473}"/>
            </a:ext>
          </a:extLst>
        </xdr:cNvPr>
        <xdr:cNvSpPr>
          <a:spLocks noChangeShapeType="1"/>
        </xdr:cNvSpPr>
      </xdr:nvSpPr>
      <xdr:spPr bwMode="auto">
        <a:xfrm flipV="1">
          <a:off x="16466820" y="187299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104</xdr:row>
      <xdr:rowOff>1</xdr:rowOff>
    </xdr:from>
    <xdr:to>
      <xdr:col>29</xdr:col>
      <xdr:colOff>152400</xdr:colOff>
      <xdr:row>104</xdr:row>
      <xdr:rowOff>152401</xdr:rowOff>
    </xdr:to>
    <xdr:sp macro="" textlink="">
      <xdr:nvSpPr>
        <xdr:cNvPr id="4371" name="Triangle 23">
          <a:extLst>
            <a:ext uri="{FF2B5EF4-FFF2-40B4-BE49-F238E27FC236}">
              <a16:creationId xmlns:a16="http://schemas.microsoft.com/office/drawing/2014/main" id="{2CD9A14F-80FD-373B-8FE0-F1EAE0DE7EC4}"/>
            </a:ext>
          </a:extLst>
        </xdr:cNvPr>
        <xdr:cNvSpPr/>
      </xdr:nvSpPr>
      <xdr:spPr>
        <a:xfrm rot="16200000">
          <a:off x="18318480" y="195681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104</xdr:row>
      <xdr:rowOff>76200</xdr:rowOff>
    </xdr:from>
    <xdr:to>
      <xdr:col>29</xdr:col>
      <xdr:colOff>0</xdr:colOff>
      <xdr:row>104</xdr:row>
      <xdr:rowOff>76200</xdr:rowOff>
    </xdr:to>
    <xdr:sp macro="" textlink="">
      <xdr:nvSpPr>
        <xdr:cNvPr id="4372" name="Line 230">
          <a:extLst>
            <a:ext uri="{FF2B5EF4-FFF2-40B4-BE49-F238E27FC236}">
              <a16:creationId xmlns:a16="http://schemas.microsoft.com/office/drawing/2014/main" id="{FAC7E96A-57B1-5AF2-D2BA-98413535C8DC}"/>
            </a:ext>
          </a:extLst>
        </xdr:cNvPr>
        <xdr:cNvSpPr>
          <a:spLocks noChangeShapeType="1"/>
        </xdr:cNvSpPr>
      </xdr:nvSpPr>
      <xdr:spPr bwMode="auto">
        <a:xfrm>
          <a:off x="16733520" y="19644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104</xdr:row>
      <xdr:rowOff>76200</xdr:rowOff>
    </xdr:from>
    <xdr:to>
      <xdr:col>27</xdr:col>
      <xdr:colOff>0</xdr:colOff>
      <xdr:row>104</xdr:row>
      <xdr:rowOff>76200</xdr:rowOff>
    </xdr:to>
    <xdr:sp macro="" textlink="">
      <xdr:nvSpPr>
        <xdr:cNvPr id="4373" name="Line 231">
          <a:extLst>
            <a:ext uri="{FF2B5EF4-FFF2-40B4-BE49-F238E27FC236}">
              <a16:creationId xmlns:a16="http://schemas.microsoft.com/office/drawing/2014/main" id="{EA4C6662-F189-E003-F032-0F9AB931C0F1}"/>
            </a:ext>
          </a:extLst>
        </xdr:cNvPr>
        <xdr:cNvSpPr>
          <a:spLocks noChangeShapeType="1"/>
        </xdr:cNvSpPr>
      </xdr:nvSpPr>
      <xdr:spPr bwMode="auto">
        <a:xfrm>
          <a:off x="16466820" y="196443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109</xdr:row>
      <xdr:rowOff>1</xdr:rowOff>
    </xdr:from>
    <xdr:to>
      <xdr:col>29</xdr:col>
      <xdr:colOff>152400</xdr:colOff>
      <xdr:row>109</xdr:row>
      <xdr:rowOff>152401</xdr:rowOff>
    </xdr:to>
    <xdr:sp macro="" textlink="">
      <xdr:nvSpPr>
        <xdr:cNvPr id="4374" name="Triangle 24">
          <a:extLst>
            <a:ext uri="{FF2B5EF4-FFF2-40B4-BE49-F238E27FC236}">
              <a16:creationId xmlns:a16="http://schemas.microsoft.com/office/drawing/2014/main" id="{CD4BD713-4DF5-EB64-0B75-EB2D14D6510E}"/>
            </a:ext>
          </a:extLst>
        </xdr:cNvPr>
        <xdr:cNvSpPr/>
      </xdr:nvSpPr>
      <xdr:spPr>
        <a:xfrm rot="16200000">
          <a:off x="18318480" y="204825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109</xdr:row>
      <xdr:rowOff>76200</xdr:rowOff>
    </xdr:from>
    <xdr:to>
      <xdr:col>29</xdr:col>
      <xdr:colOff>0</xdr:colOff>
      <xdr:row>109</xdr:row>
      <xdr:rowOff>76200</xdr:rowOff>
    </xdr:to>
    <xdr:sp macro="" textlink="">
      <xdr:nvSpPr>
        <xdr:cNvPr id="4375" name="Line 232">
          <a:extLst>
            <a:ext uri="{FF2B5EF4-FFF2-40B4-BE49-F238E27FC236}">
              <a16:creationId xmlns:a16="http://schemas.microsoft.com/office/drawing/2014/main" id="{86E17278-FB4A-23DE-8956-99AA4D7D1E98}"/>
            </a:ext>
          </a:extLst>
        </xdr:cNvPr>
        <xdr:cNvSpPr>
          <a:spLocks noChangeShapeType="1"/>
        </xdr:cNvSpPr>
      </xdr:nvSpPr>
      <xdr:spPr bwMode="auto">
        <a:xfrm>
          <a:off x="16733520" y="20558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104</xdr:row>
      <xdr:rowOff>76200</xdr:rowOff>
    </xdr:from>
    <xdr:to>
      <xdr:col>27</xdr:col>
      <xdr:colOff>0</xdr:colOff>
      <xdr:row>109</xdr:row>
      <xdr:rowOff>76200</xdr:rowOff>
    </xdr:to>
    <xdr:sp macro="" textlink="">
      <xdr:nvSpPr>
        <xdr:cNvPr id="4376" name="Line 233">
          <a:extLst>
            <a:ext uri="{FF2B5EF4-FFF2-40B4-BE49-F238E27FC236}">
              <a16:creationId xmlns:a16="http://schemas.microsoft.com/office/drawing/2014/main" id="{87978256-C3D2-2FC5-5B67-DD5160366300}"/>
            </a:ext>
          </a:extLst>
        </xdr:cNvPr>
        <xdr:cNvSpPr>
          <a:spLocks noChangeShapeType="1"/>
        </xdr:cNvSpPr>
      </xdr:nvSpPr>
      <xdr:spPr bwMode="auto">
        <a:xfrm>
          <a:off x="16466820" y="196443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114</xdr:row>
      <xdr:rowOff>1</xdr:rowOff>
    </xdr:from>
    <xdr:to>
      <xdr:col>29</xdr:col>
      <xdr:colOff>152400</xdr:colOff>
      <xdr:row>114</xdr:row>
      <xdr:rowOff>152401</xdr:rowOff>
    </xdr:to>
    <xdr:sp macro="" textlink="">
      <xdr:nvSpPr>
        <xdr:cNvPr id="4377" name="Triangle 25">
          <a:extLst>
            <a:ext uri="{FF2B5EF4-FFF2-40B4-BE49-F238E27FC236}">
              <a16:creationId xmlns:a16="http://schemas.microsoft.com/office/drawing/2014/main" id="{BA7582FC-8704-24C0-A9D1-FC73583EF53E}"/>
            </a:ext>
          </a:extLst>
        </xdr:cNvPr>
        <xdr:cNvSpPr/>
      </xdr:nvSpPr>
      <xdr:spPr>
        <a:xfrm rot="16200000">
          <a:off x="18318480" y="213969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114</xdr:row>
      <xdr:rowOff>76200</xdr:rowOff>
    </xdr:from>
    <xdr:to>
      <xdr:col>29</xdr:col>
      <xdr:colOff>0</xdr:colOff>
      <xdr:row>114</xdr:row>
      <xdr:rowOff>76200</xdr:rowOff>
    </xdr:to>
    <xdr:sp macro="" textlink="">
      <xdr:nvSpPr>
        <xdr:cNvPr id="4378" name="Line 234">
          <a:extLst>
            <a:ext uri="{FF2B5EF4-FFF2-40B4-BE49-F238E27FC236}">
              <a16:creationId xmlns:a16="http://schemas.microsoft.com/office/drawing/2014/main" id="{74A64DF3-3B83-D8E5-477C-41A820A41969}"/>
            </a:ext>
          </a:extLst>
        </xdr:cNvPr>
        <xdr:cNvSpPr>
          <a:spLocks noChangeShapeType="1"/>
        </xdr:cNvSpPr>
      </xdr:nvSpPr>
      <xdr:spPr bwMode="auto">
        <a:xfrm>
          <a:off x="16733520" y="21473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114</xdr:row>
      <xdr:rowOff>76200</xdr:rowOff>
    </xdr:from>
    <xdr:to>
      <xdr:col>27</xdr:col>
      <xdr:colOff>0</xdr:colOff>
      <xdr:row>119</xdr:row>
      <xdr:rowOff>76200</xdr:rowOff>
    </xdr:to>
    <xdr:sp macro="" textlink="">
      <xdr:nvSpPr>
        <xdr:cNvPr id="4379" name="Line 235">
          <a:extLst>
            <a:ext uri="{FF2B5EF4-FFF2-40B4-BE49-F238E27FC236}">
              <a16:creationId xmlns:a16="http://schemas.microsoft.com/office/drawing/2014/main" id="{8CBBB2FE-C072-8EFE-ACE1-F95518AE629D}"/>
            </a:ext>
          </a:extLst>
        </xdr:cNvPr>
        <xdr:cNvSpPr>
          <a:spLocks noChangeShapeType="1"/>
        </xdr:cNvSpPr>
      </xdr:nvSpPr>
      <xdr:spPr bwMode="auto">
        <a:xfrm flipV="1">
          <a:off x="16466820" y="214731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119</xdr:row>
      <xdr:rowOff>1</xdr:rowOff>
    </xdr:from>
    <xdr:to>
      <xdr:col>29</xdr:col>
      <xdr:colOff>152400</xdr:colOff>
      <xdr:row>119</xdr:row>
      <xdr:rowOff>152401</xdr:rowOff>
    </xdr:to>
    <xdr:sp macro="" textlink="">
      <xdr:nvSpPr>
        <xdr:cNvPr id="4380" name="Triangle 26">
          <a:extLst>
            <a:ext uri="{FF2B5EF4-FFF2-40B4-BE49-F238E27FC236}">
              <a16:creationId xmlns:a16="http://schemas.microsoft.com/office/drawing/2014/main" id="{9C1252C2-3D68-BEA8-02C4-6474917113C9}"/>
            </a:ext>
          </a:extLst>
        </xdr:cNvPr>
        <xdr:cNvSpPr/>
      </xdr:nvSpPr>
      <xdr:spPr>
        <a:xfrm rot="16200000">
          <a:off x="18318480" y="223113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119</xdr:row>
      <xdr:rowOff>76200</xdr:rowOff>
    </xdr:from>
    <xdr:to>
      <xdr:col>29</xdr:col>
      <xdr:colOff>0</xdr:colOff>
      <xdr:row>119</xdr:row>
      <xdr:rowOff>76200</xdr:rowOff>
    </xdr:to>
    <xdr:sp macro="" textlink="">
      <xdr:nvSpPr>
        <xdr:cNvPr id="4381" name="Line 236">
          <a:extLst>
            <a:ext uri="{FF2B5EF4-FFF2-40B4-BE49-F238E27FC236}">
              <a16:creationId xmlns:a16="http://schemas.microsoft.com/office/drawing/2014/main" id="{ACCAB7F2-4AB3-BAAF-8A2E-94316A2E8991}"/>
            </a:ext>
          </a:extLst>
        </xdr:cNvPr>
        <xdr:cNvSpPr>
          <a:spLocks noChangeShapeType="1"/>
        </xdr:cNvSpPr>
      </xdr:nvSpPr>
      <xdr:spPr bwMode="auto">
        <a:xfrm>
          <a:off x="16733520" y="223875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119</xdr:row>
      <xdr:rowOff>76200</xdr:rowOff>
    </xdr:from>
    <xdr:to>
      <xdr:col>27</xdr:col>
      <xdr:colOff>0</xdr:colOff>
      <xdr:row>119</xdr:row>
      <xdr:rowOff>76200</xdr:rowOff>
    </xdr:to>
    <xdr:sp macro="" textlink="">
      <xdr:nvSpPr>
        <xdr:cNvPr id="4382" name="Line 237">
          <a:extLst>
            <a:ext uri="{FF2B5EF4-FFF2-40B4-BE49-F238E27FC236}">
              <a16:creationId xmlns:a16="http://schemas.microsoft.com/office/drawing/2014/main" id="{30E2A044-50A7-BA58-5BFF-EAA4FC420675}"/>
            </a:ext>
          </a:extLst>
        </xdr:cNvPr>
        <xdr:cNvSpPr>
          <a:spLocks noChangeShapeType="1"/>
        </xdr:cNvSpPr>
      </xdr:nvSpPr>
      <xdr:spPr bwMode="auto">
        <a:xfrm>
          <a:off x="16466820" y="223875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124</xdr:row>
      <xdr:rowOff>1</xdr:rowOff>
    </xdr:from>
    <xdr:to>
      <xdr:col>29</xdr:col>
      <xdr:colOff>152400</xdr:colOff>
      <xdr:row>124</xdr:row>
      <xdr:rowOff>152401</xdr:rowOff>
    </xdr:to>
    <xdr:sp macro="" textlink="">
      <xdr:nvSpPr>
        <xdr:cNvPr id="4383" name="Triangle 27">
          <a:extLst>
            <a:ext uri="{FF2B5EF4-FFF2-40B4-BE49-F238E27FC236}">
              <a16:creationId xmlns:a16="http://schemas.microsoft.com/office/drawing/2014/main" id="{F0F35CD6-18AD-6789-7CEA-F709419A6229}"/>
            </a:ext>
          </a:extLst>
        </xdr:cNvPr>
        <xdr:cNvSpPr/>
      </xdr:nvSpPr>
      <xdr:spPr>
        <a:xfrm rot="16200000">
          <a:off x="18318480" y="232257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124</xdr:row>
      <xdr:rowOff>76200</xdr:rowOff>
    </xdr:from>
    <xdr:to>
      <xdr:col>29</xdr:col>
      <xdr:colOff>0</xdr:colOff>
      <xdr:row>124</xdr:row>
      <xdr:rowOff>76200</xdr:rowOff>
    </xdr:to>
    <xdr:sp macro="" textlink="">
      <xdr:nvSpPr>
        <xdr:cNvPr id="4384" name="Line 238">
          <a:extLst>
            <a:ext uri="{FF2B5EF4-FFF2-40B4-BE49-F238E27FC236}">
              <a16:creationId xmlns:a16="http://schemas.microsoft.com/office/drawing/2014/main" id="{2C6CD8F4-4F87-B283-42FE-B7CC78CE0B6B}"/>
            </a:ext>
          </a:extLst>
        </xdr:cNvPr>
        <xdr:cNvSpPr>
          <a:spLocks noChangeShapeType="1"/>
        </xdr:cNvSpPr>
      </xdr:nvSpPr>
      <xdr:spPr bwMode="auto">
        <a:xfrm>
          <a:off x="16733520" y="233019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119</xdr:row>
      <xdr:rowOff>76200</xdr:rowOff>
    </xdr:from>
    <xdr:to>
      <xdr:col>27</xdr:col>
      <xdr:colOff>0</xdr:colOff>
      <xdr:row>124</xdr:row>
      <xdr:rowOff>76200</xdr:rowOff>
    </xdr:to>
    <xdr:sp macro="" textlink="">
      <xdr:nvSpPr>
        <xdr:cNvPr id="4385" name="Line 239">
          <a:extLst>
            <a:ext uri="{FF2B5EF4-FFF2-40B4-BE49-F238E27FC236}">
              <a16:creationId xmlns:a16="http://schemas.microsoft.com/office/drawing/2014/main" id="{F31BBB1D-C9B0-B5A1-6867-ADC4BCC47BA1}"/>
            </a:ext>
          </a:extLst>
        </xdr:cNvPr>
        <xdr:cNvSpPr>
          <a:spLocks noChangeShapeType="1"/>
        </xdr:cNvSpPr>
      </xdr:nvSpPr>
      <xdr:spPr bwMode="auto">
        <a:xfrm>
          <a:off x="16466820" y="223875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129</xdr:row>
      <xdr:rowOff>1</xdr:rowOff>
    </xdr:from>
    <xdr:to>
      <xdr:col>29</xdr:col>
      <xdr:colOff>152400</xdr:colOff>
      <xdr:row>129</xdr:row>
      <xdr:rowOff>152401</xdr:rowOff>
    </xdr:to>
    <xdr:sp macro="" textlink="">
      <xdr:nvSpPr>
        <xdr:cNvPr id="4386" name="Triangle 28">
          <a:extLst>
            <a:ext uri="{FF2B5EF4-FFF2-40B4-BE49-F238E27FC236}">
              <a16:creationId xmlns:a16="http://schemas.microsoft.com/office/drawing/2014/main" id="{7F1A2CA2-E6DD-BEB5-9F01-15DF4CA3C62C}"/>
            </a:ext>
          </a:extLst>
        </xdr:cNvPr>
        <xdr:cNvSpPr/>
      </xdr:nvSpPr>
      <xdr:spPr>
        <a:xfrm rot="16200000">
          <a:off x="18318480" y="241401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129</xdr:row>
      <xdr:rowOff>76200</xdr:rowOff>
    </xdr:from>
    <xdr:to>
      <xdr:col>29</xdr:col>
      <xdr:colOff>0</xdr:colOff>
      <xdr:row>129</xdr:row>
      <xdr:rowOff>76200</xdr:rowOff>
    </xdr:to>
    <xdr:sp macro="" textlink="">
      <xdr:nvSpPr>
        <xdr:cNvPr id="4387" name="Line 240">
          <a:extLst>
            <a:ext uri="{FF2B5EF4-FFF2-40B4-BE49-F238E27FC236}">
              <a16:creationId xmlns:a16="http://schemas.microsoft.com/office/drawing/2014/main" id="{C6979626-CD18-CF84-B48E-E999959D92E5}"/>
            </a:ext>
          </a:extLst>
        </xdr:cNvPr>
        <xdr:cNvSpPr>
          <a:spLocks noChangeShapeType="1"/>
        </xdr:cNvSpPr>
      </xdr:nvSpPr>
      <xdr:spPr bwMode="auto">
        <a:xfrm>
          <a:off x="16733520" y="242163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129</xdr:row>
      <xdr:rowOff>76200</xdr:rowOff>
    </xdr:from>
    <xdr:to>
      <xdr:col>27</xdr:col>
      <xdr:colOff>0</xdr:colOff>
      <xdr:row>134</xdr:row>
      <xdr:rowOff>76200</xdr:rowOff>
    </xdr:to>
    <xdr:sp macro="" textlink="">
      <xdr:nvSpPr>
        <xdr:cNvPr id="4388" name="Line 241">
          <a:extLst>
            <a:ext uri="{FF2B5EF4-FFF2-40B4-BE49-F238E27FC236}">
              <a16:creationId xmlns:a16="http://schemas.microsoft.com/office/drawing/2014/main" id="{A45A4E34-6928-836A-C3A5-A499AB461CFC}"/>
            </a:ext>
          </a:extLst>
        </xdr:cNvPr>
        <xdr:cNvSpPr>
          <a:spLocks noChangeShapeType="1"/>
        </xdr:cNvSpPr>
      </xdr:nvSpPr>
      <xdr:spPr bwMode="auto">
        <a:xfrm flipV="1">
          <a:off x="16466820" y="242163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134</xdr:row>
      <xdr:rowOff>1</xdr:rowOff>
    </xdr:from>
    <xdr:to>
      <xdr:col>29</xdr:col>
      <xdr:colOff>152400</xdr:colOff>
      <xdr:row>134</xdr:row>
      <xdr:rowOff>152401</xdr:rowOff>
    </xdr:to>
    <xdr:sp macro="" textlink="">
      <xdr:nvSpPr>
        <xdr:cNvPr id="4389" name="Triangle 29">
          <a:extLst>
            <a:ext uri="{FF2B5EF4-FFF2-40B4-BE49-F238E27FC236}">
              <a16:creationId xmlns:a16="http://schemas.microsoft.com/office/drawing/2014/main" id="{7F6B32FF-B254-28E9-C948-FB029CCC2048}"/>
            </a:ext>
          </a:extLst>
        </xdr:cNvPr>
        <xdr:cNvSpPr/>
      </xdr:nvSpPr>
      <xdr:spPr>
        <a:xfrm rot="16200000">
          <a:off x="18318480" y="250545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134</xdr:row>
      <xdr:rowOff>76200</xdr:rowOff>
    </xdr:from>
    <xdr:to>
      <xdr:col>29</xdr:col>
      <xdr:colOff>0</xdr:colOff>
      <xdr:row>134</xdr:row>
      <xdr:rowOff>76200</xdr:rowOff>
    </xdr:to>
    <xdr:sp macro="" textlink="">
      <xdr:nvSpPr>
        <xdr:cNvPr id="4390" name="Line 242">
          <a:extLst>
            <a:ext uri="{FF2B5EF4-FFF2-40B4-BE49-F238E27FC236}">
              <a16:creationId xmlns:a16="http://schemas.microsoft.com/office/drawing/2014/main" id="{83484F6A-D137-6690-4BE5-04C8CA363FE0}"/>
            </a:ext>
          </a:extLst>
        </xdr:cNvPr>
        <xdr:cNvSpPr>
          <a:spLocks noChangeShapeType="1"/>
        </xdr:cNvSpPr>
      </xdr:nvSpPr>
      <xdr:spPr bwMode="auto">
        <a:xfrm>
          <a:off x="16733520" y="251307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134</xdr:row>
      <xdr:rowOff>76200</xdr:rowOff>
    </xdr:from>
    <xdr:to>
      <xdr:col>27</xdr:col>
      <xdr:colOff>0</xdr:colOff>
      <xdr:row>134</xdr:row>
      <xdr:rowOff>76200</xdr:rowOff>
    </xdr:to>
    <xdr:sp macro="" textlink="">
      <xdr:nvSpPr>
        <xdr:cNvPr id="4391" name="Line 243">
          <a:extLst>
            <a:ext uri="{FF2B5EF4-FFF2-40B4-BE49-F238E27FC236}">
              <a16:creationId xmlns:a16="http://schemas.microsoft.com/office/drawing/2014/main" id="{664C81D9-495D-458E-724B-A871CB45A622}"/>
            </a:ext>
          </a:extLst>
        </xdr:cNvPr>
        <xdr:cNvSpPr>
          <a:spLocks noChangeShapeType="1"/>
        </xdr:cNvSpPr>
      </xdr:nvSpPr>
      <xdr:spPr bwMode="auto">
        <a:xfrm>
          <a:off x="16466820" y="25130760"/>
          <a:ext cx="266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29</xdr:col>
      <xdr:colOff>0</xdr:colOff>
      <xdr:row>139</xdr:row>
      <xdr:rowOff>1</xdr:rowOff>
    </xdr:from>
    <xdr:to>
      <xdr:col>29</xdr:col>
      <xdr:colOff>152400</xdr:colOff>
      <xdr:row>139</xdr:row>
      <xdr:rowOff>152401</xdr:rowOff>
    </xdr:to>
    <xdr:sp macro="" textlink="">
      <xdr:nvSpPr>
        <xdr:cNvPr id="4392" name="Triangle 30">
          <a:extLst>
            <a:ext uri="{FF2B5EF4-FFF2-40B4-BE49-F238E27FC236}">
              <a16:creationId xmlns:a16="http://schemas.microsoft.com/office/drawing/2014/main" id="{14ED0AE1-B61D-50EC-9087-CBA7F336042E}"/>
            </a:ext>
          </a:extLst>
        </xdr:cNvPr>
        <xdr:cNvSpPr/>
      </xdr:nvSpPr>
      <xdr:spPr>
        <a:xfrm rot="16200000">
          <a:off x="18318480" y="25968961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27</xdr:col>
      <xdr:colOff>0</xdr:colOff>
      <xdr:row>139</xdr:row>
      <xdr:rowOff>76200</xdr:rowOff>
    </xdr:from>
    <xdr:to>
      <xdr:col>29</xdr:col>
      <xdr:colOff>0</xdr:colOff>
      <xdr:row>139</xdr:row>
      <xdr:rowOff>76200</xdr:rowOff>
    </xdr:to>
    <xdr:sp macro="" textlink="">
      <xdr:nvSpPr>
        <xdr:cNvPr id="4393" name="Line 244">
          <a:extLst>
            <a:ext uri="{FF2B5EF4-FFF2-40B4-BE49-F238E27FC236}">
              <a16:creationId xmlns:a16="http://schemas.microsoft.com/office/drawing/2014/main" id="{29183389-447E-312A-0543-1B69EFBD5CF6}"/>
            </a:ext>
          </a:extLst>
        </xdr:cNvPr>
        <xdr:cNvSpPr>
          <a:spLocks noChangeShapeType="1"/>
        </xdr:cNvSpPr>
      </xdr:nvSpPr>
      <xdr:spPr bwMode="auto">
        <a:xfrm>
          <a:off x="16733520" y="26045160"/>
          <a:ext cx="15849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152400</xdr:colOff>
      <xdr:row>134</xdr:row>
      <xdr:rowOff>76200</xdr:rowOff>
    </xdr:from>
    <xdr:to>
      <xdr:col>27</xdr:col>
      <xdr:colOff>0</xdr:colOff>
      <xdr:row>139</xdr:row>
      <xdr:rowOff>76200</xdr:rowOff>
    </xdr:to>
    <xdr:sp macro="" textlink="">
      <xdr:nvSpPr>
        <xdr:cNvPr id="4394" name="Line 245">
          <a:extLst>
            <a:ext uri="{FF2B5EF4-FFF2-40B4-BE49-F238E27FC236}">
              <a16:creationId xmlns:a16="http://schemas.microsoft.com/office/drawing/2014/main" id="{E8E99041-1E54-2A00-59D9-AAE8BC8BAE48}"/>
            </a:ext>
          </a:extLst>
        </xdr:cNvPr>
        <xdr:cNvSpPr>
          <a:spLocks noChangeShapeType="1"/>
        </xdr:cNvSpPr>
      </xdr:nvSpPr>
      <xdr:spPr bwMode="auto">
        <a:xfrm>
          <a:off x="16466820" y="25130760"/>
          <a:ext cx="266700" cy="914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13</xdr:col>
      <xdr:colOff>0</xdr:colOff>
      <xdr:row>71</xdr:row>
      <xdr:rowOff>0</xdr:rowOff>
    </xdr:from>
    <xdr:to>
      <xdr:col>13</xdr:col>
      <xdr:colOff>152400</xdr:colOff>
      <xdr:row>71</xdr:row>
      <xdr:rowOff>152400</xdr:rowOff>
    </xdr:to>
    <xdr:sp macro="" textlink="">
      <xdr:nvSpPr>
        <xdr:cNvPr id="4395" name="Square 0">
          <a:extLst>
            <a:ext uri="{FF2B5EF4-FFF2-40B4-BE49-F238E27FC236}">
              <a16:creationId xmlns:a16="http://schemas.microsoft.com/office/drawing/2014/main" id="{FDF64D9F-667F-0D3C-85ED-DCE423504A1C}"/>
            </a:ext>
          </a:extLst>
        </xdr:cNvPr>
        <xdr:cNvSpPr/>
      </xdr:nvSpPr>
      <xdr:spPr>
        <a:xfrm>
          <a:off x="10302240" y="13533120"/>
          <a:ext cx="152400" cy="152400"/>
        </a:xfrm>
        <a:prstGeom prst="rect">
          <a:avLst/>
        </a:prstGeom>
        <a:solidFill>
          <a:srgbClr val="FFFF00">
            <a:alpha val="50000"/>
          </a:srgbClr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71</xdr:row>
      <xdr:rowOff>76200</xdr:rowOff>
    </xdr:from>
    <xdr:to>
      <xdr:col>13</xdr:col>
      <xdr:colOff>0</xdr:colOff>
      <xdr:row>71</xdr:row>
      <xdr:rowOff>76200</xdr:rowOff>
    </xdr:to>
    <xdr:sp macro="" textlink="">
      <xdr:nvSpPr>
        <xdr:cNvPr id="4396" name="Line 246">
          <a:extLst>
            <a:ext uri="{FF2B5EF4-FFF2-40B4-BE49-F238E27FC236}">
              <a16:creationId xmlns:a16="http://schemas.microsoft.com/office/drawing/2014/main" id="{C2A5ECA4-774C-E569-582E-3EF179CBC81E}"/>
            </a:ext>
          </a:extLst>
        </xdr:cNvPr>
        <xdr:cNvSpPr>
          <a:spLocks noChangeShapeType="1"/>
        </xdr:cNvSpPr>
      </xdr:nvSpPr>
      <xdr:spPr bwMode="auto">
        <a:xfrm>
          <a:off x="9509760" y="13609320"/>
          <a:ext cx="7924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B61D-439B-4523-A634-E8E6FA536275}">
  <dimension ref="A31:GV1031"/>
  <sheetViews>
    <sheetView tabSelected="1" topLeftCell="A34" zoomScale="70" zoomScaleNormal="70" workbookViewId="0">
      <selection activeCell="B60" sqref="B60"/>
    </sheetView>
  </sheetViews>
  <sheetFormatPr baseColWidth="10" defaultRowHeight="14.4" x14ac:dyDescent="0.3"/>
  <cols>
    <col min="14" max="14" width="2.33203125" customWidth="1"/>
    <col min="15" max="15" width="3.77734375" customWidth="1"/>
    <col min="18" max="18" width="2.33203125" customWidth="1"/>
    <col min="19" max="19" width="3.77734375" customWidth="1"/>
    <col min="22" max="22" width="2.33203125" customWidth="1"/>
    <col min="23" max="23" width="3.77734375" customWidth="1"/>
    <col min="26" max="26" width="2.33203125" customWidth="1"/>
    <col min="27" max="27" width="3.77734375" customWidth="1"/>
    <col min="30" max="30" width="2.33203125" customWidth="1"/>
  </cols>
  <sheetData>
    <row r="31" spans="1:6" x14ac:dyDescent="0.3">
      <c r="A31" t="s">
        <v>6</v>
      </c>
      <c r="F31" t="s">
        <v>7</v>
      </c>
    </row>
    <row r="33" spans="1:31" x14ac:dyDescent="0.3">
      <c r="A33" s="1"/>
      <c r="B33" s="2" t="s">
        <v>9</v>
      </c>
      <c r="C33" s="2" t="s">
        <v>10</v>
      </c>
      <c r="E33" s="1"/>
      <c r="F33" s="2" t="s">
        <v>9</v>
      </c>
      <c r="G33" s="2" t="s">
        <v>8</v>
      </c>
      <c r="H33" s="2" t="s">
        <v>10</v>
      </c>
    </row>
    <row r="34" spans="1:31" ht="28.8" x14ac:dyDescent="0.3">
      <c r="A34" s="3" t="s">
        <v>0</v>
      </c>
      <c r="B34" s="4">
        <v>0.98</v>
      </c>
      <c r="C34" s="4">
        <v>0.02</v>
      </c>
      <c r="E34" s="3" t="s">
        <v>0</v>
      </c>
      <c r="F34" s="4">
        <v>0.66</v>
      </c>
      <c r="G34" s="4">
        <v>0.24399999999999999</v>
      </c>
      <c r="H34" s="4">
        <v>9.6000000000000002E-2</v>
      </c>
    </row>
    <row r="35" spans="1:31" x14ac:dyDescent="0.3">
      <c r="A35" s="5"/>
      <c r="B35" s="5"/>
      <c r="C35" s="5"/>
      <c r="E35" s="5"/>
      <c r="F35" s="5"/>
      <c r="G35" s="5"/>
    </row>
    <row r="36" spans="1:31" x14ac:dyDescent="0.3">
      <c r="B36" s="6"/>
      <c r="C36" s="6"/>
      <c r="F36" s="6"/>
      <c r="G36" s="6"/>
    </row>
    <row r="37" spans="1:31" x14ac:dyDescent="0.3">
      <c r="A37" s="18"/>
      <c r="B37" s="21"/>
      <c r="C37" s="21"/>
      <c r="E37" s="7" t="s">
        <v>1</v>
      </c>
      <c r="F37" s="3" t="s">
        <v>9</v>
      </c>
      <c r="G37" s="3" t="s">
        <v>8</v>
      </c>
      <c r="H37" s="17" t="s">
        <v>10</v>
      </c>
    </row>
    <row r="38" spans="1:31" x14ac:dyDescent="0.3">
      <c r="A38" s="18"/>
      <c r="B38" s="19"/>
      <c r="C38" s="19"/>
      <c r="E38" s="8" t="s">
        <v>11</v>
      </c>
      <c r="F38" s="4">
        <v>0.05</v>
      </c>
      <c r="G38" s="4">
        <v>0.3</v>
      </c>
      <c r="H38" s="12">
        <v>0.8</v>
      </c>
    </row>
    <row r="39" spans="1:31" x14ac:dyDescent="0.3">
      <c r="A39" s="18"/>
      <c r="B39" s="19"/>
      <c r="C39" s="19"/>
      <c r="E39" s="8" t="s">
        <v>12</v>
      </c>
      <c r="F39" s="4">
        <v>0.2</v>
      </c>
      <c r="G39" s="4">
        <v>0.5</v>
      </c>
      <c r="H39" s="12">
        <v>0.1</v>
      </c>
    </row>
    <row r="40" spans="1:31" x14ac:dyDescent="0.3">
      <c r="A40" s="18"/>
      <c r="B40" s="19"/>
      <c r="C40" s="19"/>
      <c r="E40" s="8" t="s">
        <v>13</v>
      </c>
      <c r="F40" s="4">
        <v>0.75</v>
      </c>
      <c r="G40" s="4">
        <v>0.2</v>
      </c>
      <c r="H40" s="12">
        <v>0.1</v>
      </c>
    </row>
    <row r="41" spans="1:31" x14ac:dyDescent="0.3">
      <c r="A41" s="18"/>
      <c r="B41" s="19"/>
      <c r="C41" s="19"/>
      <c r="E41" s="15"/>
      <c r="F41" s="16"/>
      <c r="G41" s="16"/>
      <c r="H41" s="16"/>
    </row>
    <row r="42" spans="1:31" x14ac:dyDescent="0.3">
      <c r="A42" s="14"/>
      <c r="B42" s="14"/>
      <c r="C42" s="14"/>
    </row>
    <row r="43" spans="1:31" x14ac:dyDescent="0.3">
      <c r="A43" s="18"/>
      <c r="B43" s="13"/>
      <c r="C43" s="14"/>
      <c r="E43" s="7" t="s">
        <v>2</v>
      </c>
      <c r="F43" s="9" t="s">
        <v>3</v>
      </c>
      <c r="M43" s="6" t="s">
        <v>32</v>
      </c>
      <c r="T43" s="5">
        <f>B34</f>
        <v>0.98</v>
      </c>
      <c r="AE43" s="26" t="s">
        <v>33</v>
      </c>
    </row>
    <row r="44" spans="1:31" x14ac:dyDescent="0.3">
      <c r="A44" s="18"/>
      <c r="B44" s="20"/>
      <c r="C44" s="14"/>
      <c r="E44" s="8" t="s">
        <v>9</v>
      </c>
      <c r="F44" s="10">
        <f>SUMPRODUCT($F$34:$H$34,F38:H38)</f>
        <v>0.183</v>
      </c>
      <c r="T44" t="s">
        <v>9</v>
      </c>
    </row>
    <row r="45" spans="1:31" x14ac:dyDescent="0.3">
      <c r="A45" s="18"/>
      <c r="B45" s="20"/>
      <c r="C45" s="14"/>
      <c r="E45" s="8" t="s">
        <v>8</v>
      </c>
      <c r="F45" s="10">
        <f>SUMPRODUCT($F$34:$H$34,F39:H39)</f>
        <v>0.2636</v>
      </c>
      <c r="AE45">
        <f>SUM(P48,T46)</f>
        <v>8</v>
      </c>
    </row>
    <row r="46" spans="1:31" x14ac:dyDescent="0.3">
      <c r="A46" s="18"/>
      <c r="B46" s="20"/>
      <c r="C46" s="14"/>
      <c r="E46" s="8" t="s">
        <v>10</v>
      </c>
      <c r="F46" s="10">
        <f>SUMPRODUCT($F$34:$H$34,F40:H40)</f>
        <v>0.5534</v>
      </c>
      <c r="P46" t="s">
        <v>36</v>
      </c>
      <c r="T46" s="5">
        <v>8</v>
      </c>
      <c r="U46">
        <f>AE45</f>
        <v>8</v>
      </c>
    </row>
    <row r="47" spans="1:31" x14ac:dyDescent="0.3">
      <c r="A47" s="14"/>
      <c r="B47" s="14"/>
      <c r="C47" s="14"/>
    </row>
    <row r="48" spans="1:31" x14ac:dyDescent="0.3">
      <c r="A48" s="14"/>
      <c r="B48" s="14"/>
      <c r="C48" s="14"/>
      <c r="P48" s="5">
        <v>0</v>
      </c>
      <c r="Q48">
        <f>IF(ABS(1-(T43+T48))&lt;=0.00001,T43*U46+T48*U51,NA())</f>
        <v>7.76</v>
      </c>
      <c r="T48" s="5">
        <f>C34</f>
        <v>0.02</v>
      </c>
    </row>
    <row r="49" spans="1:31" x14ac:dyDescent="0.3">
      <c r="A49" s="18"/>
      <c r="B49" s="14"/>
      <c r="C49" s="14"/>
      <c r="E49" s="7" t="s">
        <v>4</v>
      </c>
      <c r="T49" t="s">
        <v>10</v>
      </c>
    </row>
    <row r="50" spans="1:31" ht="43.2" x14ac:dyDescent="0.3">
      <c r="A50" s="21"/>
      <c r="B50" s="21"/>
      <c r="C50" s="21"/>
      <c r="E50" s="2" t="s">
        <v>5</v>
      </c>
      <c r="F50" s="2" t="s">
        <v>9</v>
      </c>
      <c r="G50" s="2" t="s">
        <v>8</v>
      </c>
      <c r="H50" s="2" t="s">
        <v>10</v>
      </c>
      <c r="AE50">
        <f>SUM(P48,T51)</f>
        <v>-4</v>
      </c>
    </row>
    <row r="51" spans="1:31" x14ac:dyDescent="0.3">
      <c r="A51" s="18"/>
      <c r="B51" s="22"/>
      <c r="C51" s="22"/>
      <c r="E51" s="11" t="s">
        <v>11</v>
      </c>
      <c r="F51" s="11">
        <f>(F34*F38)/F44</f>
        <v>0.18032786885245902</v>
      </c>
      <c r="G51" s="11">
        <f>(G34*G38)/F44</f>
        <v>0.4</v>
      </c>
      <c r="H51" s="11">
        <f>($H$34*H38)/F44</f>
        <v>0.41967213114754104</v>
      </c>
      <c r="I51" s="28"/>
      <c r="T51" s="5">
        <v>-4</v>
      </c>
      <c r="U51">
        <f>AE50</f>
        <v>-4</v>
      </c>
    </row>
    <row r="52" spans="1:31" x14ac:dyDescent="0.3">
      <c r="A52" s="18"/>
      <c r="B52" s="23"/>
      <c r="C52" s="22"/>
      <c r="E52" s="11" t="s">
        <v>12</v>
      </c>
      <c r="F52" s="11">
        <f>(F34*F39)/F45</f>
        <v>0.5007587253414264</v>
      </c>
      <c r="G52" s="11">
        <f>(G34*G39)/F45</f>
        <v>0.46282245827010621</v>
      </c>
      <c r="H52" s="11">
        <f>($H$34*H39)/F45</f>
        <v>3.6418816388467376E-2</v>
      </c>
    </row>
    <row r="53" spans="1:31" x14ac:dyDescent="0.3">
      <c r="E53" s="11" t="s">
        <v>13</v>
      </c>
      <c r="F53" s="11">
        <f>(F34*F40)/F46</f>
        <v>0.89447054571738338</v>
      </c>
      <c r="G53" s="11">
        <f>(G34*G40)/F46</f>
        <v>8.8182146729309727E-2</v>
      </c>
      <c r="H53" s="11">
        <f>($H$34*H40)/F46</f>
        <v>1.7347307553306834E-2</v>
      </c>
      <c r="AB53" s="5">
        <f>F38</f>
        <v>0.05</v>
      </c>
    </row>
    <row r="54" spans="1:31" x14ac:dyDescent="0.3">
      <c r="AB54" t="s">
        <v>39</v>
      </c>
    </row>
    <row r="55" spans="1:31" x14ac:dyDescent="0.3">
      <c r="AE55">
        <f>SUM(P98,T76,X61,AB56)</f>
        <v>12</v>
      </c>
    </row>
    <row r="56" spans="1:31" x14ac:dyDescent="0.3">
      <c r="AB56" s="5">
        <v>0</v>
      </c>
      <c r="AC56">
        <f>AE55</f>
        <v>12</v>
      </c>
    </row>
    <row r="58" spans="1:31" x14ac:dyDescent="0.3">
      <c r="X58" s="27">
        <f>F34</f>
        <v>0.66</v>
      </c>
      <c r="AB58" s="5">
        <f>F39</f>
        <v>0.2</v>
      </c>
    </row>
    <row r="59" spans="1:31" x14ac:dyDescent="0.3">
      <c r="B59" t="s">
        <v>42</v>
      </c>
      <c r="X59" t="s">
        <v>9</v>
      </c>
      <c r="AB59" t="s">
        <v>38</v>
      </c>
    </row>
    <row r="60" spans="1:31" x14ac:dyDescent="0.3">
      <c r="AE60">
        <f>SUM(P98,T76,X61,AB61)</f>
        <v>12</v>
      </c>
    </row>
    <row r="61" spans="1:31" x14ac:dyDescent="0.3">
      <c r="X61" s="5">
        <v>12</v>
      </c>
      <c r="Y61">
        <f>IF(ABS(1-(AB53+AB58+AB63))&lt;=0.00001,AB53*AC56+AB58*AC61+AB63*AC66,NA())</f>
        <v>12</v>
      </c>
      <c r="AB61" s="5">
        <v>0</v>
      </c>
      <c r="AC61">
        <f>AE60</f>
        <v>12</v>
      </c>
    </row>
    <row r="63" spans="1:31" x14ac:dyDescent="0.3">
      <c r="AB63" s="5">
        <f>F40</f>
        <v>0.75</v>
      </c>
    </row>
    <row r="64" spans="1:31" x14ac:dyDescent="0.3">
      <c r="AB64" t="s">
        <v>40</v>
      </c>
    </row>
    <row r="65" spans="13:31" x14ac:dyDescent="0.3">
      <c r="AE65">
        <f>SUM(P98,T76,X61,AB66)</f>
        <v>12</v>
      </c>
    </row>
    <row r="66" spans="13:31" x14ac:dyDescent="0.3">
      <c r="AB66" s="5">
        <v>0</v>
      </c>
      <c r="AC66">
        <f>AE65</f>
        <v>12</v>
      </c>
    </row>
    <row r="68" spans="13:31" x14ac:dyDescent="0.3">
      <c r="AB68" s="5">
        <f>G38</f>
        <v>0.3</v>
      </c>
    </row>
    <row r="69" spans="13:31" x14ac:dyDescent="0.3">
      <c r="AB69" t="s">
        <v>39</v>
      </c>
    </row>
    <row r="70" spans="13:31" x14ac:dyDescent="0.3">
      <c r="AE70">
        <f>SUM(P98,T76,X76,AB71)</f>
        <v>-6</v>
      </c>
    </row>
    <row r="71" spans="13:31" x14ac:dyDescent="0.3">
      <c r="AB71" s="5">
        <v>0</v>
      </c>
      <c r="AC71">
        <f>AE70</f>
        <v>-6</v>
      </c>
    </row>
    <row r="72" spans="13:31" x14ac:dyDescent="0.3">
      <c r="N72">
        <f>IF(M73=Q48,1,IF(M73=Q98,2))</f>
        <v>1</v>
      </c>
    </row>
    <row r="73" spans="13:31" x14ac:dyDescent="0.3">
      <c r="M73">
        <f>MAX(Q48,Q98)</f>
        <v>7.76</v>
      </c>
      <c r="X73" s="5">
        <f>G34</f>
        <v>0.24399999999999999</v>
      </c>
      <c r="AB73" s="5">
        <f>G39</f>
        <v>0.5</v>
      </c>
    </row>
    <row r="74" spans="13:31" x14ac:dyDescent="0.3">
      <c r="T74" t="s">
        <v>41</v>
      </c>
      <c r="X74" t="s">
        <v>8</v>
      </c>
      <c r="AB74" t="s">
        <v>38</v>
      </c>
    </row>
    <row r="75" spans="13:31" x14ac:dyDescent="0.3">
      <c r="AE75">
        <f>SUM(P98,T76,X76,AB76)</f>
        <v>-6</v>
      </c>
    </row>
    <row r="76" spans="13:31" x14ac:dyDescent="0.3">
      <c r="T76" s="5">
        <v>0</v>
      </c>
      <c r="U76">
        <f>IF(ABS(1-(X58+X73+X88))&lt;=0.00001,X58*Y61+X73*Y76+X88*Y91,NA())</f>
        <v>5.4959999999999996</v>
      </c>
      <c r="X76" s="5">
        <v>-6</v>
      </c>
      <c r="Y76">
        <f>IF(ABS(1-(AB68+AB73+AB78))&lt;=0.00001,AB68*AC71+AB73*AC76+AB78*AC81,NA())</f>
        <v>-6</v>
      </c>
      <c r="AB76" s="5">
        <v>0</v>
      </c>
      <c r="AC76">
        <f>AE75</f>
        <v>-6</v>
      </c>
    </row>
    <row r="78" spans="13:31" x14ac:dyDescent="0.3">
      <c r="AB78" s="5">
        <f>G40</f>
        <v>0.2</v>
      </c>
    </row>
    <row r="79" spans="13:31" x14ac:dyDescent="0.3">
      <c r="AB79" t="s">
        <v>40</v>
      </c>
    </row>
    <row r="80" spans="13:31" x14ac:dyDescent="0.3">
      <c r="AE80">
        <f>SUM(P98,T76,X76,AB81)</f>
        <v>-6</v>
      </c>
    </row>
    <row r="81" spans="16:31" x14ac:dyDescent="0.3">
      <c r="AB81" s="5">
        <v>0</v>
      </c>
      <c r="AC81">
        <f>AE80</f>
        <v>-6</v>
      </c>
    </row>
    <row r="83" spans="16:31" x14ac:dyDescent="0.3">
      <c r="AB83" s="27">
        <f>H38</f>
        <v>0.8</v>
      </c>
    </row>
    <row r="84" spans="16:31" x14ac:dyDescent="0.3">
      <c r="AB84" t="s">
        <v>39</v>
      </c>
    </row>
    <row r="85" spans="16:31" x14ac:dyDescent="0.3">
      <c r="AE85">
        <f>SUM(P98,T76,X91,AB86)</f>
        <v>-10</v>
      </c>
    </row>
    <row r="86" spans="16:31" x14ac:dyDescent="0.3">
      <c r="AB86" s="5">
        <v>0</v>
      </c>
      <c r="AC86">
        <f>AE85</f>
        <v>-10</v>
      </c>
    </row>
    <row r="88" spans="16:31" x14ac:dyDescent="0.3">
      <c r="X88" s="5">
        <f>H34</f>
        <v>9.6000000000000002E-2</v>
      </c>
      <c r="AB88" s="5">
        <f>H39</f>
        <v>0.1</v>
      </c>
    </row>
    <row r="89" spans="16:31" x14ac:dyDescent="0.3">
      <c r="X89" t="s">
        <v>10</v>
      </c>
      <c r="AB89" t="s">
        <v>38</v>
      </c>
    </row>
    <row r="90" spans="16:31" x14ac:dyDescent="0.3">
      <c r="AE90">
        <f>SUM(P98,T76,X91,AB91)</f>
        <v>-10</v>
      </c>
    </row>
    <row r="91" spans="16:31" x14ac:dyDescent="0.3">
      <c r="X91" s="5">
        <v>-10</v>
      </c>
      <c r="Y91">
        <f>IF(ABS(1-(AB83+AB88+AB93))&lt;=0.00001,AB83*AC86+AB88*AC91+AB93*AC96,NA())</f>
        <v>-10</v>
      </c>
      <c r="AB91" s="5">
        <v>0</v>
      </c>
      <c r="AC91">
        <f>AE90</f>
        <v>-10</v>
      </c>
    </row>
    <row r="93" spans="16:31" x14ac:dyDescent="0.3">
      <c r="AB93" s="5">
        <f>H40</f>
        <v>0.1</v>
      </c>
    </row>
    <row r="94" spans="16:31" x14ac:dyDescent="0.3">
      <c r="AB94" t="s">
        <v>40</v>
      </c>
    </row>
    <row r="95" spans="16:31" x14ac:dyDescent="0.3">
      <c r="AE95">
        <f>SUM(P98,T76,X91,AB96)</f>
        <v>-10</v>
      </c>
    </row>
    <row r="96" spans="16:31" x14ac:dyDescent="0.3">
      <c r="P96" t="s">
        <v>37</v>
      </c>
      <c r="AB96" s="5">
        <v>0</v>
      </c>
      <c r="AC96">
        <f>AE95</f>
        <v>-10</v>
      </c>
    </row>
    <row r="97" spans="16:31" x14ac:dyDescent="0.3">
      <c r="R97">
        <f>IF(Q98=U76,1,IF(Q98=U121,2))</f>
        <v>1</v>
      </c>
    </row>
    <row r="98" spans="16:31" x14ac:dyDescent="0.3">
      <c r="P98" s="5">
        <v>0</v>
      </c>
      <c r="Q98">
        <f>MAX(U76,U121)</f>
        <v>5.4959999999999996</v>
      </c>
      <c r="AB98" s="27">
        <f>F51</f>
        <v>0.18032786885245902</v>
      </c>
    </row>
    <row r="99" spans="16:31" x14ac:dyDescent="0.3">
      <c r="AB99" t="s">
        <v>39</v>
      </c>
    </row>
    <row r="100" spans="16:31" x14ac:dyDescent="0.3">
      <c r="AE100">
        <f>SUM(P98,T121,X106,AB101)</f>
        <v>12</v>
      </c>
    </row>
    <row r="101" spans="16:31" x14ac:dyDescent="0.3">
      <c r="AB101" s="5">
        <v>0</v>
      </c>
      <c r="AC101">
        <f>AE100</f>
        <v>12</v>
      </c>
    </row>
    <row r="103" spans="16:31" x14ac:dyDescent="0.3">
      <c r="X103" s="27">
        <f>F44</f>
        <v>0.183</v>
      </c>
      <c r="AB103" s="27">
        <f>G51</f>
        <v>0.4</v>
      </c>
    </row>
    <row r="104" spans="16:31" x14ac:dyDescent="0.3">
      <c r="X104" t="s">
        <v>9</v>
      </c>
      <c r="AB104" t="s">
        <v>38</v>
      </c>
    </row>
    <row r="105" spans="16:31" x14ac:dyDescent="0.3">
      <c r="AE105">
        <f>SUM(P98,T121,X106,AB106)</f>
        <v>12</v>
      </c>
    </row>
    <row r="106" spans="16:31" x14ac:dyDescent="0.3">
      <c r="X106" s="5">
        <v>12</v>
      </c>
      <c r="Y106">
        <f>IF(ABS(1-(AB98+AB103+AB108))&lt;=0.00001,AB98*AC101+AB103*AC106+AB108*AC111,NA())</f>
        <v>12</v>
      </c>
      <c r="AB106" s="5">
        <v>0</v>
      </c>
      <c r="AC106">
        <f>AE105</f>
        <v>12</v>
      </c>
    </row>
    <row r="108" spans="16:31" x14ac:dyDescent="0.3">
      <c r="AB108" s="27">
        <f>H51</f>
        <v>0.41967213114754104</v>
      </c>
    </row>
    <row r="109" spans="16:31" x14ac:dyDescent="0.3">
      <c r="AB109" t="s">
        <v>40</v>
      </c>
    </row>
    <row r="110" spans="16:31" x14ac:dyDescent="0.3">
      <c r="AE110">
        <f>SUM(P98,T121,X106,AB111)</f>
        <v>12</v>
      </c>
    </row>
    <row r="111" spans="16:31" x14ac:dyDescent="0.3">
      <c r="AB111" s="5">
        <v>0</v>
      </c>
      <c r="AC111">
        <f>AE110</f>
        <v>12</v>
      </c>
    </row>
    <row r="113" spans="20:31" x14ac:dyDescent="0.3">
      <c r="AB113" s="27">
        <f>F52</f>
        <v>0.5007587253414264</v>
      </c>
    </row>
    <row r="114" spans="20:31" x14ac:dyDescent="0.3">
      <c r="AB114" t="s">
        <v>39</v>
      </c>
    </row>
    <row r="115" spans="20:31" x14ac:dyDescent="0.3">
      <c r="AE115">
        <f>SUM(P98,T121,X121,AB116)</f>
        <v>-6</v>
      </c>
    </row>
    <row r="116" spans="20:31" x14ac:dyDescent="0.3">
      <c r="AB116" s="5">
        <v>0</v>
      </c>
      <c r="AC116">
        <f>AE115</f>
        <v>-6</v>
      </c>
    </row>
    <row r="118" spans="20:31" x14ac:dyDescent="0.3">
      <c r="X118" s="27">
        <f>F45</f>
        <v>0.2636</v>
      </c>
      <c r="AB118" s="27">
        <f>G52</f>
        <v>0.46282245827010621</v>
      </c>
    </row>
    <row r="119" spans="20:31" x14ac:dyDescent="0.3">
      <c r="T119" t="s">
        <v>34</v>
      </c>
      <c r="X119" t="s">
        <v>8</v>
      </c>
      <c r="AB119" t="s">
        <v>38</v>
      </c>
    </row>
    <row r="120" spans="20:31" x14ac:dyDescent="0.3">
      <c r="AE120">
        <f>SUM(P98,T121,X121,AB121)</f>
        <v>-6</v>
      </c>
    </row>
    <row r="121" spans="20:31" x14ac:dyDescent="0.3">
      <c r="T121" s="5">
        <v>0</v>
      </c>
      <c r="U121">
        <f>IF(ABS(1-(X103+X118+X133))&lt;=0.00001,X103*Y106+X118*Y121+X133*Y136,NA())</f>
        <v>-4.9196</v>
      </c>
      <c r="X121" s="5">
        <v>-6</v>
      </c>
      <c r="Y121">
        <f>IF(ABS(1-(AB113+AB118+AB123))&lt;=0.00001,AB113*AC116+AB118*AC121+AB123*AC126,NA())</f>
        <v>-6</v>
      </c>
      <c r="AB121" s="5">
        <v>0</v>
      </c>
      <c r="AC121">
        <f>AE120</f>
        <v>-6</v>
      </c>
    </row>
    <row r="123" spans="20:31" x14ac:dyDescent="0.3">
      <c r="AB123" s="27">
        <f>H52</f>
        <v>3.6418816388467376E-2</v>
      </c>
    </row>
    <row r="124" spans="20:31" x14ac:dyDescent="0.3">
      <c r="AB124" t="s">
        <v>40</v>
      </c>
    </row>
    <row r="125" spans="20:31" x14ac:dyDescent="0.3">
      <c r="AE125">
        <f>SUM(P98,T121,X121,AB126)</f>
        <v>-6</v>
      </c>
    </row>
    <row r="126" spans="20:31" x14ac:dyDescent="0.3">
      <c r="AB126" s="5">
        <v>0</v>
      </c>
      <c r="AC126">
        <f>AE125</f>
        <v>-6</v>
      </c>
    </row>
    <row r="128" spans="20:31" x14ac:dyDescent="0.3">
      <c r="AB128" s="27">
        <f>F53</f>
        <v>0.89447054571738338</v>
      </c>
    </row>
    <row r="129" spans="24:31" x14ac:dyDescent="0.3">
      <c r="AB129" t="s">
        <v>39</v>
      </c>
    </row>
    <row r="130" spans="24:31" x14ac:dyDescent="0.3">
      <c r="AE130">
        <f>SUM(P98,T121,X136,AB131)</f>
        <v>-10</v>
      </c>
    </row>
    <row r="131" spans="24:31" x14ac:dyDescent="0.3">
      <c r="AB131" s="5">
        <v>0</v>
      </c>
      <c r="AC131">
        <f>AE130</f>
        <v>-10</v>
      </c>
    </row>
    <row r="133" spans="24:31" x14ac:dyDescent="0.3">
      <c r="X133" s="27">
        <f>F46</f>
        <v>0.5534</v>
      </c>
      <c r="AB133" s="27">
        <f>G53</f>
        <v>8.8182146729309727E-2</v>
      </c>
    </row>
    <row r="134" spans="24:31" x14ac:dyDescent="0.3">
      <c r="X134" t="s">
        <v>10</v>
      </c>
      <c r="AB134" t="s">
        <v>38</v>
      </c>
    </row>
    <row r="135" spans="24:31" x14ac:dyDescent="0.3">
      <c r="AE135">
        <f>SUM(P98,T121,X136,AB136)</f>
        <v>-10</v>
      </c>
    </row>
    <row r="136" spans="24:31" x14ac:dyDescent="0.3">
      <c r="X136" s="5">
        <v>-10</v>
      </c>
      <c r="Y136">
        <f>IF(ABS(1-(AB128+AB133+AB138))&lt;=0.00001,AB128*AC131+AB133*AC136+AB138*AC141,NA())</f>
        <v>-10</v>
      </c>
      <c r="AB136" s="5">
        <v>0</v>
      </c>
      <c r="AC136">
        <f>AE135</f>
        <v>-10</v>
      </c>
    </row>
    <row r="138" spans="24:31" x14ac:dyDescent="0.3">
      <c r="AB138" s="27">
        <f>H53</f>
        <v>1.7347307553306834E-2</v>
      </c>
    </row>
    <row r="139" spans="24:31" x14ac:dyDescent="0.3">
      <c r="AB139" t="s">
        <v>40</v>
      </c>
    </row>
    <row r="140" spans="24:31" x14ac:dyDescent="0.3">
      <c r="AE140">
        <f>SUM(P98,T121,X136,AB141)</f>
        <v>-10</v>
      </c>
    </row>
    <row r="141" spans="24:31" x14ac:dyDescent="0.3">
      <c r="AB141" s="5">
        <v>0</v>
      </c>
      <c r="AC141">
        <f>AE140</f>
        <v>-10</v>
      </c>
    </row>
    <row r="1000" spans="189:204" x14ac:dyDescent="0.3">
      <c r="GH1000" s="24" t="s">
        <v>14</v>
      </c>
      <c r="GI1000" s="24" t="s">
        <v>15</v>
      </c>
      <c r="GJ1000" s="24" t="s">
        <v>16</v>
      </c>
      <c r="GK1000" s="24" t="s">
        <v>17</v>
      </c>
      <c r="GL1000" s="24" t="s">
        <v>19</v>
      </c>
      <c r="GM1000" s="24" t="s">
        <v>20</v>
      </c>
      <c r="GN1000" s="24" t="s">
        <v>21</v>
      </c>
      <c r="GO1000" s="24" t="s">
        <v>22</v>
      </c>
      <c r="GP1000" s="24" t="s">
        <v>23</v>
      </c>
      <c r="GQ1000" s="24" t="s">
        <v>24</v>
      </c>
      <c r="GR1000" s="24" t="s">
        <v>25</v>
      </c>
      <c r="GS1000" s="24" t="s">
        <v>26</v>
      </c>
      <c r="GT1000" s="24" t="s">
        <v>27</v>
      </c>
      <c r="GU1000" s="24" t="s">
        <v>28</v>
      </c>
      <c r="GV1000" s="24" t="s">
        <v>29</v>
      </c>
    </row>
    <row r="1001" spans="189:204" x14ac:dyDescent="0.3">
      <c r="GG1001">
        <v>0</v>
      </c>
      <c r="GH1001" s="24">
        <v>0</v>
      </c>
      <c r="GI1001" s="24" t="s">
        <v>18</v>
      </c>
      <c r="GJ1001" s="24">
        <v>0</v>
      </c>
      <c r="GK1001" s="24">
        <v>0</v>
      </c>
      <c r="GL1001" s="24">
        <v>0</v>
      </c>
      <c r="GM1001" s="24" t="s">
        <v>30</v>
      </c>
      <c r="GN1001" s="24">
        <v>2</v>
      </c>
      <c r="GO1001" s="24">
        <v>1</v>
      </c>
      <c r="GP1001" s="24">
        <v>2</v>
      </c>
      <c r="GQ1001" s="24">
        <v>0</v>
      </c>
      <c r="GR1001" s="24">
        <v>0</v>
      </c>
      <c r="GS1001" s="24">
        <v>0</v>
      </c>
      <c r="GT1001" s="25">
        <v>29</v>
      </c>
      <c r="GU1001" s="25">
        <v>1</v>
      </c>
      <c r="GV1001" s="25" t="b">
        <v>1</v>
      </c>
    </row>
    <row r="1002" spans="189:204" x14ac:dyDescent="0.3">
      <c r="GG1002">
        <v>0</v>
      </c>
      <c r="GH1002" s="24">
        <v>1</v>
      </c>
      <c r="GK1002">
        <v>0</v>
      </c>
      <c r="GL1002" s="24">
        <v>0</v>
      </c>
      <c r="GM1002" s="24" t="s">
        <v>35</v>
      </c>
      <c r="GN1002" s="24">
        <v>2</v>
      </c>
      <c r="GO1002" s="24">
        <v>3</v>
      </c>
      <c r="GP1002" s="24">
        <v>4</v>
      </c>
      <c r="GQ1002" s="24">
        <v>0</v>
      </c>
      <c r="GR1002" s="24">
        <v>0</v>
      </c>
      <c r="GS1002" s="24">
        <v>0</v>
      </c>
      <c r="GT1002" s="25">
        <v>4</v>
      </c>
      <c r="GU1002" s="25">
        <v>5</v>
      </c>
      <c r="GV1002" s="25" t="b">
        <v>1</v>
      </c>
    </row>
    <row r="1003" spans="189:204" x14ac:dyDescent="0.3">
      <c r="GG1003">
        <v>0</v>
      </c>
      <c r="GH1003" s="24">
        <v>2</v>
      </c>
      <c r="GK1003">
        <v>0</v>
      </c>
      <c r="GL1003" s="24">
        <v>0</v>
      </c>
      <c r="GM1003" s="24" t="s">
        <v>30</v>
      </c>
      <c r="GN1003" s="24">
        <v>2</v>
      </c>
      <c r="GO1003" s="24">
        <v>5</v>
      </c>
      <c r="GP1003" s="24">
        <v>6</v>
      </c>
      <c r="GQ1003" s="24">
        <v>0</v>
      </c>
      <c r="GR1003" s="24">
        <v>0</v>
      </c>
      <c r="GS1003" s="24">
        <v>0</v>
      </c>
      <c r="GT1003" s="25">
        <v>54</v>
      </c>
      <c r="GU1003" s="25">
        <v>5</v>
      </c>
      <c r="GV1003" s="25" t="b">
        <v>1</v>
      </c>
    </row>
    <row r="1004" spans="189:204" x14ac:dyDescent="0.3">
      <c r="GG1004">
        <v>0</v>
      </c>
      <c r="GH1004">
        <v>3</v>
      </c>
      <c r="GL1004">
        <v>1</v>
      </c>
      <c r="GM1004" t="s">
        <v>31</v>
      </c>
      <c r="GN1004">
        <v>0</v>
      </c>
      <c r="GO1004">
        <v>0</v>
      </c>
      <c r="GP1004">
        <v>0</v>
      </c>
      <c r="GQ1004">
        <v>0</v>
      </c>
      <c r="GR1004">
        <v>0</v>
      </c>
      <c r="GS1004">
        <v>0</v>
      </c>
      <c r="GT1004">
        <v>2</v>
      </c>
      <c r="GU1004">
        <v>9</v>
      </c>
      <c r="GV1004" t="b">
        <v>1</v>
      </c>
    </row>
    <row r="1005" spans="189:204" x14ac:dyDescent="0.3">
      <c r="GG1005">
        <v>0</v>
      </c>
      <c r="GH1005">
        <v>4</v>
      </c>
      <c r="GL1005">
        <v>1</v>
      </c>
      <c r="GM1005" t="s">
        <v>31</v>
      </c>
      <c r="GN1005">
        <v>0</v>
      </c>
      <c r="GO1005">
        <v>0</v>
      </c>
      <c r="GP1005">
        <v>0</v>
      </c>
      <c r="GQ1005">
        <v>0</v>
      </c>
      <c r="GR1005">
        <v>0</v>
      </c>
      <c r="GS1005">
        <v>0</v>
      </c>
      <c r="GT1005">
        <v>7</v>
      </c>
      <c r="GU1005">
        <v>9</v>
      </c>
      <c r="GV1005" t="b">
        <v>1</v>
      </c>
    </row>
    <row r="1006" spans="189:204" x14ac:dyDescent="0.3">
      <c r="GG1006">
        <v>6</v>
      </c>
      <c r="GH1006">
        <v>5</v>
      </c>
      <c r="GK1006">
        <v>0</v>
      </c>
      <c r="GL1006">
        <v>2</v>
      </c>
      <c r="GM1006" t="s">
        <v>35</v>
      </c>
      <c r="GN1006">
        <v>3</v>
      </c>
      <c r="GO1006">
        <v>7</v>
      </c>
      <c r="GP1006">
        <v>8</v>
      </c>
      <c r="GQ1006">
        <v>9</v>
      </c>
      <c r="GR1006">
        <v>0</v>
      </c>
      <c r="GS1006">
        <v>0</v>
      </c>
      <c r="GT1006">
        <v>32</v>
      </c>
      <c r="GU1006">
        <v>9</v>
      </c>
      <c r="GV1006" t="b">
        <v>1</v>
      </c>
    </row>
    <row r="1007" spans="189:204" x14ac:dyDescent="0.3">
      <c r="GG1007">
        <v>0</v>
      </c>
      <c r="GH1007">
        <v>6</v>
      </c>
      <c r="GK1007">
        <v>0</v>
      </c>
      <c r="GL1007">
        <v>2</v>
      </c>
      <c r="GM1007" t="s">
        <v>35</v>
      </c>
      <c r="GN1007">
        <v>3</v>
      </c>
      <c r="GO1007">
        <v>19</v>
      </c>
      <c r="GP1007">
        <v>20</v>
      </c>
      <c r="GQ1007">
        <v>21</v>
      </c>
      <c r="GR1007">
        <v>0</v>
      </c>
      <c r="GS1007">
        <v>0</v>
      </c>
      <c r="GT1007">
        <v>77</v>
      </c>
      <c r="GU1007">
        <v>9</v>
      </c>
      <c r="GV1007" t="b">
        <v>1</v>
      </c>
    </row>
    <row r="1008" spans="189:204" x14ac:dyDescent="0.3">
      <c r="GG1008">
        <v>19</v>
      </c>
      <c r="GH1008">
        <v>7</v>
      </c>
      <c r="GL1008">
        <v>5</v>
      </c>
      <c r="GM1008" t="s">
        <v>35</v>
      </c>
      <c r="GN1008">
        <v>3</v>
      </c>
      <c r="GO1008">
        <v>10</v>
      </c>
      <c r="GP1008">
        <v>11</v>
      </c>
      <c r="GQ1008">
        <v>12</v>
      </c>
      <c r="GR1008">
        <v>0</v>
      </c>
      <c r="GS1008">
        <v>0</v>
      </c>
      <c r="GT1008">
        <v>17</v>
      </c>
      <c r="GU1008">
        <v>13</v>
      </c>
      <c r="GV1008" t="b">
        <v>1</v>
      </c>
    </row>
    <row r="1009" spans="189:204" x14ac:dyDescent="0.3">
      <c r="GG1009">
        <v>20</v>
      </c>
      <c r="GH1009">
        <v>8</v>
      </c>
      <c r="GL1009">
        <v>5</v>
      </c>
      <c r="GM1009" t="s">
        <v>35</v>
      </c>
      <c r="GN1009">
        <v>3</v>
      </c>
      <c r="GO1009">
        <v>13</v>
      </c>
      <c r="GP1009">
        <v>14</v>
      </c>
      <c r="GQ1009">
        <v>15</v>
      </c>
      <c r="GR1009">
        <v>0</v>
      </c>
      <c r="GS1009">
        <v>0</v>
      </c>
      <c r="GT1009">
        <v>32</v>
      </c>
      <c r="GU1009">
        <v>13</v>
      </c>
      <c r="GV1009" t="b">
        <v>1</v>
      </c>
    </row>
    <row r="1010" spans="189:204" x14ac:dyDescent="0.3">
      <c r="GG1010">
        <v>21</v>
      </c>
      <c r="GH1010">
        <v>9</v>
      </c>
      <c r="GL1010">
        <v>5</v>
      </c>
      <c r="GM1010" t="s">
        <v>35</v>
      </c>
      <c r="GN1010">
        <v>3</v>
      </c>
      <c r="GO1010">
        <v>16</v>
      </c>
      <c r="GP1010">
        <v>17</v>
      </c>
      <c r="GQ1010">
        <v>18</v>
      </c>
      <c r="GR1010">
        <v>0</v>
      </c>
      <c r="GS1010">
        <v>0</v>
      </c>
      <c r="GT1010">
        <v>47</v>
      </c>
      <c r="GU1010">
        <v>13</v>
      </c>
      <c r="GV1010" t="b">
        <v>1</v>
      </c>
    </row>
    <row r="1011" spans="189:204" x14ac:dyDescent="0.3">
      <c r="GG1011">
        <v>22</v>
      </c>
      <c r="GH1011">
        <v>10</v>
      </c>
      <c r="GL1011">
        <v>7</v>
      </c>
      <c r="GM1011" t="s">
        <v>31</v>
      </c>
      <c r="GN1011">
        <v>0</v>
      </c>
      <c r="GO1011">
        <v>0</v>
      </c>
      <c r="GP1011">
        <v>0</v>
      </c>
      <c r="GQ1011">
        <v>0</v>
      </c>
      <c r="GR1011">
        <v>0</v>
      </c>
      <c r="GS1011">
        <v>0</v>
      </c>
      <c r="GT1011">
        <v>12</v>
      </c>
      <c r="GU1011">
        <v>17</v>
      </c>
      <c r="GV1011" t="b">
        <v>1</v>
      </c>
    </row>
    <row r="1012" spans="189:204" x14ac:dyDescent="0.3">
      <c r="GG1012">
        <v>23</v>
      </c>
      <c r="GH1012">
        <v>11</v>
      </c>
      <c r="GL1012">
        <v>7</v>
      </c>
      <c r="GM1012" t="s">
        <v>31</v>
      </c>
      <c r="GN1012">
        <v>0</v>
      </c>
      <c r="GO1012">
        <v>0</v>
      </c>
      <c r="GP1012">
        <v>0</v>
      </c>
      <c r="GQ1012">
        <v>0</v>
      </c>
      <c r="GR1012">
        <v>0</v>
      </c>
      <c r="GS1012">
        <v>0</v>
      </c>
      <c r="GT1012">
        <v>17</v>
      </c>
      <c r="GU1012">
        <v>17</v>
      </c>
      <c r="GV1012" t="b">
        <v>1</v>
      </c>
    </row>
    <row r="1013" spans="189:204" x14ac:dyDescent="0.3">
      <c r="GG1013">
        <v>24</v>
      </c>
      <c r="GH1013">
        <v>12</v>
      </c>
      <c r="GL1013">
        <v>7</v>
      </c>
      <c r="GM1013" t="s">
        <v>31</v>
      </c>
      <c r="GN1013">
        <v>0</v>
      </c>
      <c r="GO1013">
        <v>0</v>
      </c>
      <c r="GP1013">
        <v>0</v>
      </c>
      <c r="GQ1013">
        <v>0</v>
      </c>
      <c r="GR1013">
        <v>0</v>
      </c>
      <c r="GS1013">
        <v>0</v>
      </c>
      <c r="GT1013">
        <v>22</v>
      </c>
      <c r="GU1013">
        <v>17</v>
      </c>
      <c r="GV1013" t="b">
        <v>1</v>
      </c>
    </row>
    <row r="1014" spans="189:204" x14ac:dyDescent="0.3">
      <c r="GG1014">
        <v>25</v>
      </c>
      <c r="GH1014">
        <v>13</v>
      </c>
      <c r="GL1014">
        <v>8</v>
      </c>
      <c r="GM1014" t="s">
        <v>31</v>
      </c>
      <c r="GN1014">
        <v>0</v>
      </c>
      <c r="GO1014">
        <v>0</v>
      </c>
      <c r="GP1014">
        <v>0</v>
      </c>
      <c r="GQ1014">
        <v>0</v>
      </c>
      <c r="GR1014">
        <v>0</v>
      </c>
      <c r="GS1014">
        <v>0</v>
      </c>
      <c r="GT1014">
        <v>27</v>
      </c>
      <c r="GU1014">
        <v>17</v>
      </c>
      <c r="GV1014" t="b">
        <v>1</v>
      </c>
    </row>
    <row r="1015" spans="189:204" x14ac:dyDescent="0.3">
      <c r="GG1015">
        <v>26</v>
      </c>
      <c r="GH1015">
        <v>14</v>
      </c>
      <c r="GL1015">
        <v>8</v>
      </c>
      <c r="GM1015" t="s">
        <v>31</v>
      </c>
      <c r="GN1015">
        <v>0</v>
      </c>
      <c r="GO1015">
        <v>0</v>
      </c>
      <c r="GP1015">
        <v>0</v>
      </c>
      <c r="GQ1015">
        <v>0</v>
      </c>
      <c r="GR1015">
        <v>0</v>
      </c>
      <c r="GS1015">
        <v>0</v>
      </c>
      <c r="GT1015">
        <v>32</v>
      </c>
      <c r="GU1015">
        <v>17</v>
      </c>
      <c r="GV1015" t="b">
        <v>1</v>
      </c>
    </row>
    <row r="1016" spans="189:204" x14ac:dyDescent="0.3">
      <c r="GG1016">
        <v>27</v>
      </c>
      <c r="GH1016">
        <v>15</v>
      </c>
      <c r="GL1016">
        <v>8</v>
      </c>
      <c r="GM1016" t="s">
        <v>31</v>
      </c>
      <c r="GN1016">
        <v>0</v>
      </c>
      <c r="GO1016">
        <v>0</v>
      </c>
      <c r="GP1016">
        <v>0</v>
      </c>
      <c r="GQ1016">
        <v>0</v>
      </c>
      <c r="GR1016">
        <v>0</v>
      </c>
      <c r="GS1016">
        <v>0</v>
      </c>
      <c r="GT1016">
        <v>37</v>
      </c>
      <c r="GU1016">
        <v>17</v>
      </c>
      <c r="GV1016" t="b">
        <v>1</v>
      </c>
    </row>
    <row r="1017" spans="189:204" x14ac:dyDescent="0.3">
      <c r="GG1017">
        <v>28</v>
      </c>
      <c r="GH1017">
        <v>16</v>
      </c>
      <c r="GL1017">
        <v>9</v>
      </c>
      <c r="GM1017" t="s">
        <v>31</v>
      </c>
      <c r="GN1017">
        <v>0</v>
      </c>
      <c r="GO1017">
        <v>0</v>
      </c>
      <c r="GP1017">
        <v>0</v>
      </c>
      <c r="GQ1017">
        <v>0</v>
      </c>
      <c r="GR1017">
        <v>0</v>
      </c>
      <c r="GS1017">
        <v>0</v>
      </c>
      <c r="GT1017">
        <v>42</v>
      </c>
      <c r="GU1017">
        <v>17</v>
      </c>
      <c r="GV1017" t="b">
        <v>1</v>
      </c>
    </row>
    <row r="1018" spans="189:204" x14ac:dyDescent="0.3">
      <c r="GG1018">
        <v>29</v>
      </c>
      <c r="GH1018">
        <v>17</v>
      </c>
      <c r="GL1018">
        <v>9</v>
      </c>
      <c r="GM1018" t="s">
        <v>31</v>
      </c>
      <c r="GN1018">
        <v>0</v>
      </c>
      <c r="GO1018">
        <v>0</v>
      </c>
      <c r="GP1018">
        <v>0</v>
      </c>
      <c r="GQ1018">
        <v>0</v>
      </c>
      <c r="GR1018">
        <v>0</v>
      </c>
      <c r="GS1018">
        <v>0</v>
      </c>
      <c r="GT1018">
        <v>47</v>
      </c>
      <c r="GU1018">
        <v>17</v>
      </c>
      <c r="GV1018" t="b">
        <v>1</v>
      </c>
    </row>
    <row r="1019" spans="189:204" x14ac:dyDescent="0.3">
      <c r="GG1019">
        <v>30</v>
      </c>
      <c r="GH1019">
        <v>18</v>
      </c>
      <c r="GL1019">
        <v>9</v>
      </c>
      <c r="GM1019" t="s">
        <v>31</v>
      </c>
      <c r="GN1019">
        <v>0</v>
      </c>
      <c r="GO1019">
        <v>0</v>
      </c>
      <c r="GP1019">
        <v>0</v>
      </c>
      <c r="GQ1019">
        <v>0</v>
      </c>
      <c r="GR1019">
        <v>0</v>
      </c>
      <c r="GS1019">
        <v>0</v>
      </c>
      <c r="GT1019">
        <v>52</v>
      </c>
      <c r="GU1019">
        <v>17</v>
      </c>
      <c r="GV1019" t="b">
        <v>1</v>
      </c>
    </row>
    <row r="1020" spans="189:204" x14ac:dyDescent="0.3">
      <c r="GH1020">
        <v>19</v>
      </c>
      <c r="GL1020">
        <v>6</v>
      </c>
      <c r="GM1020" t="s">
        <v>35</v>
      </c>
      <c r="GN1020">
        <v>3</v>
      </c>
      <c r="GO1020">
        <v>22</v>
      </c>
      <c r="GP1020">
        <v>23</v>
      </c>
      <c r="GQ1020">
        <v>24</v>
      </c>
      <c r="GR1020">
        <v>0</v>
      </c>
      <c r="GS1020">
        <v>0</v>
      </c>
      <c r="GT1020">
        <v>62</v>
      </c>
      <c r="GU1020">
        <v>13</v>
      </c>
      <c r="GV1020" t="b">
        <v>1</v>
      </c>
    </row>
    <row r="1021" spans="189:204" x14ac:dyDescent="0.3">
      <c r="GH1021">
        <v>20</v>
      </c>
      <c r="GL1021">
        <v>6</v>
      </c>
      <c r="GM1021" t="s">
        <v>35</v>
      </c>
      <c r="GN1021">
        <v>3</v>
      </c>
      <c r="GO1021">
        <v>25</v>
      </c>
      <c r="GP1021">
        <v>26</v>
      </c>
      <c r="GQ1021">
        <v>27</v>
      </c>
      <c r="GR1021">
        <v>0</v>
      </c>
      <c r="GS1021">
        <v>0</v>
      </c>
      <c r="GT1021">
        <v>77</v>
      </c>
      <c r="GU1021">
        <v>13</v>
      </c>
      <c r="GV1021" t="b">
        <v>1</v>
      </c>
    </row>
    <row r="1022" spans="189:204" x14ac:dyDescent="0.3">
      <c r="GH1022">
        <v>21</v>
      </c>
      <c r="GL1022">
        <v>6</v>
      </c>
      <c r="GM1022" t="s">
        <v>35</v>
      </c>
      <c r="GN1022">
        <v>3</v>
      </c>
      <c r="GO1022">
        <v>28</v>
      </c>
      <c r="GP1022">
        <v>29</v>
      </c>
      <c r="GQ1022">
        <v>30</v>
      </c>
      <c r="GR1022">
        <v>0</v>
      </c>
      <c r="GS1022">
        <v>0</v>
      </c>
      <c r="GT1022">
        <v>92</v>
      </c>
      <c r="GU1022">
        <v>13</v>
      </c>
      <c r="GV1022" t="b">
        <v>1</v>
      </c>
    </row>
    <row r="1023" spans="189:204" x14ac:dyDescent="0.3">
      <c r="GH1023">
        <v>22</v>
      </c>
      <c r="GL1023">
        <v>19</v>
      </c>
      <c r="GM1023" t="s">
        <v>31</v>
      </c>
      <c r="GN1023">
        <v>0</v>
      </c>
      <c r="GO1023">
        <v>0</v>
      </c>
      <c r="GP1023">
        <v>0</v>
      </c>
      <c r="GQ1023">
        <v>0</v>
      </c>
      <c r="GR1023">
        <v>0</v>
      </c>
      <c r="GS1023">
        <v>0</v>
      </c>
      <c r="GT1023">
        <v>57</v>
      </c>
      <c r="GU1023">
        <v>17</v>
      </c>
      <c r="GV1023" t="b">
        <v>1</v>
      </c>
    </row>
    <row r="1024" spans="189:204" x14ac:dyDescent="0.3">
      <c r="GH1024">
        <v>23</v>
      </c>
      <c r="GL1024">
        <v>19</v>
      </c>
      <c r="GM1024" t="s">
        <v>31</v>
      </c>
      <c r="GN1024">
        <v>0</v>
      </c>
      <c r="GO1024">
        <v>0</v>
      </c>
      <c r="GP1024">
        <v>0</v>
      </c>
      <c r="GQ1024">
        <v>0</v>
      </c>
      <c r="GR1024">
        <v>0</v>
      </c>
      <c r="GS1024">
        <v>0</v>
      </c>
      <c r="GT1024">
        <v>62</v>
      </c>
      <c r="GU1024">
        <v>17</v>
      </c>
      <c r="GV1024" t="b">
        <v>1</v>
      </c>
    </row>
    <row r="1025" spans="190:204" x14ac:dyDescent="0.3">
      <c r="GH1025">
        <v>24</v>
      </c>
      <c r="GL1025">
        <v>19</v>
      </c>
      <c r="GM1025" t="s">
        <v>31</v>
      </c>
      <c r="GN1025">
        <v>0</v>
      </c>
      <c r="GO1025">
        <v>0</v>
      </c>
      <c r="GP1025">
        <v>0</v>
      </c>
      <c r="GQ1025">
        <v>0</v>
      </c>
      <c r="GR1025">
        <v>0</v>
      </c>
      <c r="GS1025">
        <v>0</v>
      </c>
      <c r="GT1025">
        <v>67</v>
      </c>
      <c r="GU1025">
        <v>17</v>
      </c>
      <c r="GV1025" t="b">
        <v>1</v>
      </c>
    </row>
    <row r="1026" spans="190:204" x14ac:dyDescent="0.3">
      <c r="GH1026">
        <v>25</v>
      </c>
      <c r="GL1026">
        <v>20</v>
      </c>
      <c r="GM1026" t="s">
        <v>31</v>
      </c>
      <c r="GN1026">
        <v>0</v>
      </c>
      <c r="GO1026">
        <v>0</v>
      </c>
      <c r="GP1026">
        <v>0</v>
      </c>
      <c r="GQ1026">
        <v>0</v>
      </c>
      <c r="GR1026">
        <v>0</v>
      </c>
      <c r="GS1026">
        <v>0</v>
      </c>
      <c r="GT1026">
        <v>72</v>
      </c>
      <c r="GU1026">
        <v>17</v>
      </c>
      <c r="GV1026" t="b">
        <v>1</v>
      </c>
    </row>
    <row r="1027" spans="190:204" x14ac:dyDescent="0.3">
      <c r="GH1027">
        <v>26</v>
      </c>
      <c r="GL1027">
        <v>20</v>
      </c>
      <c r="GM1027" t="s">
        <v>31</v>
      </c>
      <c r="GN1027">
        <v>0</v>
      </c>
      <c r="GO1027">
        <v>0</v>
      </c>
      <c r="GP1027">
        <v>0</v>
      </c>
      <c r="GQ1027">
        <v>0</v>
      </c>
      <c r="GR1027">
        <v>0</v>
      </c>
      <c r="GS1027">
        <v>0</v>
      </c>
      <c r="GT1027">
        <v>77</v>
      </c>
      <c r="GU1027">
        <v>17</v>
      </c>
      <c r="GV1027" t="b">
        <v>1</v>
      </c>
    </row>
    <row r="1028" spans="190:204" x14ac:dyDescent="0.3">
      <c r="GH1028">
        <v>27</v>
      </c>
      <c r="GL1028">
        <v>20</v>
      </c>
      <c r="GM1028" t="s">
        <v>31</v>
      </c>
      <c r="GN1028">
        <v>0</v>
      </c>
      <c r="GO1028">
        <v>0</v>
      </c>
      <c r="GP1028">
        <v>0</v>
      </c>
      <c r="GQ1028">
        <v>0</v>
      </c>
      <c r="GR1028">
        <v>0</v>
      </c>
      <c r="GS1028">
        <v>0</v>
      </c>
      <c r="GT1028">
        <v>82</v>
      </c>
      <c r="GU1028">
        <v>17</v>
      </c>
      <c r="GV1028" t="b">
        <v>1</v>
      </c>
    </row>
    <row r="1029" spans="190:204" x14ac:dyDescent="0.3">
      <c r="GH1029">
        <v>28</v>
      </c>
      <c r="GL1029">
        <v>21</v>
      </c>
      <c r="GM1029" t="s">
        <v>31</v>
      </c>
      <c r="GN1029">
        <v>0</v>
      </c>
      <c r="GO1029">
        <v>0</v>
      </c>
      <c r="GP1029">
        <v>0</v>
      </c>
      <c r="GQ1029">
        <v>0</v>
      </c>
      <c r="GR1029">
        <v>0</v>
      </c>
      <c r="GS1029">
        <v>0</v>
      </c>
      <c r="GT1029">
        <v>87</v>
      </c>
      <c r="GU1029">
        <v>17</v>
      </c>
      <c r="GV1029" t="b">
        <v>1</v>
      </c>
    </row>
    <row r="1030" spans="190:204" x14ac:dyDescent="0.3">
      <c r="GH1030">
        <v>29</v>
      </c>
      <c r="GL1030">
        <v>21</v>
      </c>
      <c r="GM1030" t="s">
        <v>31</v>
      </c>
      <c r="GN1030">
        <v>0</v>
      </c>
      <c r="GO1030">
        <v>0</v>
      </c>
      <c r="GP1030">
        <v>0</v>
      </c>
      <c r="GQ1030">
        <v>0</v>
      </c>
      <c r="GR1030">
        <v>0</v>
      </c>
      <c r="GS1030">
        <v>0</v>
      </c>
      <c r="GT1030">
        <v>92</v>
      </c>
      <c r="GU1030">
        <v>17</v>
      </c>
      <c r="GV1030" t="b">
        <v>1</v>
      </c>
    </row>
    <row r="1031" spans="190:204" x14ac:dyDescent="0.3">
      <c r="GH1031">
        <v>30</v>
      </c>
      <c r="GL1031">
        <v>21</v>
      </c>
      <c r="GM1031" t="s">
        <v>31</v>
      </c>
      <c r="GN1031">
        <v>0</v>
      </c>
      <c r="GO1031">
        <v>0</v>
      </c>
      <c r="GP1031">
        <v>0</v>
      </c>
      <c r="GQ1031">
        <v>0</v>
      </c>
      <c r="GR1031">
        <v>0</v>
      </c>
      <c r="GS1031">
        <v>0</v>
      </c>
      <c r="GT1031">
        <v>97</v>
      </c>
      <c r="GU1031">
        <v>17</v>
      </c>
      <c r="GV1031" t="b">
        <v>1</v>
      </c>
    </row>
  </sheetData>
  <pageMargins left="0.7" right="0.7" top="0.75" bottom="0.75" header="0.3" footer="0.3"/>
  <pageSetup orientation="portrait" r:id="rId1"/>
  <headerFooter>
    <oddFooter>&amp;L&amp;ETreePlan Student License, For Education Only&amp;Z&amp;ETreePlan.com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Hoja4</vt:lpstr>
      <vt:lpstr>Hoja4!TreeData</vt:lpstr>
      <vt:lpstr>Hoja4!TreeDiagBase</vt:lpstr>
      <vt:lpstr>Hoja4!TreeDiagram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Vasquez</dc:creator>
  <cp:lastModifiedBy>Erick Vasquez</cp:lastModifiedBy>
  <dcterms:created xsi:type="dcterms:W3CDTF">2022-05-30T22:46:05Z</dcterms:created>
  <dcterms:modified xsi:type="dcterms:W3CDTF">2022-05-31T01:03:24Z</dcterms:modified>
</cp:coreProperties>
</file>