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"/>
    </mc:Choice>
  </mc:AlternateContent>
  <xr:revisionPtr revIDLastSave="0" documentId="13_ncr:1_{E6BB7F9E-8E45-409A-9655-66A6C0D60452}" xr6:coauthVersionLast="47" xr6:coauthVersionMax="47" xr10:uidLastSave="{00000000-0000-0000-0000-000000000000}"/>
  <bookViews>
    <workbookView xWindow="-135" yWindow="-135" windowWidth="19470" windowHeight="14910" xr2:uid="{A5B60E97-41AB-4645-A67E-2032433587A8}"/>
  </bookViews>
  <sheets>
    <sheet name="Hoja1" sheetId="1" r:id="rId1"/>
  </sheets>
  <definedNames>
    <definedName name="MinimizeCosts" localSheetId="0">FALSE</definedName>
    <definedName name="Print_Area" localSheetId="0">Hoja1!TreeDiagram</definedName>
    <definedName name="TreeData" localSheetId="0">Hoja1!$GH$1001:$GV$1017</definedName>
    <definedName name="TreeDiagBase" localSheetId="0">Hoja1!$J$20</definedName>
    <definedName name="TreeDiagram" localSheetId="0">Hoja1!$J$20:$AB$63</definedName>
    <definedName name="UseExpUtility" localSheetId="0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B34" i="1" l="1"/>
  <c r="Y50" i="1"/>
  <c r="Y45" i="1"/>
  <c r="Y40" i="1"/>
  <c r="Q47" i="1" l="1"/>
  <c r="U20" i="1" l="1"/>
  <c r="Y55" i="1" l="1"/>
  <c r="C33" i="1"/>
  <c r="U30" i="1" l="1"/>
  <c r="B33" i="1"/>
  <c r="B28" i="1"/>
  <c r="V23" i="1"/>
  <c r="B27" i="1"/>
  <c r="Q60" i="1"/>
  <c r="AB57" i="1"/>
  <c r="Z58" i="1" s="1"/>
  <c r="AB52" i="1"/>
  <c r="Z53" i="1" s="1"/>
  <c r="AB47" i="1"/>
  <c r="Z48" i="1" s="1"/>
  <c r="AB42" i="1"/>
  <c r="Z43" i="1" s="1"/>
  <c r="AB62" i="1"/>
  <c r="R63" i="1" s="1"/>
  <c r="AB37" i="1"/>
  <c r="V38" i="1" s="1"/>
  <c r="AB32" i="1"/>
  <c r="V33" i="1" s="1"/>
  <c r="AB27" i="1"/>
  <c r="V28" i="1" s="1"/>
  <c r="AB22" i="1"/>
  <c r="U25" i="1"/>
  <c r="U35" i="1" s="1"/>
  <c r="C34" i="1" l="1"/>
  <c r="V45" i="1"/>
  <c r="R35" i="1"/>
  <c r="V55" i="1"/>
  <c r="R25" i="1"/>
  <c r="N30" i="1" s="1"/>
  <c r="R50" i="1" l="1"/>
  <c r="S49" i="1" s="1"/>
  <c r="O29" i="1"/>
  <c r="N56" i="1" l="1"/>
  <c r="J43" i="1" l="1"/>
  <c r="K42" i="1" s="1"/>
</calcChain>
</file>

<file path=xl/sharedStrings.xml><?xml version="1.0" encoding="utf-8"?>
<sst xmlns="http://schemas.openxmlformats.org/spreadsheetml/2006/main" count="71" uniqueCount="37">
  <si>
    <t xml:space="preserve">Prob. A Priori </t>
  </si>
  <si>
    <t>Exactitud</t>
  </si>
  <si>
    <t>Resultados del Estudio</t>
  </si>
  <si>
    <t>Prob.</t>
  </si>
  <si>
    <t>Prob. A Posteriori</t>
  </si>
  <si>
    <t>Conclusiones de los estudios</t>
  </si>
  <si>
    <t>Hay terremoto</t>
  </si>
  <si>
    <t>No hay terremoto</t>
  </si>
  <si>
    <t>No hay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</si>
  <si>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</si>
  <si>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</si>
  <si>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</si>
  <si>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</si>
  <si>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</si>
  <si>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</si>
  <si>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</si>
  <si>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</si>
  <si>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</si>
  <si>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</si>
  <si>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</si>
  <si>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</si>
  <si>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</si>
  <si>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</si>
  <si>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</si>
  <si>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</si>
  <si>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</si>
  <si>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</si>
  <si>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</si>
  <si>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</si>
  <si>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Con estudio</t>
  </si>
  <si>
    <t>Sin estudio</t>
  </si>
  <si>
    <t>Comprar sistema</t>
  </si>
  <si>
    <t>No comprar sistema</t>
  </si>
  <si>
    <t>E</t>
  </si>
  <si>
    <t>No  hay terremoto</t>
  </si>
  <si>
    <t>VEIM</t>
  </si>
  <si>
    <t xml:space="preserve">Valor con información - Valor sin información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</si>
</sst>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 applyAlignment="1">
      <alignment horizontal="left"/>
    </xf>
    <xf numFmtId="0" fontId="3" fillId="0" borderId="0" xfId="1" applyFont="1" applyProtection="1">
      <protection locked="0" hidden="1"/>
    </xf>
    <xf numFmtId="0" fontId="3" fillId="0" borderId="0" xfId="1" applyFont="1"/>
    <xf numFmtId="0" fontId="1" fillId="0" borderId="0" xfId="0" applyFont="1" applyAlignment="1">
      <alignment horizontal="right"/>
    </xf>
    <xf numFmtId="2" fontId="0" fillId="0" borderId="1" xfId="0" applyNumberFormat="1" applyBorder="1"/>
    <xf numFmtId="2" fontId="0" fillId="0" borderId="0" xfId="0" applyNumberFormat="1" applyAlignment="1">
      <alignment horizontal="left"/>
    </xf>
  </cellXfs>
  <cellStyles count="2">
    <cellStyle name="Normal" xfId="0" builtinId="0"/>
    <cellStyle name="Normal 3" xfId="1" xr:uid="{A4371673-A76B-4346-A13C-96878C450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99060</xdr:rowOff>
    </xdr:from>
    <xdr:to>
      <xdr:col>6</xdr:col>
      <xdr:colOff>543508</xdr:colOff>
      <xdr:row>15</xdr:row>
      <xdr:rowOff>43815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DE489F-EE7C-4B7E-9B3F-C0BE6E34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99060"/>
          <a:ext cx="5869776" cy="268986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15</xdr:col>
      <xdr:colOff>0</xdr:colOff>
      <xdr:row>28</xdr:row>
      <xdr:rowOff>152400</xdr:rowOff>
    </xdr:to>
    <xdr:sp macro="" textlink="">
      <xdr:nvSpPr>
        <xdr:cNvPr id="38" name="Square 1">
          <a:extLst>
            <a:ext uri="{FF2B5EF4-FFF2-40B4-BE49-F238E27FC236}">
              <a16:creationId xmlns:a16="http://schemas.microsoft.com/office/drawing/2014/main" id="{B3EFC6EC-3F1E-472B-AB7C-F3A1422C211A}"/>
            </a:ext>
          </a:extLst>
        </xdr:cNvPr>
        <xdr:cNvSpPr/>
      </xdr:nvSpPr>
      <xdr:spPr>
        <a:xfrm>
          <a:off x="10500360" y="56692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28</xdr:row>
      <xdr:rowOff>76200</xdr:rowOff>
    </xdr:from>
    <xdr:to>
      <xdr:col>14</xdr:col>
      <xdr:colOff>0</xdr:colOff>
      <xdr:row>28</xdr:row>
      <xdr:rowOff>76200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C3776E21-31B0-4749-9F63-72C325AFDD03}"/>
            </a:ext>
          </a:extLst>
        </xdr:cNvPr>
        <xdr:cNvSpPr>
          <a:spLocks noChangeShapeType="1"/>
        </xdr:cNvSpPr>
      </xdr:nvSpPr>
      <xdr:spPr bwMode="auto">
        <a:xfrm>
          <a:off x="891540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28</xdr:row>
      <xdr:rowOff>76200</xdr:rowOff>
    </xdr:from>
    <xdr:to>
      <xdr:col>12</xdr:col>
      <xdr:colOff>0</xdr:colOff>
      <xdr:row>41</xdr:row>
      <xdr:rowOff>76200</xdr:rowOff>
    </xdr:to>
    <xdr:sp macro="" textlink="">
      <xdr:nvSpPr>
        <xdr:cNvPr id="1097" name="Line 73">
          <a:extLst>
            <a:ext uri="{FF2B5EF4-FFF2-40B4-BE49-F238E27FC236}">
              <a16:creationId xmlns:a16="http://schemas.microsoft.com/office/drawing/2014/main" id="{1D6858E2-EF1F-4931-8143-8957A97629A8}"/>
            </a:ext>
          </a:extLst>
        </xdr:cNvPr>
        <xdr:cNvSpPr>
          <a:spLocks noChangeShapeType="1"/>
        </xdr:cNvSpPr>
      </xdr:nvSpPr>
      <xdr:spPr bwMode="auto">
        <a:xfrm flipV="1">
          <a:off x="8648700" y="5745480"/>
          <a:ext cx="26670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15</xdr:col>
      <xdr:colOff>0</xdr:colOff>
      <xdr:row>54</xdr:row>
      <xdr:rowOff>152400</xdr:rowOff>
    </xdr:to>
    <xdr:sp macro="" textlink="">
      <xdr:nvSpPr>
        <xdr:cNvPr id="39" name="Circle 2">
          <a:extLst>
            <a:ext uri="{FF2B5EF4-FFF2-40B4-BE49-F238E27FC236}">
              <a16:creationId xmlns:a16="http://schemas.microsoft.com/office/drawing/2014/main" id="{76B2FE4C-AB92-4FBF-B5F5-2D449FA7779B}"/>
            </a:ext>
          </a:extLst>
        </xdr:cNvPr>
        <xdr:cNvSpPr/>
      </xdr:nvSpPr>
      <xdr:spPr>
        <a:xfrm>
          <a:off x="10500360" y="106070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54</xdr:row>
      <xdr:rowOff>76200</xdr:rowOff>
    </xdr:from>
    <xdr:to>
      <xdr:col>14</xdr:col>
      <xdr:colOff>0</xdr:colOff>
      <xdr:row>54</xdr:row>
      <xdr:rowOff>76200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0AF16DC5-0FC8-4C5F-86E0-E5E7B005872F}"/>
            </a:ext>
          </a:extLst>
        </xdr:cNvPr>
        <xdr:cNvSpPr>
          <a:spLocks noChangeShapeType="1"/>
        </xdr:cNvSpPr>
      </xdr:nvSpPr>
      <xdr:spPr bwMode="auto">
        <a:xfrm>
          <a:off x="8915400" y="10683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41</xdr:row>
      <xdr:rowOff>76200</xdr:rowOff>
    </xdr:from>
    <xdr:to>
      <xdr:col>12</xdr:col>
      <xdr:colOff>0</xdr:colOff>
      <xdr:row>54</xdr:row>
      <xdr:rowOff>76200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2FEBB7ED-DD17-4578-B83A-666CE267DE85}"/>
            </a:ext>
          </a:extLst>
        </xdr:cNvPr>
        <xdr:cNvSpPr>
          <a:spLocks noChangeShapeType="1"/>
        </xdr:cNvSpPr>
      </xdr:nvSpPr>
      <xdr:spPr bwMode="auto">
        <a:xfrm>
          <a:off x="8648700" y="8305800"/>
          <a:ext cx="266700" cy="2377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19</xdr:col>
      <xdr:colOff>0</xdr:colOff>
      <xdr:row>23</xdr:row>
      <xdr:rowOff>152400</xdr:rowOff>
    </xdr:to>
    <xdr:sp macro="" textlink="">
      <xdr:nvSpPr>
        <xdr:cNvPr id="40" name="Circle 3">
          <a:extLst>
            <a:ext uri="{FF2B5EF4-FFF2-40B4-BE49-F238E27FC236}">
              <a16:creationId xmlns:a16="http://schemas.microsoft.com/office/drawing/2014/main" id="{96F1C526-9404-41A2-BF41-F6122BE4C2D0}"/>
            </a:ext>
          </a:extLst>
        </xdr:cNvPr>
        <xdr:cNvSpPr/>
      </xdr:nvSpPr>
      <xdr:spPr>
        <a:xfrm>
          <a:off x="12504420" y="475488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1100" name="Line 76">
          <a:extLst>
            <a:ext uri="{FF2B5EF4-FFF2-40B4-BE49-F238E27FC236}">
              <a16:creationId xmlns:a16="http://schemas.microsoft.com/office/drawing/2014/main" id="{D9B75FEF-B12C-4DCF-AB2A-287B836A2169}"/>
            </a:ext>
          </a:extLst>
        </xdr:cNvPr>
        <xdr:cNvSpPr>
          <a:spLocks noChangeShapeType="1"/>
        </xdr:cNvSpPr>
      </xdr:nvSpPr>
      <xdr:spPr bwMode="auto">
        <a:xfrm>
          <a:off x="10919460" y="48310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23</xdr:row>
      <xdr:rowOff>76200</xdr:rowOff>
    </xdr:from>
    <xdr:to>
      <xdr:col>16</xdr:col>
      <xdr:colOff>0</xdr:colOff>
      <xdr:row>28</xdr:row>
      <xdr:rowOff>76200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081B4ADF-4785-4793-A5F6-9FA612BB7E90}"/>
            </a:ext>
          </a:extLst>
        </xdr:cNvPr>
        <xdr:cNvSpPr>
          <a:spLocks noChangeShapeType="1"/>
        </xdr:cNvSpPr>
      </xdr:nvSpPr>
      <xdr:spPr bwMode="auto">
        <a:xfrm flipV="1">
          <a:off x="10652760" y="483108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19</xdr:col>
      <xdr:colOff>0</xdr:colOff>
      <xdr:row>33</xdr:row>
      <xdr:rowOff>152400</xdr:rowOff>
    </xdr:to>
    <xdr:sp macro="" textlink="">
      <xdr:nvSpPr>
        <xdr:cNvPr id="41" name="Circle 4">
          <a:extLst>
            <a:ext uri="{FF2B5EF4-FFF2-40B4-BE49-F238E27FC236}">
              <a16:creationId xmlns:a16="http://schemas.microsoft.com/office/drawing/2014/main" id="{2D3B5417-2D64-4233-8D6F-46D5DA6D40CD}"/>
            </a:ext>
          </a:extLst>
        </xdr:cNvPr>
        <xdr:cNvSpPr/>
      </xdr:nvSpPr>
      <xdr:spPr>
        <a:xfrm>
          <a:off x="12504420" y="67665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B9D00C57-2CDE-4559-9EEA-D7F199F795AB}"/>
            </a:ext>
          </a:extLst>
        </xdr:cNvPr>
        <xdr:cNvSpPr>
          <a:spLocks noChangeShapeType="1"/>
        </xdr:cNvSpPr>
      </xdr:nvSpPr>
      <xdr:spPr bwMode="auto">
        <a:xfrm>
          <a:off x="10919460" y="6842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28</xdr:row>
      <xdr:rowOff>76200</xdr:rowOff>
    </xdr:from>
    <xdr:to>
      <xdr:col>16</xdr:col>
      <xdr:colOff>0</xdr:colOff>
      <xdr:row>33</xdr:row>
      <xdr:rowOff>76200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DDE80707-847D-4533-98B3-7B13F9BACA9B}"/>
            </a:ext>
          </a:extLst>
        </xdr:cNvPr>
        <xdr:cNvSpPr>
          <a:spLocks noChangeShapeType="1"/>
        </xdr:cNvSpPr>
      </xdr:nvSpPr>
      <xdr:spPr bwMode="auto">
        <a:xfrm>
          <a:off x="10652760" y="574548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21</xdr:row>
      <xdr:rowOff>0</xdr:rowOff>
    </xdr:from>
    <xdr:to>
      <xdr:col>23</xdr:col>
      <xdr:colOff>0</xdr:colOff>
      <xdr:row>21</xdr:row>
      <xdr:rowOff>152400</xdr:rowOff>
    </xdr:to>
    <xdr:sp macro="" textlink="">
      <xdr:nvSpPr>
        <xdr:cNvPr id="42" name="Triangle 5">
          <a:extLst>
            <a:ext uri="{FF2B5EF4-FFF2-40B4-BE49-F238E27FC236}">
              <a16:creationId xmlns:a16="http://schemas.microsoft.com/office/drawing/2014/main" id="{2A408C25-6383-4A03-8E86-37F02CFF6A95}"/>
            </a:ext>
          </a:extLst>
        </xdr:cNvPr>
        <xdr:cNvSpPr/>
      </xdr:nvSpPr>
      <xdr:spPr>
        <a:xfrm rot="16200000">
          <a:off x="14508480" y="420624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152400</xdr:colOff>
      <xdr:row>21</xdr:row>
      <xdr:rowOff>76200</xdr:rowOff>
    </xdr:from>
    <xdr:to>
      <xdr:col>26</xdr:col>
      <xdr:colOff>0</xdr:colOff>
      <xdr:row>21</xdr:row>
      <xdr:rowOff>76200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DE952340-F06A-4E41-9627-6C755E9962D7}"/>
            </a:ext>
          </a:extLst>
        </xdr:cNvPr>
        <xdr:cNvSpPr>
          <a:spLocks noChangeShapeType="1"/>
        </xdr:cNvSpPr>
      </xdr:nvSpPr>
      <xdr:spPr bwMode="auto">
        <a:xfrm>
          <a:off x="14660880" y="428244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21</xdr:row>
      <xdr:rowOff>76200</xdr:rowOff>
    </xdr:from>
    <xdr:to>
      <xdr:col>22</xdr:col>
      <xdr:colOff>0</xdr:colOff>
      <xdr:row>21</xdr:row>
      <xdr:rowOff>76200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19415C84-9F6F-4DE0-8C01-07F498E7F0F3}"/>
            </a:ext>
          </a:extLst>
        </xdr:cNvPr>
        <xdr:cNvSpPr>
          <a:spLocks noChangeShapeType="1"/>
        </xdr:cNvSpPr>
      </xdr:nvSpPr>
      <xdr:spPr bwMode="auto">
        <a:xfrm>
          <a:off x="12923520" y="4282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21</xdr:row>
      <xdr:rowOff>76200</xdr:rowOff>
    </xdr:from>
    <xdr:to>
      <xdr:col>20</xdr:col>
      <xdr:colOff>0</xdr:colOff>
      <xdr:row>23</xdr:row>
      <xdr:rowOff>76200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CC56CD68-7FF5-4BF7-94F1-6A14842C52A2}"/>
            </a:ext>
          </a:extLst>
        </xdr:cNvPr>
        <xdr:cNvSpPr>
          <a:spLocks noChangeShapeType="1"/>
        </xdr:cNvSpPr>
      </xdr:nvSpPr>
      <xdr:spPr bwMode="auto">
        <a:xfrm flipV="1">
          <a:off x="12656820" y="428244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26</xdr:row>
      <xdr:rowOff>0</xdr:rowOff>
    </xdr:from>
    <xdr:to>
      <xdr:col>23</xdr:col>
      <xdr:colOff>0</xdr:colOff>
      <xdr:row>26</xdr:row>
      <xdr:rowOff>152400</xdr:rowOff>
    </xdr:to>
    <xdr:sp macro="" textlink="">
      <xdr:nvSpPr>
        <xdr:cNvPr id="43" name="Triangle 6">
          <a:extLst>
            <a:ext uri="{FF2B5EF4-FFF2-40B4-BE49-F238E27FC236}">
              <a16:creationId xmlns:a16="http://schemas.microsoft.com/office/drawing/2014/main" id="{14D4D827-47B1-41EF-A5D0-63FEB4BAE595}"/>
            </a:ext>
          </a:extLst>
        </xdr:cNvPr>
        <xdr:cNvSpPr/>
      </xdr:nvSpPr>
      <xdr:spPr>
        <a:xfrm rot="16200000">
          <a:off x="14508480" y="53035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152400</xdr:colOff>
      <xdr:row>26</xdr:row>
      <xdr:rowOff>76200</xdr:rowOff>
    </xdr:from>
    <xdr:to>
      <xdr:col>26</xdr:col>
      <xdr:colOff>0</xdr:colOff>
      <xdr:row>26</xdr:row>
      <xdr:rowOff>76200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8D690EE6-1CAC-41B2-ABA5-D275C8133796}"/>
            </a:ext>
          </a:extLst>
        </xdr:cNvPr>
        <xdr:cNvSpPr>
          <a:spLocks noChangeShapeType="1"/>
        </xdr:cNvSpPr>
      </xdr:nvSpPr>
      <xdr:spPr bwMode="auto">
        <a:xfrm>
          <a:off x="14660880" y="53797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26</xdr:row>
      <xdr:rowOff>76200</xdr:rowOff>
    </xdr:from>
    <xdr:to>
      <xdr:col>22</xdr:col>
      <xdr:colOff>0</xdr:colOff>
      <xdr:row>26</xdr:row>
      <xdr:rowOff>76200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B258831D-854D-4959-9AD5-993E2E9BCEFA}"/>
            </a:ext>
          </a:extLst>
        </xdr:cNvPr>
        <xdr:cNvSpPr>
          <a:spLocks noChangeShapeType="1"/>
        </xdr:cNvSpPr>
      </xdr:nvSpPr>
      <xdr:spPr bwMode="auto">
        <a:xfrm>
          <a:off x="12923520" y="5379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23</xdr:row>
      <xdr:rowOff>76200</xdr:rowOff>
    </xdr:from>
    <xdr:to>
      <xdr:col>20</xdr:col>
      <xdr:colOff>0</xdr:colOff>
      <xdr:row>26</xdr:row>
      <xdr:rowOff>76200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E9BCAFC6-DA42-4A4E-A4F1-F40FF5ACB562}"/>
            </a:ext>
          </a:extLst>
        </xdr:cNvPr>
        <xdr:cNvSpPr>
          <a:spLocks noChangeShapeType="1"/>
        </xdr:cNvSpPr>
      </xdr:nvSpPr>
      <xdr:spPr bwMode="auto">
        <a:xfrm>
          <a:off x="12656820" y="483108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31</xdr:row>
      <xdr:rowOff>0</xdr:rowOff>
    </xdr:from>
    <xdr:to>
      <xdr:col>23</xdr:col>
      <xdr:colOff>0</xdr:colOff>
      <xdr:row>31</xdr:row>
      <xdr:rowOff>152400</xdr:rowOff>
    </xdr:to>
    <xdr:sp macro="" textlink="">
      <xdr:nvSpPr>
        <xdr:cNvPr id="44" name="Triangle 7">
          <a:extLst>
            <a:ext uri="{FF2B5EF4-FFF2-40B4-BE49-F238E27FC236}">
              <a16:creationId xmlns:a16="http://schemas.microsoft.com/office/drawing/2014/main" id="{D5F9A22B-041F-4280-93A0-F6A2B7085639}"/>
            </a:ext>
          </a:extLst>
        </xdr:cNvPr>
        <xdr:cNvSpPr/>
      </xdr:nvSpPr>
      <xdr:spPr>
        <a:xfrm rot="16200000">
          <a:off x="14508480" y="621792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152400</xdr:colOff>
      <xdr:row>31</xdr:row>
      <xdr:rowOff>76200</xdr:rowOff>
    </xdr:from>
    <xdr:to>
      <xdr:col>26</xdr:col>
      <xdr:colOff>0</xdr:colOff>
      <xdr:row>31</xdr:row>
      <xdr:rowOff>76200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87C3468A-5CE6-4E25-9261-15BA7738138F}"/>
            </a:ext>
          </a:extLst>
        </xdr:cNvPr>
        <xdr:cNvSpPr>
          <a:spLocks noChangeShapeType="1"/>
        </xdr:cNvSpPr>
      </xdr:nvSpPr>
      <xdr:spPr bwMode="auto">
        <a:xfrm>
          <a:off x="14660880" y="629412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31</xdr:row>
      <xdr:rowOff>76200</xdr:rowOff>
    </xdr:from>
    <xdr:to>
      <xdr:col>22</xdr:col>
      <xdr:colOff>0</xdr:colOff>
      <xdr:row>31</xdr:row>
      <xdr:rowOff>76200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42C738D9-8A81-417C-B2D8-84D4031A3B32}"/>
            </a:ext>
          </a:extLst>
        </xdr:cNvPr>
        <xdr:cNvSpPr>
          <a:spLocks noChangeShapeType="1"/>
        </xdr:cNvSpPr>
      </xdr:nvSpPr>
      <xdr:spPr bwMode="auto">
        <a:xfrm>
          <a:off x="1292352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31</xdr:row>
      <xdr:rowOff>76200</xdr:rowOff>
    </xdr:from>
    <xdr:to>
      <xdr:col>20</xdr:col>
      <xdr:colOff>0</xdr:colOff>
      <xdr:row>33</xdr:row>
      <xdr:rowOff>76200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7E89A31B-5891-47D9-A2FA-1F21D3AF24A5}"/>
            </a:ext>
          </a:extLst>
        </xdr:cNvPr>
        <xdr:cNvSpPr>
          <a:spLocks noChangeShapeType="1"/>
        </xdr:cNvSpPr>
      </xdr:nvSpPr>
      <xdr:spPr bwMode="auto">
        <a:xfrm flipV="1">
          <a:off x="12656820" y="62941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36</xdr:row>
      <xdr:rowOff>0</xdr:rowOff>
    </xdr:from>
    <xdr:to>
      <xdr:col>23</xdr:col>
      <xdr:colOff>0</xdr:colOff>
      <xdr:row>36</xdr:row>
      <xdr:rowOff>152400</xdr:rowOff>
    </xdr:to>
    <xdr:sp macro="" textlink="">
      <xdr:nvSpPr>
        <xdr:cNvPr id="45" name="Triangle 8">
          <a:extLst>
            <a:ext uri="{FF2B5EF4-FFF2-40B4-BE49-F238E27FC236}">
              <a16:creationId xmlns:a16="http://schemas.microsoft.com/office/drawing/2014/main" id="{9730DFFF-4E8E-45D7-A21D-9C4297E04755}"/>
            </a:ext>
          </a:extLst>
        </xdr:cNvPr>
        <xdr:cNvSpPr/>
      </xdr:nvSpPr>
      <xdr:spPr>
        <a:xfrm rot="16200000">
          <a:off x="14508480" y="7315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152400</xdr:colOff>
      <xdr:row>36</xdr:row>
      <xdr:rowOff>76200</xdr:rowOff>
    </xdr:from>
    <xdr:to>
      <xdr:col>26</xdr:col>
      <xdr:colOff>0</xdr:colOff>
      <xdr:row>36</xdr:row>
      <xdr:rowOff>76200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26D06D23-7AEF-43B5-94E4-347F38CE78EC}"/>
            </a:ext>
          </a:extLst>
        </xdr:cNvPr>
        <xdr:cNvSpPr>
          <a:spLocks noChangeShapeType="1"/>
        </xdr:cNvSpPr>
      </xdr:nvSpPr>
      <xdr:spPr bwMode="auto">
        <a:xfrm>
          <a:off x="14660880" y="73914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0</xdr:colOff>
      <xdr:row>36</xdr:row>
      <xdr:rowOff>76200</xdr:rowOff>
    </xdr:from>
    <xdr:to>
      <xdr:col>22</xdr:col>
      <xdr:colOff>0</xdr:colOff>
      <xdr:row>36</xdr:row>
      <xdr:rowOff>76200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63B47D02-C5B4-4714-A6E8-4CAFA66CD92A}"/>
            </a:ext>
          </a:extLst>
        </xdr:cNvPr>
        <xdr:cNvSpPr>
          <a:spLocks noChangeShapeType="1"/>
        </xdr:cNvSpPr>
      </xdr:nvSpPr>
      <xdr:spPr bwMode="auto">
        <a:xfrm>
          <a:off x="12923520" y="7391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33</xdr:row>
      <xdr:rowOff>76200</xdr:rowOff>
    </xdr:from>
    <xdr:to>
      <xdr:col>20</xdr:col>
      <xdr:colOff>0</xdr:colOff>
      <xdr:row>36</xdr:row>
      <xdr:rowOff>76200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EB9A47FC-8BE2-4412-942E-39C9336A2F10}"/>
            </a:ext>
          </a:extLst>
        </xdr:cNvPr>
        <xdr:cNvSpPr>
          <a:spLocks noChangeShapeType="1"/>
        </xdr:cNvSpPr>
      </xdr:nvSpPr>
      <xdr:spPr bwMode="auto">
        <a:xfrm>
          <a:off x="12656820" y="68427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48</xdr:row>
      <xdr:rowOff>0</xdr:rowOff>
    </xdr:from>
    <xdr:to>
      <xdr:col>19</xdr:col>
      <xdr:colOff>0</xdr:colOff>
      <xdr:row>48</xdr:row>
      <xdr:rowOff>152400</xdr:rowOff>
    </xdr:to>
    <xdr:sp macro="" textlink="">
      <xdr:nvSpPr>
        <xdr:cNvPr id="46" name="Square 9">
          <a:extLst>
            <a:ext uri="{FF2B5EF4-FFF2-40B4-BE49-F238E27FC236}">
              <a16:creationId xmlns:a16="http://schemas.microsoft.com/office/drawing/2014/main" id="{25F4A222-6371-4724-931A-E153072C559B}"/>
            </a:ext>
          </a:extLst>
        </xdr:cNvPr>
        <xdr:cNvSpPr/>
      </xdr:nvSpPr>
      <xdr:spPr>
        <a:xfrm>
          <a:off x="12504420" y="95097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0</xdr:colOff>
      <xdr:row>48</xdr:row>
      <xdr:rowOff>76200</xdr:rowOff>
    </xdr:from>
    <xdr:to>
      <xdr:col>18</xdr:col>
      <xdr:colOff>0</xdr:colOff>
      <xdr:row>48</xdr:row>
      <xdr:rowOff>76200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04F9D8F7-3166-443A-BE95-4AE6C1E92605}"/>
            </a:ext>
          </a:extLst>
        </xdr:cNvPr>
        <xdr:cNvSpPr>
          <a:spLocks noChangeShapeType="1"/>
        </xdr:cNvSpPr>
      </xdr:nvSpPr>
      <xdr:spPr bwMode="auto">
        <a:xfrm>
          <a:off x="10919460" y="9585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48</xdr:row>
      <xdr:rowOff>76200</xdr:rowOff>
    </xdr:from>
    <xdr:to>
      <xdr:col>16</xdr:col>
      <xdr:colOff>0</xdr:colOff>
      <xdr:row>54</xdr:row>
      <xdr:rowOff>76200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8648B66F-B002-41D1-A75C-9190E553561B}"/>
            </a:ext>
          </a:extLst>
        </xdr:cNvPr>
        <xdr:cNvSpPr>
          <a:spLocks noChangeShapeType="1"/>
        </xdr:cNvSpPr>
      </xdr:nvSpPr>
      <xdr:spPr bwMode="auto">
        <a:xfrm flipV="1">
          <a:off x="10652760" y="9585960"/>
          <a:ext cx="266700" cy="1097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19</xdr:col>
      <xdr:colOff>0</xdr:colOff>
      <xdr:row>61</xdr:row>
      <xdr:rowOff>152400</xdr:rowOff>
    </xdr:to>
    <xdr:sp macro="" textlink="">
      <xdr:nvSpPr>
        <xdr:cNvPr id="47" name="Triangle 10">
          <a:extLst>
            <a:ext uri="{FF2B5EF4-FFF2-40B4-BE49-F238E27FC236}">
              <a16:creationId xmlns:a16="http://schemas.microsoft.com/office/drawing/2014/main" id="{C318438E-793E-42F7-9F38-D08F62E3BE78}"/>
            </a:ext>
          </a:extLst>
        </xdr:cNvPr>
        <xdr:cNvSpPr/>
      </xdr:nvSpPr>
      <xdr:spPr>
        <a:xfrm rot="16200000">
          <a:off x="12504420" y="11887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152400</xdr:colOff>
      <xdr:row>61</xdr:row>
      <xdr:rowOff>76200</xdr:rowOff>
    </xdr:from>
    <xdr:to>
      <xdr:col>26</xdr:col>
      <xdr:colOff>0</xdr:colOff>
      <xdr:row>61</xdr:row>
      <xdr:rowOff>76200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8D65498B-9E74-40F4-9796-815D5FF8FA66}"/>
            </a:ext>
          </a:extLst>
        </xdr:cNvPr>
        <xdr:cNvSpPr>
          <a:spLocks noChangeShapeType="1"/>
        </xdr:cNvSpPr>
      </xdr:nvSpPr>
      <xdr:spPr bwMode="auto">
        <a:xfrm>
          <a:off x="12656820" y="119634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0</xdr:colOff>
      <xdr:row>61</xdr:row>
      <xdr:rowOff>76200</xdr:rowOff>
    </xdr:from>
    <xdr:to>
      <xdr:col>18</xdr:col>
      <xdr:colOff>0</xdr:colOff>
      <xdr:row>61</xdr:row>
      <xdr:rowOff>76200</xdr:rowOff>
    </xdr:to>
    <xdr:sp macro="" textlink="">
      <xdr:nvSpPr>
        <xdr:cNvPr id="1119" name="Line 95">
          <a:extLst>
            <a:ext uri="{FF2B5EF4-FFF2-40B4-BE49-F238E27FC236}">
              <a16:creationId xmlns:a16="http://schemas.microsoft.com/office/drawing/2014/main" id="{711D4A3A-59A8-4DE6-944C-5BF7D9C4C31C}"/>
            </a:ext>
          </a:extLst>
        </xdr:cNvPr>
        <xdr:cNvSpPr>
          <a:spLocks noChangeShapeType="1"/>
        </xdr:cNvSpPr>
      </xdr:nvSpPr>
      <xdr:spPr bwMode="auto">
        <a:xfrm>
          <a:off x="10919460" y="11963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54</xdr:row>
      <xdr:rowOff>76200</xdr:rowOff>
    </xdr:from>
    <xdr:to>
      <xdr:col>16</xdr:col>
      <xdr:colOff>0</xdr:colOff>
      <xdr:row>61</xdr:row>
      <xdr:rowOff>76200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466EFF20-513E-4EFB-9C2F-6CE6893A3F8B}"/>
            </a:ext>
          </a:extLst>
        </xdr:cNvPr>
        <xdr:cNvSpPr>
          <a:spLocks noChangeShapeType="1"/>
        </xdr:cNvSpPr>
      </xdr:nvSpPr>
      <xdr:spPr bwMode="auto">
        <a:xfrm>
          <a:off x="10652760" y="1068324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43</xdr:row>
      <xdr:rowOff>0</xdr:rowOff>
    </xdr:from>
    <xdr:to>
      <xdr:col>23</xdr:col>
      <xdr:colOff>0</xdr:colOff>
      <xdr:row>43</xdr:row>
      <xdr:rowOff>152400</xdr:rowOff>
    </xdr:to>
    <xdr:sp macro="" textlink="">
      <xdr:nvSpPr>
        <xdr:cNvPr id="48" name="Circle 11">
          <a:extLst>
            <a:ext uri="{FF2B5EF4-FFF2-40B4-BE49-F238E27FC236}">
              <a16:creationId xmlns:a16="http://schemas.microsoft.com/office/drawing/2014/main" id="{30FC94F0-418C-400F-888B-EF0B3F01A583}"/>
            </a:ext>
          </a:extLst>
        </xdr:cNvPr>
        <xdr:cNvSpPr/>
      </xdr:nvSpPr>
      <xdr:spPr>
        <a:xfrm>
          <a:off x="14508480" y="85953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43</xdr:row>
      <xdr:rowOff>76200</xdr:rowOff>
    </xdr:from>
    <xdr:to>
      <xdr:col>22</xdr:col>
      <xdr:colOff>0</xdr:colOff>
      <xdr:row>43</xdr:row>
      <xdr:rowOff>76200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39F8ECF0-C813-472E-BAC0-7ABE91CDB6CC}"/>
            </a:ext>
          </a:extLst>
        </xdr:cNvPr>
        <xdr:cNvSpPr>
          <a:spLocks noChangeShapeType="1"/>
        </xdr:cNvSpPr>
      </xdr:nvSpPr>
      <xdr:spPr bwMode="auto">
        <a:xfrm>
          <a:off x="1292352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43</xdr:row>
      <xdr:rowOff>76200</xdr:rowOff>
    </xdr:from>
    <xdr:to>
      <xdr:col>20</xdr:col>
      <xdr:colOff>0</xdr:colOff>
      <xdr:row>48</xdr:row>
      <xdr:rowOff>76200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7F4EC3E3-4FA1-49B2-846B-C25050FD606D}"/>
            </a:ext>
          </a:extLst>
        </xdr:cNvPr>
        <xdr:cNvSpPr>
          <a:spLocks noChangeShapeType="1"/>
        </xdr:cNvSpPr>
      </xdr:nvSpPr>
      <xdr:spPr bwMode="auto">
        <a:xfrm flipV="1">
          <a:off x="12656820" y="86715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22</xdr:col>
      <xdr:colOff>0</xdr:colOff>
      <xdr:row>53</xdr:row>
      <xdr:rowOff>0</xdr:rowOff>
    </xdr:from>
    <xdr:to>
      <xdr:col>23</xdr:col>
      <xdr:colOff>0</xdr:colOff>
      <xdr:row>53</xdr:row>
      <xdr:rowOff>152400</xdr:rowOff>
    </xdr:to>
    <xdr:sp macro="" textlink="">
      <xdr:nvSpPr>
        <xdr:cNvPr id="49" name="Circle 12">
          <a:extLst>
            <a:ext uri="{FF2B5EF4-FFF2-40B4-BE49-F238E27FC236}">
              <a16:creationId xmlns:a16="http://schemas.microsoft.com/office/drawing/2014/main" id="{B84687D3-3576-4AF0-8F91-95DBD64468CC}"/>
            </a:ext>
          </a:extLst>
        </xdr:cNvPr>
        <xdr:cNvSpPr/>
      </xdr:nvSpPr>
      <xdr:spPr>
        <a:xfrm>
          <a:off x="14508480" y="104241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0</xdr:colOff>
      <xdr:row>53</xdr:row>
      <xdr:rowOff>76200</xdr:rowOff>
    </xdr:from>
    <xdr:to>
      <xdr:col>22</xdr:col>
      <xdr:colOff>0</xdr:colOff>
      <xdr:row>53</xdr:row>
      <xdr:rowOff>76200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0A0E4171-6457-44FC-9AD2-528528071A20}"/>
            </a:ext>
          </a:extLst>
        </xdr:cNvPr>
        <xdr:cNvSpPr>
          <a:spLocks noChangeShapeType="1"/>
        </xdr:cNvSpPr>
      </xdr:nvSpPr>
      <xdr:spPr bwMode="auto">
        <a:xfrm>
          <a:off x="1292352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152400</xdr:colOff>
      <xdr:row>48</xdr:row>
      <xdr:rowOff>76200</xdr:rowOff>
    </xdr:from>
    <xdr:to>
      <xdr:col>20</xdr:col>
      <xdr:colOff>0</xdr:colOff>
      <xdr:row>53</xdr:row>
      <xdr:rowOff>76200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2B16BB5F-00D4-49E1-845A-DBD86A6A67C5}"/>
            </a:ext>
          </a:extLst>
        </xdr:cNvPr>
        <xdr:cNvSpPr>
          <a:spLocks noChangeShapeType="1"/>
        </xdr:cNvSpPr>
      </xdr:nvSpPr>
      <xdr:spPr bwMode="auto">
        <a:xfrm>
          <a:off x="12656820" y="95859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792479</xdr:colOff>
      <xdr:row>41</xdr:row>
      <xdr:rowOff>0</xdr:rowOff>
    </xdr:from>
    <xdr:to>
      <xdr:col>26</xdr:col>
      <xdr:colOff>161364</xdr:colOff>
      <xdr:row>41</xdr:row>
      <xdr:rowOff>152400</xdr:rowOff>
    </xdr:to>
    <xdr:sp macro="" textlink="">
      <xdr:nvSpPr>
        <xdr:cNvPr id="50" name="Triangle 13">
          <a:extLst>
            <a:ext uri="{FF2B5EF4-FFF2-40B4-BE49-F238E27FC236}">
              <a16:creationId xmlns:a16="http://schemas.microsoft.com/office/drawing/2014/main" id="{F8187777-D4A8-474E-B22D-E5680CC78790}"/>
            </a:ext>
          </a:extLst>
        </xdr:cNvPr>
        <xdr:cNvSpPr/>
      </xdr:nvSpPr>
      <xdr:spPr>
        <a:xfrm rot="16200000">
          <a:off x="16512539" y="822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0</xdr:colOff>
      <xdr:row>41</xdr:row>
      <xdr:rowOff>141514</xdr:rowOff>
    </xdr:from>
    <xdr:to>
      <xdr:col>26</xdr:col>
      <xdr:colOff>0</xdr:colOff>
      <xdr:row>41</xdr:row>
      <xdr:rowOff>141514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47877518-E7C3-4611-AFA2-C37DD452DFE2}"/>
            </a:ext>
          </a:extLst>
        </xdr:cNvPr>
        <xdr:cNvSpPr>
          <a:spLocks noChangeShapeType="1"/>
        </xdr:cNvSpPr>
      </xdr:nvSpPr>
      <xdr:spPr bwMode="auto">
        <a:xfrm>
          <a:off x="14978743" y="8469085"/>
          <a:ext cx="158931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152400</xdr:colOff>
      <xdr:row>41</xdr:row>
      <xdr:rowOff>76200</xdr:rowOff>
    </xdr:from>
    <xdr:to>
      <xdr:col>24</xdr:col>
      <xdr:colOff>0</xdr:colOff>
      <xdr:row>43</xdr:row>
      <xdr:rowOff>76200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FB1F00E6-7172-4480-91C0-B937878F429A}"/>
            </a:ext>
          </a:extLst>
        </xdr:cNvPr>
        <xdr:cNvSpPr>
          <a:spLocks noChangeShapeType="1"/>
        </xdr:cNvSpPr>
      </xdr:nvSpPr>
      <xdr:spPr bwMode="auto">
        <a:xfrm flipV="1">
          <a:off x="14660880" y="83058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792479</xdr:colOff>
      <xdr:row>46</xdr:row>
      <xdr:rowOff>0</xdr:rowOff>
    </xdr:from>
    <xdr:to>
      <xdr:col>26</xdr:col>
      <xdr:colOff>161364</xdr:colOff>
      <xdr:row>46</xdr:row>
      <xdr:rowOff>152400</xdr:rowOff>
    </xdr:to>
    <xdr:sp macro="" textlink="">
      <xdr:nvSpPr>
        <xdr:cNvPr id="51" name="Triangle 14">
          <a:extLst>
            <a:ext uri="{FF2B5EF4-FFF2-40B4-BE49-F238E27FC236}">
              <a16:creationId xmlns:a16="http://schemas.microsoft.com/office/drawing/2014/main" id="{A00382B6-1E4B-40BB-9BF1-96CE87FAF364}"/>
            </a:ext>
          </a:extLst>
        </xdr:cNvPr>
        <xdr:cNvSpPr/>
      </xdr:nvSpPr>
      <xdr:spPr>
        <a:xfrm rot="16200000">
          <a:off x="16512539" y="914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0</xdr:colOff>
      <xdr:row>46</xdr:row>
      <xdr:rowOff>76200</xdr:rowOff>
    </xdr:from>
    <xdr:to>
      <xdr:col>26</xdr:col>
      <xdr:colOff>0</xdr:colOff>
      <xdr:row>46</xdr:row>
      <xdr:rowOff>76200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76059407-AFEE-4942-BF2D-757320C6B30F}"/>
            </a:ext>
          </a:extLst>
        </xdr:cNvPr>
        <xdr:cNvSpPr>
          <a:spLocks noChangeShapeType="1"/>
        </xdr:cNvSpPr>
      </xdr:nvSpPr>
      <xdr:spPr bwMode="auto">
        <a:xfrm>
          <a:off x="14927580" y="9220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152400</xdr:colOff>
      <xdr:row>43</xdr:row>
      <xdr:rowOff>76200</xdr:rowOff>
    </xdr:from>
    <xdr:to>
      <xdr:col>24</xdr:col>
      <xdr:colOff>0</xdr:colOff>
      <xdr:row>46</xdr:row>
      <xdr:rowOff>76200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703FE51D-91E3-402F-8320-C66EB37FD4F8}"/>
            </a:ext>
          </a:extLst>
        </xdr:cNvPr>
        <xdr:cNvSpPr>
          <a:spLocks noChangeShapeType="1"/>
        </xdr:cNvSpPr>
      </xdr:nvSpPr>
      <xdr:spPr bwMode="auto">
        <a:xfrm>
          <a:off x="14660880" y="86715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792479</xdr:colOff>
      <xdr:row>51</xdr:row>
      <xdr:rowOff>0</xdr:rowOff>
    </xdr:from>
    <xdr:to>
      <xdr:col>26</xdr:col>
      <xdr:colOff>161364</xdr:colOff>
      <xdr:row>51</xdr:row>
      <xdr:rowOff>152400</xdr:rowOff>
    </xdr:to>
    <xdr:sp macro="" textlink="">
      <xdr:nvSpPr>
        <xdr:cNvPr id="52" name="Triangle 15">
          <a:extLst>
            <a:ext uri="{FF2B5EF4-FFF2-40B4-BE49-F238E27FC236}">
              <a16:creationId xmlns:a16="http://schemas.microsoft.com/office/drawing/2014/main" id="{BA04CAD7-D30D-4DB3-AE39-092A3E3D4097}"/>
            </a:ext>
          </a:extLst>
        </xdr:cNvPr>
        <xdr:cNvSpPr/>
      </xdr:nvSpPr>
      <xdr:spPr>
        <a:xfrm rot="16200000">
          <a:off x="16512539" y="1005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0</xdr:colOff>
      <xdr:row>51</xdr:row>
      <xdr:rowOff>76200</xdr:rowOff>
    </xdr:from>
    <xdr:to>
      <xdr:col>26</xdr:col>
      <xdr:colOff>0</xdr:colOff>
      <xdr:row>51</xdr:row>
      <xdr:rowOff>76200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73C2E3E1-03AF-4CF7-B2F3-B05C9A6EE044}"/>
            </a:ext>
          </a:extLst>
        </xdr:cNvPr>
        <xdr:cNvSpPr>
          <a:spLocks noChangeShapeType="1"/>
        </xdr:cNvSpPr>
      </xdr:nvSpPr>
      <xdr:spPr bwMode="auto">
        <a:xfrm>
          <a:off x="14927580" y="10134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152400</xdr:colOff>
      <xdr:row>51</xdr:row>
      <xdr:rowOff>76200</xdr:rowOff>
    </xdr:from>
    <xdr:to>
      <xdr:col>24</xdr:col>
      <xdr:colOff>0</xdr:colOff>
      <xdr:row>53</xdr:row>
      <xdr:rowOff>76200</xdr:rowOff>
    </xdr:to>
    <xdr:sp macro="" textlink="">
      <xdr:nvSpPr>
        <xdr:cNvPr id="1130" name="Line 106">
          <a:extLst>
            <a:ext uri="{FF2B5EF4-FFF2-40B4-BE49-F238E27FC236}">
              <a16:creationId xmlns:a16="http://schemas.microsoft.com/office/drawing/2014/main" id="{307E3E36-C752-4343-83A9-C1B6B1B8CEBC}"/>
            </a:ext>
          </a:extLst>
        </xdr:cNvPr>
        <xdr:cNvSpPr>
          <a:spLocks noChangeShapeType="1"/>
        </xdr:cNvSpPr>
      </xdr:nvSpPr>
      <xdr:spPr bwMode="auto">
        <a:xfrm flipV="1">
          <a:off x="14660880" y="101346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792479</xdr:colOff>
      <xdr:row>56</xdr:row>
      <xdr:rowOff>0</xdr:rowOff>
    </xdr:from>
    <xdr:to>
      <xdr:col>26</xdr:col>
      <xdr:colOff>161364</xdr:colOff>
      <xdr:row>56</xdr:row>
      <xdr:rowOff>152400</xdr:rowOff>
    </xdr:to>
    <xdr:sp macro="" textlink="">
      <xdr:nvSpPr>
        <xdr:cNvPr id="53" name="Triangle 16">
          <a:extLst>
            <a:ext uri="{FF2B5EF4-FFF2-40B4-BE49-F238E27FC236}">
              <a16:creationId xmlns:a16="http://schemas.microsoft.com/office/drawing/2014/main" id="{9921BA40-636F-44D1-B307-F0E69E5618B6}"/>
            </a:ext>
          </a:extLst>
        </xdr:cNvPr>
        <xdr:cNvSpPr/>
      </xdr:nvSpPr>
      <xdr:spPr>
        <a:xfrm rot="16200000">
          <a:off x="16512539" y="1097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0</xdr:colOff>
      <xdr:row>56</xdr:row>
      <xdr:rowOff>76200</xdr:rowOff>
    </xdr:from>
    <xdr:to>
      <xdr:col>26</xdr:col>
      <xdr:colOff>0</xdr:colOff>
      <xdr:row>56</xdr:row>
      <xdr:rowOff>76200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94350901-11A1-4D4C-B5BB-B9234078DC9C}"/>
            </a:ext>
          </a:extLst>
        </xdr:cNvPr>
        <xdr:cNvSpPr>
          <a:spLocks noChangeShapeType="1"/>
        </xdr:cNvSpPr>
      </xdr:nvSpPr>
      <xdr:spPr bwMode="auto">
        <a:xfrm>
          <a:off x="14927580" y="11049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152400</xdr:colOff>
      <xdr:row>53</xdr:row>
      <xdr:rowOff>76200</xdr:rowOff>
    </xdr:from>
    <xdr:to>
      <xdr:col>24</xdr:col>
      <xdr:colOff>0</xdr:colOff>
      <xdr:row>56</xdr:row>
      <xdr:rowOff>76200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94197572-6181-4C0D-B457-85FA69783A6D}"/>
            </a:ext>
          </a:extLst>
        </xdr:cNvPr>
        <xdr:cNvSpPr>
          <a:spLocks noChangeShapeType="1"/>
        </xdr:cNvSpPr>
      </xdr:nvSpPr>
      <xdr:spPr bwMode="auto">
        <a:xfrm>
          <a:off x="14660880" y="105003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11</xdr:col>
      <xdr:colOff>0</xdr:colOff>
      <xdr:row>41</xdr:row>
      <xdr:rowOff>152400</xdr:rowOff>
    </xdr:to>
    <xdr:sp macro="" textlink="">
      <xdr:nvSpPr>
        <xdr:cNvPr id="54" name="Square 0">
          <a:extLst>
            <a:ext uri="{FF2B5EF4-FFF2-40B4-BE49-F238E27FC236}">
              <a16:creationId xmlns:a16="http://schemas.microsoft.com/office/drawing/2014/main" id="{0EC15519-D3DA-454E-8847-C6487E44263A}"/>
            </a:ext>
          </a:extLst>
        </xdr:cNvPr>
        <xdr:cNvSpPr/>
      </xdr:nvSpPr>
      <xdr:spPr>
        <a:xfrm>
          <a:off x="8496300" y="8229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41</xdr:row>
      <xdr:rowOff>76200</xdr:rowOff>
    </xdr:from>
    <xdr:to>
      <xdr:col>10</xdr:col>
      <xdr:colOff>0</xdr:colOff>
      <xdr:row>41</xdr:row>
      <xdr:rowOff>76200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30BBB6D3-FEA6-4073-9FC7-C226228C7776}"/>
            </a:ext>
          </a:extLst>
        </xdr:cNvPr>
        <xdr:cNvSpPr>
          <a:spLocks noChangeShapeType="1"/>
        </xdr:cNvSpPr>
      </xdr:nvSpPr>
      <xdr:spPr bwMode="auto">
        <a:xfrm>
          <a:off x="7703820" y="830580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C77D-E885-466D-8ED1-A2B57CC5B7A5}">
  <dimension ref="A18:GV1017"/>
  <sheetViews>
    <sheetView tabSelected="1" topLeftCell="B33" zoomScale="85" zoomScaleNormal="85" workbookViewId="0">
      <selection activeCell="J50" sqref="J50"/>
    </sheetView>
  </sheetViews>
  <sheetFormatPr baseColWidth="10" defaultRowHeight="14.4" x14ac:dyDescent="0.3"/>
  <cols>
    <col min="1" max="1" width="20.77734375" customWidth="1"/>
    <col min="11" max="11" width="2.33203125" customWidth="1"/>
    <col min="12" max="12" width="3.6640625" customWidth="1"/>
    <col min="15" max="15" width="2.33203125" customWidth="1"/>
    <col min="16" max="16" width="3.6640625" customWidth="1"/>
    <col min="19" max="19" width="2.33203125" customWidth="1"/>
    <col min="20" max="20" width="3.6640625" customWidth="1"/>
    <col min="23" max="23" width="2.33203125" customWidth="1"/>
    <col min="24" max="24" width="3.6640625" customWidth="1"/>
    <col min="27" max="27" width="2.33203125" customWidth="1"/>
  </cols>
  <sheetData>
    <row r="18" spans="1:28" ht="28.8" x14ac:dyDescent="0.3">
      <c r="A18" s="1"/>
      <c r="B18" s="2" t="s">
        <v>6</v>
      </c>
      <c r="C18" s="2" t="s">
        <v>7</v>
      </c>
    </row>
    <row r="19" spans="1:28" x14ac:dyDescent="0.3">
      <c r="A19" s="3" t="s">
        <v>0</v>
      </c>
      <c r="B19" s="4">
        <v>0.2</v>
      </c>
      <c r="C19" s="4">
        <v>0.8</v>
      </c>
    </row>
    <row r="20" spans="1:28" x14ac:dyDescent="0.3">
      <c r="A20" s="5"/>
      <c r="B20" s="5"/>
      <c r="C20" s="5"/>
      <c r="J20" s="6" t="s">
        <v>27</v>
      </c>
      <c r="U20" s="5">
        <f>B19</f>
        <v>0.2</v>
      </c>
      <c r="AB20" s="14" t="s">
        <v>28</v>
      </c>
    </row>
    <row r="21" spans="1:28" x14ac:dyDescent="0.3">
      <c r="B21" s="6"/>
      <c r="C21" s="6"/>
      <c r="U21" t="s">
        <v>6</v>
      </c>
    </row>
    <row r="22" spans="1:28" ht="28.8" x14ac:dyDescent="0.3">
      <c r="A22" s="7" t="s">
        <v>1</v>
      </c>
      <c r="B22" s="3" t="s">
        <v>6</v>
      </c>
      <c r="C22" s="3" t="s">
        <v>7</v>
      </c>
      <c r="AB22">
        <f>SUM(M30,Q25,U23)</f>
        <v>-300</v>
      </c>
    </row>
    <row r="23" spans="1:28" x14ac:dyDescent="0.3">
      <c r="A23" s="8" t="s">
        <v>6</v>
      </c>
      <c r="B23" s="4">
        <v>0.8</v>
      </c>
      <c r="C23" s="4">
        <v>0.3</v>
      </c>
      <c r="Q23" t="s">
        <v>31</v>
      </c>
      <c r="U23" s="5">
        <v>-100</v>
      </c>
      <c r="V23">
        <f>AB22</f>
        <v>-300</v>
      </c>
    </row>
    <row r="24" spans="1:28" x14ac:dyDescent="0.3">
      <c r="A24" s="8" t="s">
        <v>8</v>
      </c>
      <c r="B24" s="4">
        <v>0.2</v>
      </c>
      <c r="C24" s="4">
        <v>0.7</v>
      </c>
    </row>
    <row r="25" spans="1:28" x14ac:dyDescent="0.3">
      <c r="Q25" s="5">
        <v>-200</v>
      </c>
      <c r="R25">
        <f>IF(ABS(1-(U20+U25))&lt;=0.00001,U20*V23+U25*V28,NA())</f>
        <v>-220</v>
      </c>
      <c r="U25" s="5">
        <f>C19</f>
        <v>0.8</v>
      </c>
    </row>
    <row r="26" spans="1:28" x14ac:dyDescent="0.3">
      <c r="A26" s="7" t="s">
        <v>2</v>
      </c>
      <c r="B26" s="9" t="s">
        <v>3</v>
      </c>
      <c r="U26" t="s">
        <v>34</v>
      </c>
    </row>
    <row r="27" spans="1:28" x14ac:dyDescent="0.3">
      <c r="A27" s="8" t="s">
        <v>6</v>
      </c>
      <c r="B27" s="15">
        <f>(B19*B23)+(C19*C23)</f>
        <v>0.4</v>
      </c>
      <c r="AB27">
        <f>SUM(M30,Q25,U28)</f>
        <v>-200</v>
      </c>
    </row>
    <row r="28" spans="1:28" x14ac:dyDescent="0.3">
      <c r="A28" s="8" t="s">
        <v>7</v>
      </c>
      <c r="B28" s="15">
        <f>(B19*B24)+(C19*C24)</f>
        <v>0.6</v>
      </c>
      <c r="M28" t="s">
        <v>30</v>
      </c>
      <c r="U28" s="5">
        <v>0</v>
      </c>
      <c r="V28">
        <f>AB27</f>
        <v>-200</v>
      </c>
    </row>
    <row r="29" spans="1:28" x14ac:dyDescent="0.3">
      <c r="O29">
        <f>IF(N30=R25,1,IF(N30=R35,2))</f>
        <v>2</v>
      </c>
    </row>
    <row r="30" spans="1:28" x14ac:dyDescent="0.3">
      <c r="M30" s="5">
        <v>0</v>
      </c>
      <c r="N30">
        <f>MAX(R25,R35)</f>
        <v>-60</v>
      </c>
      <c r="U30" s="5">
        <f>U20</f>
        <v>0.2</v>
      </c>
    </row>
    <row r="31" spans="1:28" x14ac:dyDescent="0.3">
      <c r="A31" s="7" t="s">
        <v>4</v>
      </c>
      <c r="U31" t="s">
        <v>6</v>
      </c>
    </row>
    <row r="32" spans="1:28" ht="28.8" x14ac:dyDescent="0.3">
      <c r="A32" s="2" t="s">
        <v>5</v>
      </c>
      <c r="B32" s="2" t="s">
        <v>6</v>
      </c>
      <c r="C32" s="2" t="s">
        <v>7</v>
      </c>
      <c r="AB32">
        <f>SUM(M30,Q35,U33)</f>
        <v>-300</v>
      </c>
    </row>
    <row r="33" spans="1:28" x14ac:dyDescent="0.3">
      <c r="A33" s="8" t="s">
        <v>6</v>
      </c>
      <c r="B33" s="11">
        <f>(B19*B23)/B27</f>
        <v>0.40000000000000008</v>
      </c>
      <c r="C33" s="11">
        <f>(C19*C23)/B27</f>
        <v>0.6</v>
      </c>
      <c r="Q33" t="s">
        <v>32</v>
      </c>
      <c r="U33" s="5">
        <v>-300</v>
      </c>
      <c r="V33">
        <f>AB32</f>
        <v>-300</v>
      </c>
    </row>
    <row r="34" spans="1:28" x14ac:dyDescent="0.3">
      <c r="A34" s="8" t="s">
        <v>7</v>
      </c>
      <c r="B34" s="11">
        <f>(B19*B24)/B28</f>
        <v>6.666666666666668E-2</v>
      </c>
      <c r="C34" s="11">
        <f>(C19*C24)/B28</f>
        <v>0.93333333333333324</v>
      </c>
    </row>
    <row r="35" spans="1:28" x14ac:dyDescent="0.3">
      <c r="Q35" s="5">
        <v>0</v>
      </c>
      <c r="R35">
        <f>IF(ABS(1-(U30+U35))&lt;=0.00001,U30*V33+U35*V38,NA())</f>
        <v>-60</v>
      </c>
      <c r="U35" s="5">
        <f>U25</f>
        <v>0.8</v>
      </c>
    </row>
    <row r="36" spans="1:28" x14ac:dyDescent="0.3">
      <c r="U36" t="s">
        <v>34</v>
      </c>
    </row>
    <row r="37" spans="1:28" x14ac:dyDescent="0.3">
      <c r="B37" t="s">
        <v>36</v>
      </c>
      <c r="AB37">
        <f>SUM(M30,Q35,U38)</f>
        <v>0</v>
      </c>
    </row>
    <row r="38" spans="1:28" x14ac:dyDescent="0.3">
      <c r="A38" s="9" t="s">
        <v>35</v>
      </c>
      <c r="B38" s="10">
        <f>N56-N30</f>
        <v>11.999999999999986</v>
      </c>
      <c r="U38" s="5">
        <v>0</v>
      </c>
      <c r="V38">
        <f>AB37</f>
        <v>0</v>
      </c>
    </row>
    <row r="40" spans="1:28" x14ac:dyDescent="0.3">
      <c r="Y40" s="16">
        <f>B33</f>
        <v>0.40000000000000008</v>
      </c>
    </row>
    <row r="41" spans="1:28" x14ac:dyDescent="0.3">
      <c r="Y41" t="s">
        <v>6</v>
      </c>
    </row>
    <row r="42" spans="1:28" x14ac:dyDescent="0.3">
      <c r="K42">
        <f>IF(J43=N30,1,IF(J43=N56,2))</f>
        <v>2</v>
      </c>
      <c r="AB42">
        <f>SUM(M56,Q50,U45,Y43)</f>
        <v>-300</v>
      </c>
    </row>
    <row r="43" spans="1:28" x14ac:dyDescent="0.3">
      <c r="J43">
        <f>MAX(N30,N56)</f>
        <v>-48.000000000000014</v>
      </c>
      <c r="U43" t="s">
        <v>31</v>
      </c>
      <c r="Y43" s="5">
        <v>-100</v>
      </c>
      <c r="Z43">
        <f>AB42</f>
        <v>-300</v>
      </c>
    </row>
    <row r="45" spans="1:28" x14ac:dyDescent="0.3">
      <c r="U45" s="5">
        <v>-200</v>
      </c>
      <c r="V45">
        <f>IF(ABS(1-(Y40+Y45))&lt;=0.00001,Y40*Z43+Y45*Z48,NA())</f>
        <v>-240.00000000000003</v>
      </c>
      <c r="Y45" s="16">
        <f>C33</f>
        <v>0.6</v>
      </c>
    </row>
    <row r="46" spans="1:28" x14ac:dyDescent="0.3">
      <c r="Y46" t="s">
        <v>34</v>
      </c>
    </row>
    <row r="47" spans="1:28" x14ac:dyDescent="0.3">
      <c r="Q47" s="16">
        <f>B27</f>
        <v>0.4</v>
      </c>
      <c r="AB47">
        <f>SUM(M56,Q50,U45,Y48)</f>
        <v>-200</v>
      </c>
    </row>
    <row r="48" spans="1:28" x14ac:dyDescent="0.3">
      <c r="Q48" t="s">
        <v>6</v>
      </c>
      <c r="Y48" s="5">
        <v>0</v>
      </c>
      <c r="Z48">
        <f>AB47</f>
        <v>-200</v>
      </c>
    </row>
    <row r="49" spans="13:28" x14ac:dyDescent="0.3">
      <c r="S49">
        <f>IF(R50=V45,1,IF(R50=V55,2))</f>
        <v>2</v>
      </c>
    </row>
    <row r="50" spans="13:28" x14ac:dyDescent="0.3">
      <c r="Q50" s="5">
        <v>0</v>
      </c>
      <c r="R50">
        <f>MAX(V45,V55)</f>
        <v>-120.00000000000003</v>
      </c>
      <c r="Y50" s="16">
        <f>Y40</f>
        <v>0.40000000000000008</v>
      </c>
    </row>
    <row r="51" spans="13:28" x14ac:dyDescent="0.3">
      <c r="Y51" t="s">
        <v>6</v>
      </c>
    </row>
    <row r="52" spans="13:28" x14ac:dyDescent="0.3">
      <c r="AB52">
        <f>SUM(M56,Q50,U55,Y53)</f>
        <v>-300</v>
      </c>
    </row>
    <row r="53" spans="13:28" x14ac:dyDescent="0.3">
      <c r="U53" t="s">
        <v>32</v>
      </c>
      <c r="Y53" s="5">
        <v>-300</v>
      </c>
      <c r="Z53">
        <f>AB52</f>
        <v>-300</v>
      </c>
    </row>
    <row r="54" spans="13:28" x14ac:dyDescent="0.3">
      <c r="M54" t="s">
        <v>29</v>
      </c>
    </row>
    <row r="55" spans="13:28" x14ac:dyDescent="0.3">
      <c r="U55" s="5">
        <v>0</v>
      </c>
      <c r="V55">
        <f>IF(ABS(1-(Y50+Y55))&lt;=0.00001,Y50*Z53+Y55*Z58,NA())</f>
        <v>-120.00000000000003</v>
      </c>
      <c r="Y55" s="16">
        <f>Y45</f>
        <v>0.6</v>
      </c>
    </row>
    <row r="56" spans="13:28" x14ac:dyDescent="0.3">
      <c r="M56" s="5">
        <v>0</v>
      </c>
      <c r="N56">
        <f>IF(ABS(1-(Q47+Q60))&lt;=0.00001,Q47*R50+Q60*R63,NA())</f>
        <v>-48.000000000000014</v>
      </c>
      <c r="Y56" t="s">
        <v>34</v>
      </c>
    </row>
    <row r="57" spans="13:28" x14ac:dyDescent="0.3">
      <c r="AB57">
        <f>SUM(M56,Q50,U55,Y58)</f>
        <v>0</v>
      </c>
    </row>
    <row r="58" spans="13:28" x14ac:dyDescent="0.3">
      <c r="Y58" s="5">
        <v>0</v>
      </c>
      <c r="Z58">
        <f>AB57</f>
        <v>0</v>
      </c>
    </row>
    <row r="60" spans="13:28" x14ac:dyDescent="0.3">
      <c r="Q60" s="16">
        <f>B28</f>
        <v>0.6</v>
      </c>
    </row>
    <row r="61" spans="13:28" x14ac:dyDescent="0.3">
      <c r="Q61" t="s">
        <v>7</v>
      </c>
    </row>
    <row r="62" spans="13:28" x14ac:dyDescent="0.3">
      <c r="AB62">
        <f>SUM(M56,Q63)</f>
        <v>0</v>
      </c>
    </row>
    <row r="63" spans="13:28" x14ac:dyDescent="0.3">
      <c r="Q63" s="5">
        <v>0</v>
      </c>
      <c r="R63">
        <f>AB62</f>
        <v>0</v>
      </c>
    </row>
    <row r="1000" spans="189:204" x14ac:dyDescent="0.3">
      <c r="GH1000" s="12" t="s">
        <v>9</v>
      </c>
      <c r="GI1000" s="12" t="s">
        <v>10</v>
      </c>
      <c r="GJ1000" s="12" t="s">
        <v>11</v>
      </c>
      <c r="GK1000" s="12" t="s">
        <v>12</v>
      </c>
      <c r="GL1000" s="12" t="s">
        <v>14</v>
      </c>
      <c r="GM1000" s="12" t="s">
        <v>15</v>
      </c>
      <c r="GN1000" s="12" t="s">
        <v>16</v>
      </c>
      <c r="GO1000" s="12" t="s">
        <v>17</v>
      </c>
      <c r="GP1000" s="12" t="s">
        <v>18</v>
      </c>
      <c r="GQ1000" s="12" t="s">
        <v>19</v>
      </c>
      <c r="GR1000" s="12" t="s">
        <v>20</v>
      </c>
      <c r="GS1000" s="12" t="s">
        <v>21</v>
      </c>
      <c r="GT1000" s="12" t="s">
        <v>22</v>
      </c>
      <c r="GU1000" s="12" t="s">
        <v>23</v>
      </c>
      <c r="GV1000" s="12" t="s">
        <v>24</v>
      </c>
    </row>
    <row r="1001" spans="189:204" x14ac:dyDescent="0.3">
      <c r="GG1001">
        <v>0</v>
      </c>
      <c r="GH1001" s="12">
        <v>0</v>
      </c>
      <c r="GI1001" s="12" t="s">
        <v>13</v>
      </c>
      <c r="GJ1001" s="12">
        <v>0</v>
      </c>
      <c r="GK1001" s="12">
        <v>0</v>
      </c>
      <c r="GL1001" s="12">
        <v>0</v>
      </c>
      <c r="GM1001" s="12" t="s">
        <v>25</v>
      </c>
      <c r="GN1001" s="12">
        <v>2</v>
      </c>
      <c r="GO1001" s="12">
        <v>1</v>
      </c>
      <c r="GP1001" s="12">
        <v>2</v>
      </c>
      <c r="GQ1001" s="12">
        <v>0</v>
      </c>
      <c r="GR1001" s="12">
        <v>0</v>
      </c>
      <c r="GS1001" s="12">
        <v>0</v>
      </c>
      <c r="GT1001" s="13">
        <v>22</v>
      </c>
      <c r="GU1001" s="13">
        <v>1</v>
      </c>
      <c r="GV1001" s="13" t="b">
        <v>1</v>
      </c>
    </row>
    <row r="1002" spans="189:204" x14ac:dyDescent="0.3">
      <c r="GG1002">
        <v>9</v>
      </c>
      <c r="GH1002" s="12">
        <v>1</v>
      </c>
      <c r="GK1002">
        <v>0</v>
      </c>
      <c r="GL1002" s="12">
        <v>0</v>
      </c>
      <c r="GM1002" s="12" t="s">
        <v>25</v>
      </c>
      <c r="GN1002" s="12">
        <v>2</v>
      </c>
      <c r="GO1002" s="12">
        <v>3</v>
      </c>
      <c r="GP1002" s="12">
        <v>4</v>
      </c>
      <c r="GQ1002" s="12">
        <v>0</v>
      </c>
      <c r="GR1002" s="12">
        <v>0</v>
      </c>
      <c r="GS1002" s="12">
        <v>0</v>
      </c>
      <c r="GT1002" s="13">
        <v>9</v>
      </c>
      <c r="GU1002" s="13">
        <v>5</v>
      </c>
      <c r="GV1002" s="13" t="b">
        <v>1</v>
      </c>
    </row>
    <row r="1003" spans="189:204" x14ac:dyDescent="0.3">
      <c r="GG1003">
        <v>0</v>
      </c>
      <c r="GH1003" s="12">
        <v>2</v>
      </c>
      <c r="GK1003">
        <v>0</v>
      </c>
      <c r="GL1003" s="12">
        <v>0</v>
      </c>
      <c r="GM1003" s="12" t="s">
        <v>33</v>
      </c>
      <c r="GN1003" s="12">
        <v>2</v>
      </c>
      <c r="GO1003" s="12">
        <v>9</v>
      </c>
      <c r="GP1003" s="12">
        <v>10</v>
      </c>
      <c r="GQ1003" s="12">
        <v>0</v>
      </c>
      <c r="GR1003" s="12">
        <v>0</v>
      </c>
      <c r="GS1003" s="12">
        <v>0</v>
      </c>
      <c r="GT1003" s="13">
        <v>35</v>
      </c>
      <c r="GU1003" s="13">
        <v>5</v>
      </c>
      <c r="GV1003" s="13" t="b">
        <v>1</v>
      </c>
    </row>
    <row r="1004" spans="189:204" x14ac:dyDescent="0.3">
      <c r="GG1004">
        <v>11</v>
      </c>
      <c r="GH1004">
        <v>3</v>
      </c>
      <c r="GK1004">
        <v>0</v>
      </c>
      <c r="GL1004">
        <v>1</v>
      </c>
      <c r="GM1004" t="s">
        <v>33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89:204" x14ac:dyDescent="0.3">
      <c r="GG1005">
        <v>12</v>
      </c>
      <c r="GH1005">
        <v>4</v>
      </c>
      <c r="GK1005">
        <v>0</v>
      </c>
      <c r="GL1005">
        <v>1</v>
      </c>
      <c r="GM1005" t="s">
        <v>33</v>
      </c>
      <c r="GN1005">
        <v>2</v>
      </c>
      <c r="GO1005">
        <v>7</v>
      </c>
      <c r="GP1005">
        <v>8</v>
      </c>
      <c r="GQ1005">
        <v>0</v>
      </c>
      <c r="GR1005">
        <v>0</v>
      </c>
      <c r="GS1005">
        <v>0</v>
      </c>
      <c r="GT1005">
        <v>14</v>
      </c>
      <c r="GU1005">
        <v>9</v>
      </c>
      <c r="GV1005" t="b">
        <v>1</v>
      </c>
    </row>
    <row r="1006" spans="189:204" x14ac:dyDescent="0.3">
      <c r="GG1006">
        <v>13</v>
      </c>
      <c r="GH1006">
        <v>5</v>
      </c>
      <c r="GL1006">
        <v>3</v>
      </c>
      <c r="GM1006" t="s">
        <v>26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3">
      <c r="GG1007">
        <v>14</v>
      </c>
      <c r="GH1007">
        <v>6</v>
      </c>
      <c r="GL1007">
        <v>3</v>
      </c>
      <c r="GM1007" t="s">
        <v>26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3">
      <c r="GG1008">
        <v>15</v>
      </c>
      <c r="GH1008">
        <v>7</v>
      </c>
      <c r="GL1008">
        <v>4</v>
      </c>
      <c r="GM1008" t="s">
        <v>26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12</v>
      </c>
      <c r="GU1008">
        <v>13</v>
      </c>
      <c r="GV1008" t="b">
        <v>1</v>
      </c>
    </row>
    <row r="1009" spans="189:204" x14ac:dyDescent="0.3">
      <c r="GG1009">
        <v>16</v>
      </c>
      <c r="GH1009">
        <v>8</v>
      </c>
      <c r="GL1009">
        <v>4</v>
      </c>
      <c r="GM1009" t="s">
        <v>26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  <row r="1010" spans="189:204" x14ac:dyDescent="0.3">
      <c r="GG1010">
        <v>0</v>
      </c>
      <c r="GH1010">
        <v>9</v>
      </c>
      <c r="GL1010">
        <v>2</v>
      </c>
      <c r="GM1010" s="12" t="s">
        <v>25</v>
      </c>
      <c r="GN1010" s="12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29</v>
      </c>
      <c r="GU1010">
        <v>9</v>
      </c>
      <c r="GV1010" t="b">
        <v>1</v>
      </c>
    </row>
    <row r="1011" spans="189:204" x14ac:dyDescent="0.3">
      <c r="GG1011">
        <v>0</v>
      </c>
      <c r="GH1011">
        <v>10</v>
      </c>
      <c r="GL1011">
        <v>2</v>
      </c>
      <c r="GM1011" t="s">
        <v>26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42</v>
      </c>
      <c r="GU1011">
        <v>9</v>
      </c>
      <c r="GV1011" t="b">
        <v>1</v>
      </c>
    </row>
    <row r="1012" spans="189:204" x14ac:dyDescent="0.3">
      <c r="GH1012">
        <v>11</v>
      </c>
      <c r="GK1012">
        <v>0</v>
      </c>
      <c r="GL1012">
        <v>9</v>
      </c>
      <c r="GM1012" t="s">
        <v>33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24</v>
      </c>
      <c r="GU1012">
        <v>13</v>
      </c>
      <c r="GV1012" t="b">
        <v>1</v>
      </c>
    </row>
    <row r="1013" spans="189:204" x14ac:dyDescent="0.3">
      <c r="GH1013">
        <v>12</v>
      </c>
      <c r="GK1013">
        <v>0</v>
      </c>
      <c r="GL1013">
        <v>9</v>
      </c>
      <c r="GM1013" t="s">
        <v>33</v>
      </c>
      <c r="GN1013">
        <v>2</v>
      </c>
      <c r="GO1013">
        <v>15</v>
      </c>
      <c r="GP1013">
        <v>16</v>
      </c>
      <c r="GQ1013">
        <v>0</v>
      </c>
      <c r="GR1013">
        <v>0</v>
      </c>
      <c r="GS1013">
        <v>0</v>
      </c>
      <c r="GT1013">
        <v>34</v>
      </c>
      <c r="GU1013">
        <v>13</v>
      </c>
      <c r="GV1013" t="b">
        <v>1</v>
      </c>
    </row>
    <row r="1014" spans="189:204" x14ac:dyDescent="0.3">
      <c r="GH1014">
        <v>13</v>
      </c>
      <c r="GL1014">
        <v>11</v>
      </c>
      <c r="GM1014" t="s">
        <v>26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22</v>
      </c>
      <c r="GU1014">
        <v>17</v>
      </c>
      <c r="GV1014" t="b">
        <v>1</v>
      </c>
    </row>
    <row r="1015" spans="189:204" x14ac:dyDescent="0.3">
      <c r="GH1015">
        <v>14</v>
      </c>
      <c r="GL1015">
        <v>11</v>
      </c>
      <c r="GM1015" t="s">
        <v>26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17</v>
      </c>
      <c r="GV1015" t="b">
        <v>1</v>
      </c>
    </row>
    <row r="1016" spans="189:204" x14ac:dyDescent="0.3">
      <c r="GH1016">
        <v>15</v>
      </c>
      <c r="GL1016">
        <v>12</v>
      </c>
      <c r="GM1016" t="s">
        <v>26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89:204" x14ac:dyDescent="0.3">
      <c r="GH1017">
        <v>16</v>
      </c>
      <c r="GL1017">
        <v>12</v>
      </c>
      <c r="GM1017" t="s">
        <v>26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Hoja1!TreeData</vt:lpstr>
      <vt:lpstr>Hoja1!TreeDiagBase</vt:lpstr>
      <vt:lpstr>Hoja1!TreeDiagram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2022-04-18T23:08:26Z</dcterms:created>
  <dcterms:modified xsi:type="dcterms:W3CDTF">2022-05-28T03:24:04Z</dcterms:modified>
</cp:coreProperties>
</file>