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_Parcial\Tema 1\"/>
    </mc:Choice>
  </mc:AlternateContent>
  <xr:revisionPtr revIDLastSave="0" documentId="13_ncr:1_{529C9AC7-7FB2-452F-9F7D-3526A681E6D5}" xr6:coauthVersionLast="47" xr6:coauthVersionMax="47" xr10:uidLastSave="{00000000-0000-0000-0000-000000000000}"/>
  <bookViews>
    <workbookView xWindow="-23148" yWindow="-108" windowWidth="23256" windowHeight="12456" activeTab="2" xr2:uid="{D3DE29F9-4228-4D88-B8EE-C288E68B3975}"/>
  </bookViews>
  <sheets>
    <sheet name="Hoja4" sheetId="4" r:id="rId1"/>
    <sheet name="Arbol sin información" sheetId="1" r:id="rId2"/>
    <sheet name="Probabilidades del Gurú" sheetId="2" r:id="rId3"/>
    <sheet name="Arbol con Información" sheetId="3" r:id="rId4"/>
  </sheets>
  <definedNames>
    <definedName name="MinimizeCosts" localSheetId="3">FALSE</definedName>
    <definedName name="MinimizeCosts" localSheetId="1">FALSE</definedName>
    <definedName name="Print_Area" localSheetId="3">'Arbol con Información'!TreeDiagram</definedName>
    <definedName name="Print_Area" localSheetId="1">'Arbol sin información'!TreeDiagram</definedName>
    <definedName name="TreeData" localSheetId="3">'Arbol con Información'!$GH$1001:$GV$1035</definedName>
    <definedName name="TreeData" localSheetId="1">'Arbol sin información'!$GH$1001:$GV$1019</definedName>
    <definedName name="TreeDiagBase" localSheetId="3">'Arbol con Información'!$B$10</definedName>
    <definedName name="TreeDiagBase" localSheetId="1">'Arbol sin información'!$A$1</definedName>
    <definedName name="TreeDiagram" localSheetId="3">'Arbol con Información'!$B$10:$X$98</definedName>
    <definedName name="TreeDiagram" localSheetId="1">'Arbol sin información'!$A$1:$S$49</definedName>
    <definedName name="UseExpUtility" localSheetId="3">FALSE</definedName>
    <definedName name="UseExpUtility" localSheetId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6" i="3" l="1"/>
  <c r="U90" i="3"/>
  <c r="U85" i="3"/>
  <c r="U80" i="3"/>
  <c r="U75" i="3"/>
  <c r="J98" i="3"/>
  <c r="X92" i="3"/>
  <c r="V93" i="3" s="1"/>
  <c r="X87" i="3"/>
  <c r="V88" i="3" s="1"/>
  <c r="X82" i="3"/>
  <c r="V83" i="3" s="1"/>
  <c r="X77" i="3"/>
  <c r="V78" i="3" s="1"/>
  <c r="X72" i="3"/>
  <c r="V73" i="3" s="1"/>
  <c r="X67" i="3"/>
  <c r="V68" i="3" s="1"/>
  <c r="X62" i="3"/>
  <c r="V63" i="3" s="1"/>
  <c r="X57" i="3"/>
  <c r="V58" i="3" s="1"/>
  <c r="X97" i="3"/>
  <c r="X47" i="3"/>
  <c r="V48" i="3" s="1"/>
  <c r="X42" i="3"/>
  <c r="V43" i="3" s="1"/>
  <c r="X37" i="3"/>
  <c r="V38" i="3" s="1"/>
  <c r="X32" i="3"/>
  <c r="V33" i="3" s="1"/>
  <c r="X27" i="3"/>
  <c r="V28" i="3" s="1"/>
  <c r="X22" i="3"/>
  <c r="V23" i="3" s="1"/>
  <c r="X17" i="3"/>
  <c r="V18" i="3" s="1"/>
  <c r="X12" i="3"/>
  <c r="V13" i="3" s="1"/>
  <c r="X52" i="3"/>
  <c r="J53" i="3" s="1"/>
  <c r="M82" i="3"/>
  <c r="M62" i="3"/>
  <c r="U35" i="3"/>
  <c r="U45" i="3" s="1"/>
  <c r="U30" i="3"/>
  <c r="U40" i="3" s="1"/>
  <c r="B15" i="2"/>
  <c r="M37" i="3"/>
  <c r="M17" i="3"/>
  <c r="F11" i="2"/>
  <c r="G16" i="2" s="1"/>
  <c r="F10" i="2"/>
  <c r="F15" i="2" s="1"/>
  <c r="B11" i="2"/>
  <c r="C16" i="2" s="1"/>
  <c r="B10" i="2"/>
  <c r="C15" i="2" s="1"/>
  <c r="S43" i="1"/>
  <c r="Q44" i="1" s="1"/>
  <c r="S38" i="1"/>
  <c r="Q39" i="1" s="1"/>
  <c r="M41" i="1" s="1"/>
  <c r="S33" i="1"/>
  <c r="Q34" i="1" s="1"/>
  <c r="S28" i="1"/>
  <c r="Q29" i="1" s="1"/>
  <c r="M31" i="1" s="1"/>
  <c r="S48" i="1"/>
  <c r="I49" i="1" s="1"/>
  <c r="S18" i="1"/>
  <c r="Q19" i="1" s="1"/>
  <c r="S13" i="1"/>
  <c r="Q14" i="1" s="1"/>
  <c r="S8" i="1"/>
  <c r="Q9" i="1" s="1"/>
  <c r="S3" i="1"/>
  <c r="Q4" i="1" s="1"/>
  <c r="S23" i="1"/>
  <c r="I24" i="1" s="1"/>
  <c r="P16" i="1"/>
  <c r="P11" i="1"/>
  <c r="P6" i="1"/>
  <c r="P1" i="1"/>
  <c r="H21" i="1"/>
  <c r="H8" i="1"/>
  <c r="R15" i="3" l="1"/>
  <c r="R25" i="3"/>
  <c r="R45" i="3"/>
  <c r="R90" i="3"/>
  <c r="R80" i="3"/>
  <c r="R70" i="3"/>
  <c r="R60" i="3"/>
  <c r="R35" i="3"/>
  <c r="G15" i="2"/>
  <c r="F16" i="2"/>
  <c r="B16" i="2"/>
  <c r="M6" i="1"/>
  <c r="M16" i="1"/>
  <c r="I36" i="1"/>
  <c r="N20" i="3" l="1"/>
  <c r="O19" i="3" s="1"/>
  <c r="N85" i="3"/>
  <c r="O84" i="3" s="1"/>
  <c r="N40" i="3"/>
  <c r="O39" i="3" s="1"/>
  <c r="N65" i="3"/>
  <c r="I11" i="1"/>
  <c r="E42" i="1"/>
  <c r="J35" i="1"/>
  <c r="J30" i="3" l="1"/>
  <c r="F41" i="3" s="1"/>
  <c r="O64" i="3"/>
  <c r="J75" i="3"/>
  <c r="F86" i="3" s="1"/>
  <c r="J10" i="1"/>
  <c r="E17" i="1"/>
  <c r="A29" i="1" s="1"/>
  <c r="B28" i="1" s="1"/>
  <c r="B63" i="3" l="1"/>
  <c r="C62" i="3" s="1"/>
</calcChain>
</file>

<file path=xl/sharedStrings.xml><?xml version="1.0" encoding="utf-8"?>
<sst xmlns="http://schemas.openxmlformats.org/spreadsheetml/2006/main" count="183" uniqueCount="52">
  <si>
    <t>ID</t>
  </si>
  <si>
    <t>Name</t>
  </si>
  <si>
    <t>Value</t>
  </si>
  <si>
    <t>Prob</t>
  </si>
  <si>
    <t>TreePlan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</si>
  <si>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</si>
  <si>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</si>
  <si>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</si>
  <si>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</si>
  <si>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</si>
  <si>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</si>
  <si>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</si>
  <si>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</si>
  <si>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</si>
  <si>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</si>
  <si>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</si>
  <si>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D</t>
  </si>
  <si>
    <t>T</t>
  </si>
  <si>
    <t>TreePlan Student License</t>
  </si>
  <si>
    <t>For Education Only</t>
  </si>
  <si>
    <t>Burlarse del rival</t>
  </si>
  <si>
    <t>Piscinazo</t>
  </si>
  <si>
    <t>E</t>
  </si>
  <si>
    <t xml:space="preserve">Elude a Mac </t>
  </si>
  <si>
    <t>Pierde el balón</t>
  </si>
  <si>
    <t>Derecha</t>
  </si>
  <si>
    <t>Izquierda</t>
  </si>
  <si>
    <t>Cubre Derecha</t>
  </si>
  <si>
    <t>Cubre Izquierda</t>
  </si>
  <si>
    <t>Hay Penal</t>
  </si>
  <si>
    <t>No hay penal</t>
  </si>
  <si>
    <t>Cubra Derecha</t>
  </si>
  <si>
    <t>Mano a Mano</t>
  </si>
  <si>
    <t>Prob. Inicial</t>
  </si>
  <si>
    <t>Exactitud de Estudio</t>
  </si>
  <si>
    <t>Dice Derecha</t>
  </si>
  <si>
    <t>Dice Izquierda</t>
  </si>
  <si>
    <t>Probabilidades a Posteriori</t>
  </si>
  <si>
    <t>Resultados de Estudio</t>
  </si>
  <si>
    <t>Probabilidad Conjunta</t>
  </si>
  <si>
    <t>Prob.</t>
  </si>
  <si>
    <t>Lanzamiento de Penal</t>
  </si>
  <si>
    <t>Entrentar a Mac</t>
  </si>
  <si>
    <t>Eludirlo</t>
  </si>
  <si>
    <t>Perder el balón</t>
  </si>
  <si>
    <t>Gurú Dice Derecha</t>
  </si>
  <si>
    <t>Gurú dice Izquierda</t>
  </si>
  <si>
    <t>Gurú dice derecha</t>
  </si>
  <si>
    <t>Gurú dice izquierda</t>
  </si>
  <si>
    <t>VEIM=Valor con información - Valor sin información</t>
  </si>
  <si>
    <t>VEIM= 736 - 480</t>
  </si>
  <si>
    <t>VEIM=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</si>
</sst>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0" fontId="4" fillId="0" borderId="0" xfId="2" applyFont="1" applyProtection="1">
      <protection locked="0" hidden="1"/>
    </xf>
    <xf numFmtId="0" fontId="4" fillId="0" borderId="0" xfId="2" applyFon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2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</cellXfs>
  <cellStyles count="3">
    <cellStyle name="Millares [0]" xfId="1" builtinId="6"/>
    <cellStyle name="Normal" xfId="0" builtinId="0"/>
    <cellStyle name="Normal 3" xfId="2" xr:uid="{F8B2006D-66A6-48EA-AB19-66764503FF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38100</xdr:rowOff>
    </xdr:from>
    <xdr:to>
      <xdr:col>10</xdr:col>
      <xdr:colOff>408346</xdr:colOff>
      <xdr:row>23</xdr:row>
      <xdr:rowOff>120385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EFCB3F-46EE-235E-BCA7-F3CFA1BBD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228600"/>
          <a:ext cx="7799746" cy="42732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0</xdr:rowOff>
    </xdr:from>
    <xdr:to>
      <xdr:col>5</xdr:col>
      <xdr:colOff>152400</xdr:colOff>
      <xdr:row>15</xdr:row>
      <xdr:rowOff>152400</xdr:rowOff>
    </xdr:to>
    <xdr:sp macro="" textlink="">
      <xdr:nvSpPr>
        <xdr:cNvPr id="1212" name="Circle 1">
          <a:extLst>
            <a:ext uri="{FF2B5EF4-FFF2-40B4-BE49-F238E27FC236}">
              <a16:creationId xmlns:a16="http://schemas.microsoft.com/office/drawing/2014/main" id="{BC8A4DFE-4DF0-4797-81B8-993E21951B4A}"/>
            </a:ext>
          </a:extLst>
        </xdr:cNvPr>
        <xdr:cNvSpPr/>
      </xdr:nvSpPr>
      <xdr:spPr>
        <a:xfrm>
          <a:off x="2796540" y="27432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3</xdr:col>
      <xdr:colOff>0</xdr:colOff>
      <xdr:row>15</xdr:row>
      <xdr:rowOff>76200</xdr:rowOff>
    </xdr:from>
    <xdr:to>
      <xdr:col>5</xdr:col>
      <xdr:colOff>0</xdr:colOff>
      <xdr:row>15</xdr:row>
      <xdr:rowOff>76200</xdr:rowOff>
    </xdr:to>
    <xdr:sp macro="" textlink="">
      <xdr:nvSpPr>
        <xdr:cNvPr id="1213" name="Line 171">
          <a:extLst>
            <a:ext uri="{FF2B5EF4-FFF2-40B4-BE49-F238E27FC236}">
              <a16:creationId xmlns:a16="http://schemas.microsoft.com/office/drawing/2014/main" id="{ABC3416D-DC29-46AF-A63B-CEAC053D8C88}"/>
            </a:ext>
          </a:extLst>
        </xdr:cNvPr>
        <xdr:cNvSpPr>
          <a:spLocks noChangeShapeType="1"/>
        </xdr:cNvSpPr>
      </xdr:nvSpPr>
      <xdr:spPr bwMode="auto">
        <a:xfrm>
          <a:off x="1211580" y="28194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15</xdr:row>
      <xdr:rowOff>76200</xdr:rowOff>
    </xdr:from>
    <xdr:to>
      <xdr:col>3</xdr:col>
      <xdr:colOff>0</xdr:colOff>
      <xdr:row>27</xdr:row>
      <xdr:rowOff>76200</xdr:rowOff>
    </xdr:to>
    <xdr:sp macro="" textlink="">
      <xdr:nvSpPr>
        <xdr:cNvPr id="1214" name="Line 172">
          <a:extLst>
            <a:ext uri="{FF2B5EF4-FFF2-40B4-BE49-F238E27FC236}">
              <a16:creationId xmlns:a16="http://schemas.microsoft.com/office/drawing/2014/main" id="{D416A268-0A44-4B49-8D7E-EE62C023573B}"/>
            </a:ext>
          </a:extLst>
        </xdr:cNvPr>
        <xdr:cNvSpPr>
          <a:spLocks noChangeShapeType="1"/>
        </xdr:cNvSpPr>
      </xdr:nvSpPr>
      <xdr:spPr bwMode="auto">
        <a:xfrm flipV="1">
          <a:off x="944880" y="2819400"/>
          <a:ext cx="266700" cy="21945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152400</xdr:colOff>
      <xdr:row>40</xdr:row>
      <xdr:rowOff>152400</xdr:rowOff>
    </xdr:to>
    <xdr:sp macro="" textlink="">
      <xdr:nvSpPr>
        <xdr:cNvPr id="1215" name="Circle 2">
          <a:extLst>
            <a:ext uri="{FF2B5EF4-FFF2-40B4-BE49-F238E27FC236}">
              <a16:creationId xmlns:a16="http://schemas.microsoft.com/office/drawing/2014/main" id="{CEFE856B-AD52-4E72-A3CA-3308DDF45E3A}"/>
            </a:ext>
          </a:extLst>
        </xdr:cNvPr>
        <xdr:cNvSpPr/>
      </xdr:nvSpPr>
      <xdr:spPr>
        <a:xfrm>
          <a:off x="2796540" y="73152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3</xdr:col>
      <xdr:colOff>0</xdr:colOff>
      <xdr:row>40</xdr:row>
      <xdr:rowOff>76200</xdr:rowOff>
    </xdr:from>
    <xdr:to>
      <xdr:col>5</xdr:col>
      <xdr:colOff>0</xdr:colOff>
      <xdr:row>40</xdr:row>
      <xdr:rowOff>76200</xdr:rowOff>
    </xdr:to>
    <xdr:sp macro="" textlink="">
      <xdr:nvSpPr>
        <xdr:cNvPr id="1216" name="Line 173">
          <a:extLst>
            <a:ext uri="{FF2B5EF4-FFF2-40B4-BE49-F238E27FC236}">
              <a16:creationId xmlns:a16="http://schemas.microsoft.com/office/drawing/2014/main" id="{DF6DA9E0-8D96-4BA9-8CCD-AE3F95E3F5F6}"/>
            </a:ext>
          </a:extLst>
        </xdr:cNvPr>
        <xdr:cNvSpPr>
          <a:spLocks noChangeShapeType="1"/>
        </xdr:cNvSpPr>
      </xdr:nvSpPr>
      <xdr:spPr bwMode="auto">
        <a:xfrm>
          <a:off x="1211580" y="73914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27</xdr:row>
      <xdr:rowOff>76200</xdr:rowOff>
    </xdr:from>
    <xdr:to>
      <xdr:col>3</xdr:col>
      <xdr:colOff>0</xdr:colOff>
      <xdr:row>40</xdr:row>
      <xdr:rowOff>76200</xdr:rowOff>
    </xdr:to>
    <xdr:sp macro="" textlink="">
      <xdr:nvSpPr>
        <xdr:cNvPr id="1217" name="Line 174">
          <a:extLst>
            <a:ext uri="{FF2B5EF4-FFF2-40B4-BE49-F238E27FC236}">
              <a16:creationId xmlns:a16="http://schemas.microsoft.com/office/drawing/2014/main" id="{915728F7-A3BE-4C81-BAA0-D7E67417A706}"/>
            </a:ext>
          </a:extLst>
        </xdr:cNvPr>
        <xdr:cNvSpPr>
          <a:spLocks noChangeShapeType="1"/>
        </xdr:cNvSpPr>
      </xdr:nvSpPr>
      <xdr:spPr bwMode="auto">
        <a:xfrm>
          <a:off x="944880" y="5013960"/>
          <a:ext cx="266700" cy="2377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152400</xdr:colOff>
      <xdr:row>9</xdr:row>
      <xdr:rowOff>152400</xdr:rowOff>
    </xdr:to>
    <xdr:sp macro="" textlink="">
      <xdr:nvSpPr>
        <xdr:cNvPr id="1218" name="Square 3">
          <a:extLst>
            <a:ext uri="{FF2B5EF4-FFF2-40B4-BE49-F238E27FC236}">
              <a16:creationId xmlns:a16="http://schemas.microsoft.com/office/drawing/2014/main" id="{1593AF0B-6BFE-4531-9653-E51F1EBA30AF}"/>
            </a:ext>
          </a:extLst>
        </xdr:cNvPr>
        <xdr:cNvSpPr/>
      </xdr:nvSpPr>
      <xdr:spPr>
        <a:xfrm>
          <a:off x="4800600" y="164592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7</xdr:col>
      <xdr:colOff>0</xdr:colOff>
      <xdr:row>9</xdr:row>
      <xdr:rowOff>76200</xdr:rowOff>
    </xdr:from>
    <xdr:to>
      <xdr:col>9</xdr:col>
      <xdr:colOff>0</xdr:colOff>
      <xdr:row>9</xdr:row>
      <xdr:rowOff>76200</xdr:rowOff>
    </xdr:to>
    <xdr:sp macro="" textlink="">
      <xdr:nvSpPr>
        <xdr:cNvPr id="1219" name="Line 175">
          <a:extLst>
            <a:ext uri="{FF2B5EF4-FFF2-40B4-BE49-F238E27FC236}">
              <a16:creationId xmlns:a16="http://schemas.microsoft.com/office/drawing/2014/main" id="{79B67E65-4D30-4B52-A248-44B1C5D24EB1}"/>
            </a:ext>
          </a:extLst>
        </xdr:cNvPr>
        <xdr:cNvSpPr>
          <a:spLocks noChangeShapeType="1"/>
        </xdr:cNvSpPr>
      </xdr:nvSpPr>
      <xdr:spPr bwMode="auto">
        <a:xfrm>
          <a:off x="3215640" y="17221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9</xdr:row>
      <xdr:rowOff>76200</xdr:rowOff>
    </xdr:from>
    <xdr:to>
      <xdr:col>7</xdr:col>
      <xdr:colOff>0</xdr:colOff>
      <xdr:row>15</xdr:row>
      <xdr:rowOff>76200</xdr:rowOff>
    </xdr:to>
    <xdr:sp macro="" textlink="">
      <xdr:nvSpPr>
        <xdr:cNvPr id="1220" name="Line 176">
          <a:extLst>
            <a:ext uri="{FF2B5EF4-FFF2-40B4-BE49-F238E27FC236}">
              <a16:creationId xmlns:a16="http://schemas.microsoft.com/office/drawing/2014/main" id="{CD1B771F-A28A-40E0-9A1F-00B58C4DACCA}"/>
            </a:ext>
          </a:extLst>
        </xdr:cNvPr>
        <xdr:cNvSpPr>
          <a:spLocks noChangeShapeType="1"/>
        </xdr:cNvSpPr>
      </xdr:nvSpPr>
      <xdr:spPr bwMode="auto">
        <a:xfrm flipV="1">
          <a:off x="2948940" y="1722120"/>
          <a:ext cx="266700" cy="1097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152400</xdr:colOff>
      <xdr:row>22</xdr:row>
      <xdr:rowOff>152400</xdr:rowOff>
    </xdr:to>
    <xdr:sp macro="" textlink="">
      <xdr:nvSpPr>
        <xdr:cNvPr id="1221" name="Triangle 4">
          <a:extLst>
            <a:ext uri="{FF2B5EF4-FFF2-40B4-BE49-F238E27FC236}">
              <a16:creationId xmlns:a16="http://schemas.microsoft.com/office/drawing/2014/main" id="{A45A5637-C24E-46CF-AF3E-8445C67316A0}"/>
            </a:ext>
          </a:extLst>
        </xdr:cNvPr>
        <xdr:cNvSpPr/>
      </xdr:nvSpPr>
      <xdr:spPr>
        <a:xfrm rot="16200000">
          <a:off x="4800600" y="40233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9</xdr:col>
      <xdr:colOff>152400</xdr:colOff>
      <xdr:row>22</xdr:row>
      <xdr:rowOff>76200</xdr:rowOff>
    </xdr:from>
    <xdr:to>
      <xdr:col>17</xdr:col>
      <xdr:colOff>0</xdr:colOff>
      <xdr:row>22</xdr:row>
      <xdr:rowOff>76200</xdr:rowOff>
    </xdr:to>
    <xdr:sp macro="" textlink="">
      <xdr:nvSpPr>
        <xdr:cNvPr id="1222" name="Line 177">
          <a:extLst>
            <a:ext uri="{FF2B5EF4-FFF2-40B4-BE49-F238E27FC236}">
              <a16:creationId xmlns:a16="http://schemas.microsoft.com/office/drawing/2014/main" id="{FD8878BE-F5C7-4D70-A558-E7F1D86D54BE}"/>
            </a:ext>
          </a:extLst>
        </xdr:cNvPr>
        <xdr:cNvSpPr>
          <a:spLocks noChangeShapeType="1"/>
        </xdr:cNvSpPr>
      </xdr:nvSpPr>
      <xdr:spPr bwMode="auto">
        <a:xfrm>
          <a:off x="4953000" y="4099560"/>
          <a:ext cx="385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22</xdr:row>
      <xdr:rowOff>76200</xdr:rowOff>
    </xdr:from>
    <xdr:to>
      <xdr:col>9</xdr:col>
      <xdr:colOff>0</xdr:colOff>
      <xdr:row>22</xdr:row>
      <xdr:rowOff>76200</xdr:rowOff>
    </xdr:to>
    <xdr:sp macro="" textlink="">
      <xdr:nvSpPr>
        <xdr:cNvPr id="1223" name="Line 178">
          <a:extLst>
            <a:ext uri="{FF2B5EF4-FFF2-40B4-BE49-F238E27FC236}">
              <a16:creationId xmlns:a16="http://schemas.microsoft.com/office/drawing/2014/main" id="{B9AD2F65-889A-4A71-95C9-F0CBDB6548AF}"/>
            </a:ext>
          </a:extLst>
        </xdr:cNvPr>
        <xdr:cNvSpPr>
          <a:spLocks noChangeShapeType="1"/>
        </xdr:cNvSpPr>
      </xdr:nvSpPr>
      <xdr:spPr bwMode="auto">
        <a:xfrm>
          <a:off x="3215640" y="40995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15</xdr:row>
      <xdr:rowOff>76200</xdr:rowOff>
    </xdr:from>
    <xdr:to>
      <xdr:col>7</xdr:col>
      <xdr:colOff>0</xdr:colOff>
      <xdr:row>22</xdr:row>
      <xdr:rowOff>76200</xdr:rowOff>
    </xdr:to>
    <xdr:sp macro="" textlink="">
      <xdr:nvSpPr>
        <xdr:cNvPr id="1224" name="Line 179">
          <a:extLst>
            <a:ext uri="{FF2B5EF4-FFF2-40B4-BE49-F238E27FC236}">
              <a16:creationId xmlns:a16="http://schemas.microsoft.com/office/drawing/2014/main" id="{ADB8084F-9A68-4E8A-9A61-D8534999CDDB}"/>
            </a:ext>
          </a:extLst>
        </xdr:cNvPr>
        <xdr:cNvSpPr>
          <a:spLocks noChangeShapeType="1"/>
        </xdr:cNvSpPr>
      </xdr:nvSpPr>
      <xdr:spPr bwMode="auto">
        <a:xfrm>
          <a:off x="2948940" y="2819400"/>
          <a:ext cx="266700" cy="1280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152400</xdr:colOff>
      <xdr:row>4</xdr:row>
      <xdr:rowOff>152400</xdr:rowOff>
    </xdr:to>
    <xdr:sp macro="" textlink="">
      <xdr:nvSpPr>
        <xdr:cNvPr id="1225" name="Circle 5">
          <a:extLst>
            <a:ext uri="{FF2B5EF4-FFF2-40B4-BE49-F238E27FC236}">
              <a16:creationId xmlns:a16="http://schemas.microsoft.com/office/drawing/2014/main" id="{A4F1077E-EE24-46E1-A1A6-DCCE74FDEAC3}"/>
            </a:ext>
          </a:extLst>
        </xdr:cNvPr>
        <xdr:cNvSpPr/>
      </xdr:nvSpPr>
      <xdr:spPr>
        <a:xfrm>
          <a:off x="6804660" y="73152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11</xdr:col>
      <xdr:colOff>0</xdr:colOff>
      <xdr:row>4</xdr:row>
      <xdr:rowOff>76200</xdr:rowOff>
    </xdr:from>
    <xdr:to>
      <xdr:col>13</xdr:col>
      <xdr:colOff>0</xdr:colOff>
      <xdr:row>4</xdr:row>
      <xdr:rowOff>76200</xdr:rowOff>
    </xdr:to>
    <xdr:sp macro="" textlink="">
      <xdr:nvSpPr>
        <xdr:cNvPr id="1226" name="Line 180">
          <a:extLst>
            <a:ext uri="{FF2B5EF4-FFF2-40B4-BE49-F238E27FC236}">
              <a16:creationId xmlns:a16="http://schemas.microsoft.com/office/drawing/2014/main" id="{8FE9A2E2-E4D3-4BAE-AA10-1E0C4E0B902C}"/>
            </a:ext>
          </a:extLst>
        </xdr:cNvPr>
        <xdr:cNvSpPr>
          <a:spLocks noChangeShapeType="1"/>
        </xdr:cNvSpPr>
      </xdr:nvSpPr>
      <xdr:spPr bwMode="auto">
        <a:xfrm>
          <a:off x="5219700" y="8077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4</xdr:row>
      <xdr:rowOff>76200</xdr:rowOff>
    </xdr:from>
    <xdr:to>
      <xdr:col>11</xdr:col>
      <xdr:colOff>0</xdr:colOff>
      <xdr:row>9</xdr:row>
      <xdr:rowOff>76200</xdr:rowOff>
    </xdr:to>
    <xdr:sp macro="" textlink="">
      <xdr:nvSpPr>
        <xdr:cNvPr id="1227" name="Line 181">
          <a:extLst>
            <a:ext uri="{FF2B5EF4-FFF2-40B4-BE49-F238E27FC236}">
              <a16:creationId xmlns:a16="http://schemas.microsoft.com/office/drawing/2014/main" id="{4FC8C919-BA77-435B-9545-F17C152AA3D9}"/>
            </a:ext>
          </a:extLst>
        </xdr:cNvPr>
        <xdr:cNvSpPr>
          <a:spLocks noChangeShapeType="1"/>
        </xdr:cNvSpPr>
      </xdr:nvSpPr>
      <xdr:spPr bwMode="auto">
        <a:xfrm flipV="1">
          <a:off x="4953000" y="80772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152400</xdr:colOff>
      <xdr:row>14</xdr:row>
      <xdr:rowOff>152400</xdr:rowOff>
    </xdr:to>
    <xdr:sp macro="" textlink="">
      <xdr:nvSpPr>
        <xdr:cNvPr id="1228" name="Circle 6">
          <a:extLst>
            <a:ext uri="{FF2B5EF4-FFF2-40B4-BE49-F238E27FC236}">
              <a16:creationId xmlns:a16="http://schemas.microsoft.com/office/drawing/2014/main" id="{AC5711FD-F0C1-49C0-ACAF-1BEF720EF592}"/>
            </a:ext>
          </a:extLst>
        </xdr:cNvPr>
        <xdr:cNvSpPr/>
      </xdr:nvSpPr>
      <xdr:spPr>
        <a:xfrm>
          <a:off x="6804660" y="256032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11</xdr:col>
      <xdr:colOff>0</xdr:colOff>
      <xdr:row>14</xdr:row>
      <xdr:rowOff>76200</xdr:rowOff>
    </xdr:from>
    <xdr:to>
      <xdr:col>13</xdr:col>
      <xdr:colOff>0</xdr:colOff>
      <xdr:row>14</xdr:row>
      <xdr:rowOff>76200</xdr:rowOff>
    </xdr:to>
    <xdr:sp macro="" textlink="">
      <xdr:nvSpPr>
        <xdr:cNvPr id="1229" name="Line 182">
          <a:extLst>
            <a:ext uri="{FF2B5EF4-FFF2-40B4-BE49-F238E27FC236}">
              <a16:creationId xmlns:a16="http://schemas.microsoft.com/office/drawing/2014/main" id="{FABC8089-E5A9-4A48-9B42-65E58827CC91}"/>
            </a:ext>
          </a:extLst>
        </xdr:cNvPr>
        <xdr:cNvSpPr>
          <a:spLocks noChangeShapeType="1"/>
        </xdr:cNvSpPr>
      </xdr:nvSpPr>
      <xdr:spPr bwMode="auto">
        <a:xfrm>
          <a:off x="5219700" y="26365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9</xdr:row>
      <xdr:rowOff>76200</xdr:rowOff>
    </xdr:from>
    <xdr:to>
      <xdr:col>11</xdr:col>
      <xdr:colOff>0</xdr:colOff>
      <xdr:row>14</xdr:row>
      <xdr:rowOff>76200</xdr:rowOff>
    </xdr:to>
    <xdr:sp macro="" textlink="">
      <xdr:nvSpPr>
        <xdr:cNvPr id="1230" name="Line 183">
          <a:extLst>
            <a:ext uri="{FF2B5EF4-FFF2-40B4-BE49-F238E27FC236}">
              <a16:creationId xmlns:a16="http://schemas.microsoft.com/office/drawing/2014/main" id="{76E9DF4A-FEBC-4C7C-8D23-AC9EA4388F96}"/>
            </a:ext>
          </a:extLst>
        </xdr:cNvPr>
        <xdr:cNvSpPr>
          <a:spLocks noChangeShapeType="1"/>
        </xdr:cNvSpPr>
      </xdr:nvSpPr>
      <xdr:spPr bwMode="auto">
        <a:xfrm>
          <a:off x="4953000" y="172212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2</xdr:row>
      <xdr:rowOff>0</xdr:rowOff>
    </xdr:from>
    <xdr:to>
      <xdr:col>17</xdr:col>
      <xdr:colOff>152400</xdr:colOff>
      <xdr:row>2</xdr:row>
      <xdr:rowOff>152400</xdr:rowOff>
    </xdr:to>
    <xdr:sp macro="" textlink="">
      <xdr:nvSpPr>
        <xdr:cNvPr id="1231" name="Triangle 7">
          <a:extLst>
            <a:ext uri="{FF2B5EF4-FFF2-40B4-BE49-F238E27FC236}">
              <a16:creationId xmlns:a16="http://schemas.microsoft.com/office/drawing/2014/main" id="{D506DECF-8C0F-4EDF-8F9F-40ED4BB2E7D4}"/>
            </a:ext>
          </a:extLst>
        </xdr:cNvPr>
        <xdr:cNvSpPr/>
      </xdr:nvSpPr>
      <xdr:spPr>
        <a:xfrm rot="16200000">
          <a:off x="8808720" y="3657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15</xdr:col>
      <xdr:colOff>0</xdr:colOff>
      <xdr:row>2</xdr:row>
      <xdr:rowOff>76200</xdr:rowOff>
    </xdr:from>
    <xdr:to>
      <xdr:col>17</xdr:col>
      <xdr:colOff>0</xdr:colOff>
      <xdr:row>2</xdr:row>
      <xdr:rowOff>76200</xdr:rowOff>
    </xdr:to>
    <xdr:sp macro="" textlink="">
      <xdr:nvSpPr>
        <xdr:cNvPr id="1232" name="Line 184">
          <a:extLst>
            <a:ext uri="{FF2B5EF4-FFF2-40B4-BE49-F238E27FC236}">
              <a16:creationId xmlns:a16="http://schemas.microsoft.com/office/drawing/2014/main" id="{B349531E-E4C7-4A83-83AE-8E25DF84E663}"/>
            </a:ext>
          </a:extLst>
        </xdr:cNvPr>
        <xdr:cNvSpPr>
          <a:spLocks noChangeShapeType="1"/>
        </xdr:cNvSpPr>
      </xdr:nvSpPr>
      <xdr:spPr bwMode="auto">
        <a:xfrm>
          <a:off x="7223760" y="4419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2</xdr:row>
      <xdr:rowOff>76200</xdr:rowOff>
    </xdr:from>
    <xdr:to>
      <xdr:col>15</xdr:col>
      <xdr:colOff>0</xdr:colOff>
      <xdr:row>4</xdr:row>
      <xdr:rowOff>76200</xdr:rowOff>
    </xdr:to>
    <xdr:sp macro="" textlink="">
      <xdr:nvSpPr>
        <xdr:cNvPr id="1233" name="Line 185">
          <a:extLst>
            <a:ext uri="{FF2B5EF4-FFF2-40B4-BE49-F238E27FC236}">
              <a16:creationId xmlns:a16="http://schemas.microsoft.com/office/drawing/2014/main" id="{BF923BE1-0592-4D55-B095-4F6317BD57AD}"/>
            </a:ext>
          </a:extLst>
        </xdr:cNvPr>
        <xdr:cNvSpPr>
          <a:spLocks noChangeShapeType="1"/>
        </xdr:cNvSpPr>
      </xdr:nvSpPr>
      <xdr:spPr bwMode="auto">
        <a:xfrm flipV="1">
          <a:off x="6957060" y="44196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152400</xdr:colOff>
      <xdr:row>7</xdr:row>
      <xdr:rowOff>152400</xdr:rowOff>
    </xdr:to>
    <xdr:sp macro="" textlink="">
      <xdr:nvSpPr>
        <xdr:cNvPr id="1234" name="Triangle 8">
          <a:extLst>
            <a:ext uri="{FF2B5EF4-FFF2-40B4-BE49-F238E27FC236}">
              <a16:creationId xmlns:a16="http://schemas.microsoft.com/office/drawing/2014/main" id="{4362F447-0DDF-4EAE-9E49-CB53C795ED7A}"/>
            </a:ext>
          </a:extLst>
        </xdr:cNvPr>
        <xdr:cNvSpPr/>
      </xdr:nvSpPr>
      <xdr:spPr>
        <a:xfrm rot="16200000">
          <a:off x="8808720" y="12801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15</xdr:col>
      <xdr:colOff>0</xdr:colOff>
      <xdr:row>7</xdr:row>
      <xdr:rowOff>76200</xdr:rowOff>
    </xdr:from>
    <xdr:to>
      <xdr:col>17</xdr:col>
      <xdr:colOff>0</xdr:colOff>
      <xdr:row>7</xdr:row>
      <xdr:rowOff>76200</xdr:rowOff>
    </xdr:to>
    <xdr:sp macro="" textlink="">
      <xdr:nvSpPr>
        <xdr:cNvPr id="1235" name="Line 186">
          <a:extLst>
            <a:ext uri="{FF2B5EF4-FFF2-40B4-BE49-F238E27FC236}">
              <a16:creationId xmlns:a16="http://schemas.microsoft.com/office/drawing/2014/main" id="{5CB50E81-7F35-4FE8-A587-0973D928EF16}"/>
            </a:ext>
          </a:extLst>
        </xdr:cNvPr>
        <xdr:cNvSpPr>
          <a:spLocks noChangeShapeType="1"/>
        </xdr:cNvSpPr>
      </xdr:nvSpPr>
      <xdr:spPr bwMode="auto">
        <a:xfrm>
          <a:off x="7223760" y="13563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4</xdr:row>
      <xdr:rowOff>76200</xdr:rowOff>
    </xdr:from>
    <xdr:to>
      <xdr:col>15</xdr:col>
      <xdr:colOff>0</xdr:colOff>
      <xdr:row>7</xdr:row>
      <xdr:rowOff>76200</xdr:rowOff>
    </xdr:to>
    <xdr:sp macro="" textlink="">
      <xdr:nvSpPr>
        <xdr:cNvPr id="1236" name="Line 187">
          <a:extLst>
            <a:ext uri="{FF2B5EF4-FFF2-40B4-BE49-F238E27FC236}">
              <a16:creationId xmlns:a16="http://schemas.microsoft.com/office/drawing/2014/main" id="{21B252E2-228A-4F09-93DF-C9EE3CEB058A}"/>
            </a:ext>
          </a:extLst>
        </xdr:cNvPr>
        <xdr:cNvSpPr>
          <a:spLocks noChangeShapeType="1"/>
        </xdr:cNvSpPr>
      </xdr:nvSpPr>
      <xdr:spPr bwMode="auto">
        <a:xfrm>
          <a:off x="6957060" y="80772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152400</xdr:colOff>
      <xdr:row>12</xdr:row>
      <xdr:rowOff>152400</xdr:rowOff>
    </xdr:to>
    <xdr:sp macro="" textlink="">
      <xdr:nvSpPr>
        <xdr:cNvPr id="1237" name="Triangle 9">
          <a:extLst>
            <a:ext uri="{FF2B5EF4-FFF2-40B4-BE49-F238E27FC236}">
              <a16:creationId xmlns:a16="http://schemas.microsoft.com/office/drawing/2014/main" id="{5A3F8A5C-DE5E-441B-B5E9-47EFFF5D2E30}"/>
            </a:ext>
          </a:extLst>
        </xdr:cNvPr>
        <xdr:cNvSpPr/>
      </xdr:nvSpPr>
      <xdr:spPr>
        <a:xfrm rot="16200000">
          <a:off x="8808720" y="21945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15</xdr:col>
      <xdr:colOff>0</xdr:colOff>
      <xdr:row>12</xdr:row>
      <xdr:rowOff>76200</xdr:rowOff>
    </xdr:from>
    <xdr:to>
      <xdr:col>17</xdr:col>
      <xdr:colOff>0</xdr:colOff>
      <xdr:row>12</xdr:row>
      <xdr:rowOff>76200</xdr:rowOff>
    </xdr:to>
    <xdr:sp macro="" textlink="">
      <xdr:nvSpPr>
        <xdr:cNvPr id="1238" name="Line 188">
          <a:extLst>
            <a:ext uri="{FF2B5EF4-FFF2-40B4-BE49-F238E27FC236}">
              <a16:creationId xmlns:a16="http://schemas.microsoft.com/office/drawing/2014/main" id="{5C612805-07F8-4E23-BA10-1DBABF7D4FEB}"/>
            </a:ext>
          </a:extLst>
        </xdr:cNvPr>
        <xdr:cNvSpPr>
          <a:spLocks noChangeShapeType="1"/>
        </xdr:cNvSpPr>
      </xdr:nvSpPr>
      <xdr:spPr bwMode="auto">
        <a:xfrm>
          <a:off x="7223760" y="22707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12</xdr:row>
      <xdr:rowOff>76200</xdr:rowOff>
    </xdr:from>
    <xdr:to>
      <xdr:col>15</xdr:col>
      <xdr:colOff>0</xdr:colOff>
      <xdr:row>14</xdr:row>
      <xdr:rowOff>76200</xdr:rowOff>
    </xdr:to>
    <xdr:sp macro="" textlink="">
      <xdr:nvSpPr>
        <xdr:cNvPr id="1239" name="Line 189">
          <a:extLst>
            <a:ext uri="{FF2B5EF4-FFF2-40B4-BE49-F238E27FC236}">
              <a16:creationId xmlns:a16="http://schemas.microsoft.com/office/drawing/2014/main" id="{23117A29-3302-4B8F-A2C7-363CED8F4CDC}"/>
            </a:ext>
          </a:extLst>
        </xdr:cNvPr>
        <xdr:cNvSpPr>
          <a:spLocks noChangeShapeType="1"/>
        </xdr:cNvSpPr>
      </xdr:nvSpPr>
      <xdr:spPr bwMode="auto">
        <a:xfrm flipV="1">
          <a:off x="6957060" y="227076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152400</xdr:colOff>
      <xdr:row>17</xdr:row>
      <xdr:rowOff>152400</xdr:rowOff>
    </xdr:to>
    <xdr:sp macro="" textlink="">
      <xdr:nvSpPr>
        <xdr:cNvPr id="1240" name="Triangle 10">
          <a:extLst>
            <a:ext uri="{FF2B5EF4-FFF2-40B4-BE49-F238E27FC236}">
              <a16:creationId xmlns:a16="http://schemas.microsoft.com/office/drawing/2014/main" id="{4B69B4A3-E485-4160-B26F-E858F85CE828}"/>
            </a:ext>
          </a:extLst>
        </xdr:cNvPr>
        <xdr:cNvSpPr/>
      </xdr:nvSpPr>
      <xdr:spPr>
        <a:xfrm rot="16200000">
          <a:off x="8808720" y="31089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15</xdr:col>
      <xdr:colOff>0</xdr:colOff>
      <xdr:row>17</xdr:row>
      <xdr:rowOff>76200</xdr:rowOff>
    </xdr:from>
    <xdr:to>
      <xdr:col>17</xdr:col>
      <xdr:colOff>0</xdr:colOff>
      <xdr:row>17</xdr:row>
      <xdr:rowOff>76200</xdr:rowOff>
    </xdr:to>
    <xdr:sp macro="" textlink="">
      <xdr:nvSpPr>
        <xdr:cNvPr id="1241" name="Line 190">
          <a:extLst>
            <a:ext uri="{FF2B5EF4-FFF2-40B4-BE49-F238E27FC236}">
              <a16:creationId xmlns:a16="http://schemas.microsoft.com/office/drawing/2014/main" id="{AC19ABFC-1A74-4749-9D0D-BE215DBBA760}"/>
            </a:ext>
          </a:extLst>
        </xdr:cNvPr>
        <xdr:cNvSpPr>
          <a:spLocks noChangeShapeType="1"/>
        </xdr:cNvSpPr>
      </xdr:nvSpPr>
      <xdr:spPr bwMode="auto">
        <a:xfrm>
          <a:off x="7223760" y="31851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14</xdr:row>
      <xdr:rowOff>76200</xdr:rowOff>
    </xdr:from>
    <xdr:to>
      <xdr:col>15</xdr:col>
      <xdr:colOff>0</xdr:colOff>
      <xdr:row>17</xdr:row>
      <xdr:rowOff>76200</xdr:rowOff>
    </xdr:to>
    <xdr:sp macro="" textlink="">
      <xdr:nvSpPr>
        <xdr:cNvPr id="1242" name="Line 191">
          <a:extLst>
            <a:ext uri="{FF2B5EF4-FFF2-40B4-BE49-F238E27FC236}">
              <a16:creationId xmlns:a16="http://schemas.microsoft.com/office/drawing/2014/main" id="{6109CC25-E57C-4B42-A82E-931C12553D6F}"/>
            </a:ext>
          </a:extLst>
        </xdr:cNvPr>
        <xdr:cNvSpPr>
          <a:spLocks noChangeShapeType="1"/>
        </xdr:cNvSpPr>
      </xdr:nvSpPr>
      <xdr:spPr bwMode="auto">
        <a:xfrm>
          <a:off x="6957060" y="263652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152400</xdr:colOff>
      <xdr:row>34</xdr:row>
      <xdr:rowOff>152400</xdr:rowOff>
    </xdr:to>
    <xdr:sp macro="" textlink="">
      <xdr:nvSpPr>
        <xdr:cNvPr id="1243" name="Square 11">
          <a:extLst>
            <a:ext uri="{FF2B5EF4-FFF2-40B4-BE49-F238E27FC236}">
              <a16:creationId xmlns:a16="http://schemas.microsoft.com/office/drawing/2014/main" id="{11A27C89-94EA-4ACB-A23F-AA91863A8764}"/>
            </a:ext>
          </a:extLst>
        </xdr:cNvPr>
        <xdr:cNvSpPr/>
      </xdr:nvSpPr>
      <xdr:spPr>
        <a:xfrm>
          <a:off x="4800600" y="621792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7</xdr:col>
      <xdr:colOff>0</xdr:colOff>
      <xdr:row>34</xdr:row>
      <xdr:rowOff>76200</xdr:rowOff>
    </xdr:from>
    <xdr:to>
      <xdr:col>9</xdr:col>
      <xdr:colOff>0</xdr:colOff>
      <xdr:row>34</xdr:row>
      <xdr:rowOff>76200</xdr:rowOff>
    </xdr:to>
    <xdr:sp macro="" textlink="">
      <xdr:nvSpPr>
        <xdr:cNvPr id="1244" name="Line 192">
          <a:extLst>
            <a:ext uri="{FF2B5EF4-FFF2-40B4-BE49-F238E27FC236}">
              <a16:creationId xmlns:a16="http://schemas.microsoft.com/office/drawing/2014/main" id="{E56503D2-FABB-4688-9C6D-FC116FA3022C}"/>
            </a:ext>
          </a:extLst>
        </xdr:cNvPr>
        <xdr:cNvSpPr>
          <a:spLocks noChangeShapeType="1"/>
        </xdr:cNvSpPr>
      </xdr:nvSpPr>
      <xdr:spPr bwMode="auto">
        <a:xfrm>
          <a:off x="3215640" y="62941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34</xdr:row>
      <xdr:rowOff>76200</xdr:rowOff>
    </xdr:from>
    <xdr:to>
      <xdr:col>7</xdr:col>
      <xdr:colOff>0</xdr:colOff>
      <xdr:row>40</xdr:row>
      <xdr:rowOff>76200</xdr:rowOff>
    </xdr:to>
    <xdr:sp macro="" textlink="">
      <xdr:nvSpPr>
        <xdr:cNvPr id="1245" name="Line 193">
          <a:extLst>
            <a:ext uri="{FF2B5EF4-FFF2-40B4-BE49-F238E27FC236}">
              <a16:creationId xmlns:a16="http://schemas.microsoft.com/office/drawing/2014/main" id="{8BA03EA4-C430-4BB4-BB13-9C2AAA720D7F}"/>
            </a:ext>
          </a:extLst>
        </xdr:cNvPr>
        <xdr:cNvSpPr>
          <a:spLocks noChangeShapeType="1"/>
        </xdr:cNvSpPr>
      </xdr:nvSpPr>
      <xdr:spPr bwMode="auto">
        <a:xfrm flipV="1">
          <a:off x="2948940" y="6294120"/>
          <a:ext cx="266700" cy="1097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152400</xdr:colOff>
      <xdr:row>47</xdr:row>
      <xdr:rowOff>152400</xdr:rowOff>
    </xdr:to>
    <xdr:sp macro="" textlink="">
      <xdr:nvSpPr>
        <xdr:cNvPr id="1246" name="Triangle 12">
          <a:extLst>
            <a:ext uri="{FF2B5EF4-FFF2-40B4-BE49-F238E27FC236}">
              <a16:creationId xmlns:a16="http://schemas.microsoft.com/office/drawing/2014/main" id="{76A59906-633D-4054-8684-0B0F78E8229A}"/>
            </a:ext>
          </a:extLst>
        </xdr:cNvPr>
        <xdr:cNvSpPr/>
      </xdr:nvSpPr>
      <xdr:spPr>
        <a:xfrm rot="16200000">
          <a:off x="4800600" y="85953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9</xdr:col>
      <xdr:colOff>152400</xdr:colOff>
      <xdr:row>47</xdr:row>
      <xdr:rowOff>76200</xdr:rowOff>
    </xdr:from>
    <xdr:to>
      <xdr:col>17</xdr:col>
      <xdr:colOff>0</xdr:colOff>
      <xdr:row>47</xdr:row>
      <xdr:rowOff>76200</xdr:rowOff>
    </xdr:to>
    <xdr:sp macro="" textlink="">
      <xdr:nvSpPr>
        <xdr:cNvPr id="1247" name="Line 194">
          <a:extLst>
            <a:ext uri="{FF2B5EF4-FFF2-40B4-BE49-F238E27FC236}">
              <a16:creationId xmlns:a16="http://schemas.microsoft.com/office/drawing/2014/main" id="{719E55C6-FB3F-46A7-892C-D35485944C01}"/>
            </a:ext>
          </a:extLst>
        </xdr:cNvPr>
        <xdr:cNvSpPr>
          <a:spLocks noChangeShapeType="1"/>
        </xdr:cNvSpPr>
      </xdr:nvSpPr>
      <xdr:spPr bwMode="auto">
        <a:xfrm>
          <a:off x="4953000" y="8671560"/>
          <a:ext cx="385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47</xdr:row>
      <xdr:rowOff>76200</xdr:rowOff>
    </xdr:from>
    <xdr:to>
      <xdr:col>9</xdr:col>
      <xdr:colOff>0</xdr:colOff>
      <xdr:row>47</xdr:row>
      <xdr:rowOff>76200</xdr:rowOff>
    </xdr:to>
    <xdr:sp macro="" textlink="">
      <xdr:nvSpPr>
        <xdr:cNvPr id="1248" name="Line 195">
          <a:extLst>
            <a:ext uri="{FF2B5EF4-FFF2-40B4-BE49-F238E27FC236}">
              <a16:creationId xmlns:a16="http://schemas.microsoft.com/office/drawing/2014/main" id="{F3EB4AF1-49BC-4107-ADE1-ADD0B8D82212}"/>
            </a:ext>
          </a:extLst>
        </xdr:cNvPr>
        <xdr:cNvSpPr>
          <a:spLocks noChangeShapeType="1"/>
        </xdr:cNvSpPr>
      </xdr:nvSpPr>
      <xdr:spPr bwMode="auto">
        <a:xfrm>
          <a:off x="3215640" y="86715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40</xdr:row>
      <xdr:rowOff>76200</xdr:rowOff>
    </xdr:from>
    <xdr:to>
      <xdr:col>7</xdr:col>
      <xdr:colOff>0</xdr:colOff>
      <xdr:row>47</xdr:row>
      <xdr:rowOff>76200</xdr:rowOff>
    </xdr:to>
    <xdr:sp macro="" textlink="">
      <xdr:nvSpPr>
        <xdr:cNvPr id="1249" name="Line 196">
          <a:extLst>
            <a:ext uri="{FF2B5EF4-FFF2-40B4-BE49-F238E27FC236}">
              <a16:creationId xmlns:a16="http://schemas.microsoft.com/office/drawing/2014/main" id="{1ACCB4CF-00CB-4955-9B6B-E131EAE4F435}"/>
            </a:ext>
          </a:extLst>
        </xdr:cNvPr>
        <xdr:cNvSpPr>
          <a:spLocks noChangeShapeType="1"/>
        </xdr:cNvSpPr>
      </xdr:nvSpPr>
      <xdr:spPr bwMode="auto">
        <a:xfrm>
          <a:off x="2948940" y="7391400"/>
          <a:ext cx="266700" cy="1280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29</xdr:row>
      <xdr:rowOff>0</xdr:rowOff>
    </xdr:from>
    <xdr:to>
      <xdr:col>13</xdr:col>
      <xdr:colOff>152400</xdr:colOff>
      <xdr:row>29</xdr:row>
      <xdr:rowOff>152400</xdr:rowOff>
    </xdr:to>
    <xdr:sp macro="" textlink="">
      <xdr:nvSpPr>
        <xdr:cNvPr id="1250" name="Circle 13">
          <a:extLst>
            <a:ext uri="{FF2B5EF4-FFF2-40B4-BE49-F238E27FC236}">
              <a16:creationId xmlns:a16="http://schemas.microsoft.com/office/drawing/2014/main" id="{35A5AA0D-F0A0-473A-96DF-87E492165917}"/>
            </a:ext>
          </a:extLst>
        </xdr:cNvPr>
        <xdr:cNvSpPr/>
      </xdr:nvSpPr>
      <xdr:spPr>
        <a:xfrm>
          <a:off x="6804660" y="530352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11</xdr:col>
      <xdr:colOff>0</xdr:colOff>
      <xdr:row>29</xdr:row>
      <xdr:rowOff>76200</xdr:rowOff>
    </xdr:from>
    <xdr:to>
      <xdr:col>13</xdr:col>
      <xdr:colOff>0</xdr:colOff>
      <xdr:row>29</xdr:row>
      <xdr:rowOff>76200</xdr:rowOff>
    </xdr:to>
    <xdr:sp macro="" textlink="">
      <xdr:nvSpPr>
        <xdr:cNvPr id="1251" name="Line 197">
          <a:extLst>
            <a:ext uri="{FF2B5EF4-FFF2-40B4-BE49-F238E27FC236}">
              <a16:creationId xmlns:a16="http://schemas.microsoft.com/office/drawing/2014/main" id="{801DDAB0-D6B0-4D67-8570-44FB02653E01}"/>
            </a:ext>
          </a:extLst>
        </xdr:cNvPr>
        <xdr:cNvSpPr>
          <a:spLocks noChangeShapeType="1"/>
        </xdr:cNvSpPr>
      </xdr:nvSpPr>
      <xdr:spPr bwMode="auto">
        <a:xfrm>
          <a:off x="5219700" y="53797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29</xdr:row>
      <xdr:rowOff>76200</xdr:rowOff>
    </xdr:from>
    <xdr:to>
      <xdr:col>11</xdr:col>
      <xdr:colOff>0</xdr:colOff>
      <xdr:row>34</xdr:row>
      <xdr:rowOff>76200</xdr:rowOff>
    </xdr:to>
    <xdr:sp macro="" textlink="">
      <xdr:nvSpPr>
        <xdr:cNvPr id="1252" name="Line 198">
          <a:extLst>
            <a:ext uri="{FF2B5EF4-FFF2-40B4-BE49-F238E27FC236}">
              <a16:creationId xmlns:a16="http://schemas.microsoft.com/office/drawing/2014/main" id="{B316F0D6-F30E-4221-8559-E9FCF740C8B9}"/>
            </a:ext>
          </a:extLst>
        </xdr:cNvPr>
        <xdr:cNvSpPr>
          <a:spLocks noChangeShapeType="1"/>
        </xdr:cNvSpPr>
      </xdr:nvSpPr>
      <xdr:spPr bwMode="auto">
        <a:xfrm flipV="1">
          <a:off x="4953000" y="537972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39</xdr:row>
      <xdr:rowOff>0</xdr:rowOff>
    </xdr:from>
    <xdr:to>
      <xdr:col>13</xdr:col>
      <xdr:colOff>152400</xdr:colOff>
      <xdr:row>39</xdr:row>
      <xdr:rowOff>152400</xdr:rowOff>
    </xdr:to>
    <xdr:sp macro="" textlink="">
      <xdr:nvSpPr>
        <xdr:cNvPr id="1253" name="Circle 14">
          <a:extLst>
            <a:ext uri="{FF2B5EF4-FFF2-40B4-BE49-F238E27FC236}">
              <a16:creationId xmlns:a16="http://schemas.microsoft.com/office/drawing/2014/main" id="{82B04A2E-A345-4CAA-817A-0EF7A2648141}"/>
            </a:ext>
          </a:extLst>
        </xdr:cNvPr>
        <xdr:cNvSpPr/>
      </xdr:nvSpPr>
      <xdr:spPr>
        <a:xfrm>
          <a:off x="6804660" y="713232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11</xdr:col>
      <xdr:colOff>0</xdr:colOff>
      <xdr:row>39</xdr:row>
      <xdr:rowOff>76200</xdr:rowOff>
    </xdr:from>
    <xdr:to>
      <xdr:col>13</xdr:col>
      <xdr:colOff>0</xdr:colOff>
      <xdr:row>39</xdr:row>
      <xdr:rowOff>76200</xdr:rowOff>
    </xdr:to>
    <xdr:sp macro="" textlink="">
      <xdr:nvSpPr>
        <xdr:cNvPr id="1254" name="Line 199">
          <a:extLst>
            <a:ext uri="{FF2B5EF4-FFF2-40B4-BE49-F238E27FC236}">
              <a16:creationId xmlns:a16="http://schemas.microsoft.com/office/drawing/2014/main" id="{169C64DC-602F-4DF3-A219-5969C66B10FB}"/>
            </a:ext>
          </a:extLst>
        </xdr:cNvPr>
        <xdr:cNvSpPr>
          <a:spLocks noChangeShapeType="1"/>
        </xdr:cNvSpPr>
      </xdr:nvSpPr>
      <xdr:spPr bwMode="auto">
        <a:xfrm>
          <a:off x="5219700" y="72085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34</xdr:row>
      <xdr:rowOff>76200</xdr:rowOff>
    </xdr:from>
    <xdr:to>
      <xdr:col>11</xdr:col>
      <xdr:colOff>0</xdr:colOff>
      <xdr:row>39</xdr:row>
      <xdr:rowOff>76200</xdr:rowOff>
    </xdr:to>
    <xdr:sp macro="" textlink="">
      <xdr:nvSpPr>
        <xdr:cNvPr id="1255" name="Line 200">
          <a:extLst>
            <a:ext uri="{FF2B5EF4-FFF2-40B4-BE49-F238E27FC236}">
              <a16:creationId xmlns:a16="http://schemas.microsoft.com/office/drawing/2014/main" id="{CB1BB69D-A96F-4075-8D57-89CA430E8A0E}"/>
            </a:ext>
          </a:extLst>
        </xdr:cNvPr>
        <xdr:cNvSpPr>
          <a:spLocks noChangeShapeType="1"/>
        </xdr:cNvSpPr>
      </xdr:nvSpPr>
      <xdr:spPr bwMode="auto">
        <a:xfrm>
          <a:off x="4953000" y="629412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152400</xdr:colOff>
      <xdr:row>27</xdr:row>
      <xdr:rowOff>152400</xdr:rowOff>
    </xdr:to>
    <xdr:sp macro="" textlink="">
      <xdr:nvSpPr>
        <xdr:cNvPr id="1256" name="Triangle 15">
          <a:extLst>
            <a:ext uri="{FF2B5EF4-FFF2-40B4-BE49-F238E27FC236}">
              <a16:creationId xmlns:a16="http://schemas.microsoft.com/office/drawing/2014/main" id="{5C93D44B-B33E-43DC-95FC-C71EEB1F2C9F}"/>
            </a:ext>
          </a:extLst>
        </xdr:cNvPr>
        <xdr:cNvSpPr/>
      </xdr:nvSpPr>
      <xdr:spPr>
        <a:xfrm rot="16200000">
          <a:off x="8808720" y="49377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15</xdr:col>
      <xdr:colOff>0</xdr:colOff>
      <xdr:row>27</xdr:row>
      <xdr:rowOff>76200</xdr:rowOff>
    </xdr:from>
    <xdr:to>
      <xdr:col>17</xdr:col>
      <xdr:colOff>0</xdr:colOff>
      <xdr:row>27</xdr:row>
      <xdr:rowOff>76200</xdr:rowOff>
    </xdr:to>
    <xdr:sp macro="" textlink="">
      <xdr:nvSpPr>
        <xdr:cNvPr id="1257" name="Line 201">
          <a:extLst>
            <a:ext uri="{FF2B5EF4-FFF2-40B4-BE49-F238E27FC236}">
              <a16:creationId xmlns:a16="http://schemas.microsoft.com/office/drawing/2014/main" id="{BA93BFCE-5F47-455B-9340-D173AF5EADF4}"/>
            </a:ext>
          </a:extLst>
        </xdr:cNvPr>
        <xdr:cNvSpPr>
          <a:spLocks noChangeShapeType="1"/>
        </xdr:cNvSpPr>
      </xdr:nvSpPr>
      <xdr:spPr bwMode="auto">
        <a:xfrm>
          <a:off x="7223760" y="50139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27</xdr:row>
      <xdr:rowOff>76200</xdr:rowOff>
    </xdr:from>
    <xdr:to>
      <xdr:col>15</xdr:col>
      <xdr:colOff>0</xdr:colOff>
      <xdr:row>29</xdr:row>
      <xdr:rowOff>76200</xdr:rowOff>
    </xdr:to>
    <xdr:sp macro="" textlink="">
      <xdr:nvSpPr>
        <xdr:cNvPr id="1258" name="Line 202">
          <a:extLst>
            <a:ext uri="{FF2B5EF4-FFF2-40B4-BE49-F238E27FC236}">
              <a16:creationId xmlns:a16="http://schemas.microsoft.com/office/drawing/2014/main" id="{0507E76B-5F80-4544-AE87-CB3A9815FEE8}"/>
            </a:ext>
          </a:extLst>
        </xdr:cNvPr>
        <xdr:cNvSpPr>
          <a:spLocks noChangeShapeType="1"/>
        </xdr:cNvSpPr>
      </xdr:nvSpPr>
      <xdr:spPr bwMode="auto">
        <a:xfrm flipV="1">
          <a:off x="6957060" y="501396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152400</xdr:colOff>
      <xdr:row>32</xdr:row>
      <xdr:rowOff>152400</xdr:rowOff>
    </xdr:to>
    <xdr:sp macro="" textlink="">
      <xdr:nvSpPr>
        <xdr:cNvPr id="1259" name="Triangle 16">
          <a:extLst>
            <a:ext uri="{FF2B5EF4-FFF2-40B4-BE49-F238E27FC236}">
              <a16:creationId xmlns:a16="http://schemas.microsoft.com/office/drawing/2014/main" id="{CC099965-0BE6-4C2B-9A05-0545705A8F30}"/>
            </a:ext>
          </a:extLst>
        </xdr:cNvPr>
        <xdr:cNvSpPr/>
      </xdr:nvSpPr>
      <xdr:spPr>
        <a:xfrm rot="16200000">
          <a:off x="8808720" y="58521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15</xdr:col>
      <xdr:colOff>0</xdr:colOff>
      <xdr:row>32</xdr:row>
      <xdr:rowOff>76200</xdr:rowOff>
    </xdr:from>
    <xdr:to>
      <xdr:col>17</xdr:col>
      <xdr:colOff>0</xdr:colOff>
      <xdr:row>32</xdr:row>
      <xdr:rowOff>76200</xdr:rowOff>
    </xdr:to>
    <xdr:sp macro="" textlink="">
      <xdr:nvSpPr>
        <xdr:cNvPr id="1260" name="Line 203">
          <a:extLst>
            <a:ext uri="{FF2B5EF4-FFF2-40B4-BE49-F238E27FC236}">
              <a16:creationId xmlns:a16="http://schemas.microsoft.com/office/drawing/2014/main" id="{2F78F6AC-80A2-4342-954C-B300B8F5E07C}"/>
            </a:ext>
          </a:extLst>
        </xdr:cNvPr>
        <xdr:cNvSpPr>
          <a:spLocks noChangeShapeType="1"/>
        </xdr:cNvSpPr>
      </xdr:nvSpPr>
      <xdr:spPr bwMode="auto">
        <a:xfrm>
          <a:off x="7223760" y="59283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29</xdr:row>
      <xdr:rowOff>76200</xdr:rowOff>
    </xdr:from>
    <xdr:to>
      <xdr:col>15</xdr:col>
      <xdr:colOff>0</xdr:colOff>
      <xdr:row>32</xdr:row>
      <xdr:rowOff>76200</xdr:rowOff>
    </xdr:to>
    <xdr:sp macro="" textlink="">
      <xdr:nvSpPr>
        <xdr:cNvPr id="1261" name="Line 204">
          <a:extLst>
            <a:ext uri="{FF2B5EF4-FFF2-40B4-BE49-F238E27FC236}">
              <a16:creationId xmlns:a16="http://schemas.microsoft.com/office/drawing/2014/main" id="{43083A84-8B96-4A4A-9CCC-EFFA03F0BE72}"/>
            </a:ext>
          </a:extLst>
        </xdr:cNvPr>
        <xdr:cNvSpPr>
          <a:spLocks noChangeShapeType="1"/>
        </xdr:cNvSpPr>
      </xdr:nvSpPr>
      <xdr:spPr bwMode="auto">
        <a:xfrm>
          <a:off x="6957060" y="537972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152400</xdr:colOff>
      <xdr:row>37</xdr:row>
      <xdr:rowOff>152400</xdr:rowOff>
    </xdr:to>
    <xdr:sp macro="" textlink="">
      <xdr:nvSpPr>
        <xdr:cNvPr id="1262" name="Triangle 17">
          <a:extLst>
            <a:ext uri="{FF2B5EF4-FFF2-40B4-BE49-F238E27FC236}">
              <a16:creationId xmlns:a16="http://schemas.microsoft.com/office/drawing/2014/main" id="{EA8E390D-05AE-48BE-99BB-B57744F9BD10}"/>
            </a:ext>
          </a:extLst>
        </xdr:cNvPr>
        <xdr:cNvSpPr/>
      </xdr:nvSpPr>
      <xdr:spPr>
        <a:xfrm rot="16200000">
          <a:off x="8808720" y="67665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15</xdr:col>
      <xdr:colOff>0</xdr:colOff>
      <xdr:row>37</xdr:row>
      <xdr:rowOff>76200</xdr:rowOff>
    </xdr:from>
    <xdr:to>
      <xdr:col>17</xdr:col>
      <xdr:colOff>0</xdr:colOff>
      <xdr:row>37</xdr:row>
      <xdr:rowOff>76200</xdr:rowOff>
    </xdr:to>
    <xdr:sp macro="" textlink="">
      <xdr:nvSpPr>
        <xdr:cNvPr id="1263" name="Line 205">
          <a:extLst>
            <a:ext uri="{FF2B5EF4-FFF2-40B4-BE49-F238E27FC236}">
              <a16:creationId xmlns:a16="http://schemas.microsoft.com/office/drawing/2014/main" id="{9FD5D318-6A08-4767-A8E0-AC88824D1910}"/>
            </a:ext>
          </a:extLst>
        </xdr:cNvPr>
        <xdr:cNvSpPr>
          <a:spLocks noChangeShapeType="1"/>
        </xdr:cNvSpPr>
      </xdr:nvSpPr>
      <xdr:spPr bwMode="auto">
        <a:xfrm>
          <a:off x="7223760" y="68427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37</xdr:row>
      <xdr:rowOff>76200</xdr:rowOff>
    </xdr:from>
    <xdr:to>
      <xdr:col>15</xdr:col>
      <xdr:colOff>0</xdr:colOff>
      <xdr:row>39</xdr:row>
      <xdr:rowOff>76200</xdr:rowOff>
    </xdr:to>
    <xdr:sp macro="" textlink="">
      <xdr:nvSpPr>
        <xdr:cNvPr id="1264" name="Line 206">
          <a:extLst>
            <a:ext uri="{FF2B5EF4-FFF2-40B4-BE49-F238E27FC236}">
              <a16:creationId xmlns:a16="http://schemas.microsoft.com/office/drawing/2014/main" id="{52322E90-5E24-460A-9551-AC6FFF846FE1}"/>
            </a:ext>
          </a:extLst>
        </xdr:cNvPr>
        <xdr:cNvSpPr>
          <a:spLocks noChangeShapeType="1"/>
        </xdr:cNvSpPr>
      </xdr:nvSpPr>
      <xdr:spPr bwMode="auto">
        <a:xfrm flipV="1">
          <a:off x="6957060" y="684276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152400</xdr:colOff>
      <xdr:row>42</xdr:row>
      <xdr:rowOff>152400</xdr:rowOff>
    </xdr:to>
    <xdr:sp macro="" textlink="">
      <xdr:nvSpPr>
        <xdr:cNvPr id="1265" name="Triangle 18">
          <a:extLst>
            <a:ext uri="{FF2B5EF4-FFF2-40B4-BE49-F238E27FC236}">
              <a16:creationId xmlns:a16="http://schemas.microsoft.com/office/drawing/2014/main" id="{E437D2A5-77C8-43C9-9817-1195E0E2D062}"/>
            </a:ext>
          </a:extLst>
        </xdr:cNvPr>
        <xdr:cNvSpPr/>
      </xdr:nvSpPr>
      <xdr:spPr>
        <a:xfrm rot="16200000">
          <a:off x="8808720" y="76809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15</xdr:col>
      <xdr:colOff>0</xdr:colOff>
      <xdr:row>42</xdr:row>
      <xdr:rowOff>76200</xdr:rowOff>
    </xdr:from>
    <xdr:to>
      <xdr:col>17</xdr:col>
      <xdr:colOff>0</xdr:colOff>
      <xdr:row>42</xdr:row>
      <xdr:rowOff>76200</xdr:rowOff>
    </xdr:to>
    <xdr:sp macro="" textlink="">
      <xdr:nvSpPr>
        <xdr:cNvPr id="1266" name="Line 207">
          <a:extLst>
            <a:ext uri="{FF2B5EF4-FFF2-40B4-BE49-F238E27FC236}">
              <a16:creationId xmlns:a16="http://schemas.microsoft.com/office/drawing/2014/main" id="{B4BCA924-38B6-4C00-8CBF-FEC183E49263}"/>
            </a:ext>
          </a:extLst>
        </xdr:cNvPr>
        <xdr:cNvSpPr>
          <a:spLocks noChangeShapeType="1"/>
        </xdr:cNvSpPr>
      </xdr:nvSpPr>
      <xdr:spPr bwMode="auto">
        <a:xfrm>
          <a:off x="7223760" y="77571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39</xdr:row>
      <xdr:rowOff>76200</xdr:rowOff>
    </xdr:from>
    <xdr:to>
      <xdr:col>15</xdr:col>
      <xdr:colOff>0</xdr:colOff>
      <xdr:row>42</xdr:row>
      <xdr:rowOff>76200</xdr:rowOff>
    </xdr:to>
    <xdr:sp macro="" textlink="">
      <xdr:nvSpPr>
        <xdr:cNvPr id="1267" name="Line 208">
          <a:extLst>
            <a:ext uri="{FF2B5EF4-FFF2-40B4-BE49-F238E27FC236}">
              <a16:creationId xmlns:a16="http://schemas.microsoft.com/office/drawing/2014/main" id="{471BFA81-F38D-47E3-A8A5-1A44E9C41D0E}"/>
            </a:ext>
          </a:extLst>
        </xdr:cNvPr>
        <xdr:cNvSpPr>
          <a:spLocks noChangeShapeType="1"/>
        </xdr:cNvSpPr>
      </xdr:nvSpPr>
      <xdr:spPr bwMode="auto">
        <a:xfrm>
          <a:off x="6957060" y="720852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sp macro="" textlink="">
      <xdr:nvSpPr>
        <xdr:cNvPr id="1268" name="Square 0">
          <a:extLst>
            <a:ext uri="{FF2B5EF4-FFF2-40B4-BE49-F238E27FC236}">
              <a16:creationId xmlns:a16="http://schemas.microsoft.com/office/drawing/2014/main" id="{CA5B1EBA-C29F-444C-8BCF-846204CCA4EA}"/>
            </a:ext>
          </a:extLst>
        </xdr:cNvPr>
        <xdr:cNvSpPr/>
      </xdr:nvSpPr>
      <xdr:spPr>
        <a:xfrm>
          <a:off x="792480" y="493776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0</xdr:col>
      <xdr:colOff>0</xdr:colOff>
      <xdr:row>27</xdr:row>
      <xdr:rowOff>76200</xdr:rowOff>
    </xdr:from>
    <xdr:to>
      <xdr:col>1</xdr:col>
      <xdr:colOff>0</xdr:colOff>
      <xdr:row>27</xdr:row>
      <xdr:rowOff>76200</xdr:rowOff>
    </xdr:to>
    <xdr:sp macro="" textlink="">
      <xdr:nvSpPr>
        <xdr:cNvPr id="1269" name="Line 209">
          <a:extLst>
            <a:ext uri="{FF2B5EF4-FFF2-40B4-BE49-F238E27FC236}">
              <a16:creationId xmlns:a16="http://schemas.microsoft.com/office/drawing/2014/main" id="{DD2E848D-6630-432E-B44A-9D406C155DE3}"/>
            </a:ext>
          </a:extLst>
        </xdr:cNvPr>
        <xdr:cNvSpPr>
          <a:spLocks noChangeShapeType="1"/>
        </xdr:cNvSpPr>
      </xdr:nvSpPr>
      <xdr:spPr bwMode="auto">
        <a:xfrm>
          <a:off x="0" y="5013960"/>
          <a:ext cx="792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39</xdr:row>
      <xdr:rowOff>0</xdr:rowOff>
    </xdr:from>
    <xdr:to>
      <xdr:col>6</xdr:col>
      <xdr:colOff>152400</xdr:colOff>
      <xdr:row>39</xdr:row>
      <xdr:rowOff>152400</xdr:rowOff>
    </xdr:to>
    <xdr:sp macro="" textlink="">
      <xdr:nvSpPr>
        <xdr:cNvPr id="3445" name="Circle 1">
          <a:extLst>
            <a:ext uri="{FF2B5EF4-FFF2-40B4-BE49-F238E27FC236}">
              <a16:creationId xmlns:a16="http://schemas.microsoft.com/office/drawing/2014/main" id="{6348CCF4-E064-42ED-A1F5-0D9400572ABE}"/>
            </a:ext>
          </a:extLst>
        </xdr:cNvPr>
        <xdr:cNvSpPr/>
      </xdr:nvSpPr>
      <xdr:spPr>
        <a:xfrm>
          <a:off x="3589020" y="713232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</xdr:col>
      <xdr:colOff>0</xdr:colOff>
      <xdr:row>39</xdr:row>
      <xdr:rowOff>76200</xdr:rowOff>
    </xdr:from>
    <xdr:to>
      <xdr:col>6</xdr:col>
      <xdr:colOff>0</xdr:colOff>
      <xdr:row>39</xdr:row>
      <xdr:rowOff>76200</xdr:rowOff>
    </xdr:to>
    <xdr:sp macro="" textlink="">
      <xdr:nvSpPr>
        <xdr:cNvPr id="3446" name="Line 296">
          <a:extLst>
            <a:ext uri="{FF2B5EF4-FFF2-40B4-BE49-F238E27FC236}">
              <a16:creationId xmlns:a16="http://schemas.microsoft.com/office/drawing/2014/main" id="{044E196A-0153-4FE5-BC61-90C9895401DA}"/>
            </a:ext>
          </a:extLst>
        </xdr:cNvPr>
        <xdr:cNvSpPr>
          <a:spLocks noChangeShapeType="1"/>
        </xdr:cNvSpPr>
      </xdr:nvSpPr>
      <xdr:spPr bwMode="auto">
        <a:xfrm>
          <a:off x="2004060" y="72085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152400</xdr:colOff>
      <xdr:row>39</xdr:row>
      <xdr:rowOff>76200</xdr:rowOff>
    </xdr:from>
    <xdr:to>
      <xdr:col>4</xdr:col>
      <xdr:colOff>0</xdr:colOff>
      <xdr:row>61</xdr:row>
      <xdr:rowOff>76200</xdr:rowOff>
    </xdr:to>
    <xdr:sp macro="" textlink="">
      <xdr:nvSpPr>
        <xdr:cNvPr id="3447" name="Line 297">
          <a:extLst>
            <a:ext uri="{FF2B5EF4-FFF2-40B4-BE49-F238E27FC236}">
              <a16:creationId xmlns:a16="http://schemas.microsoft.com/office/drawing/2014/main" id="{C1B3AA92-34D6-4E5C-96FA-4F522478A880}"/>
            </a:ext>
          </a:extLst>
        </xdr:cNvPr>
        <xdr:cNvSpPr>
          <a:spLocks noChangeShapeType="1"/>
        </xdr:cNvSpPr>
      </xdr:nvSpPr>
      <xdr:spPr bwMode="auto">
        <a:xfrm flipV="1">
          <a:off x="1737360" y="7208520"/>
          <a:ext cx="266700" cy="4023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152400</xdr:colOff>
      <xdr:row>84</xdr:row>
      <xdr:rowOff>152400</xdr:rowOff>
    </xdr:to>
    <xdr:sp macro="" textlink="">
      <xdr:nvSpPr>
        <xdr:cNvPr id="3448" name="Circle 2">
          <a:extLst>
            <a:ext uri="{FF2B5EF4-FFF2-40B4-BE49-F238E27FC236}">
              <a16:creationId xmlns:a16="http://schemas.microsoft.com/office/drawing/2014/main" id="{58EB357B-E23C-44CC-9829-64AA49C6853F}"/>
            </a:ext>
          </a:extLst>
        </xdr:cNvPr>
        <xdr:cNvSpPr/>
      </xdr:nvSpPr>
      <xdr:spPr>
        <a:xfrm>
          <a:off x="3589020" y="1536192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</xdr:col>
      <xdr:colOff>0</xdr:colOff>
      <xdr:row>84</xdr:row>
      <xdr:rowOff>76200</xdr:rowOff>
    </xdr:from>
    <xdr:to>
      <xdr:col>6</xdr:col>
      <xdr:colOff>0</xdr:colOff>
      <xdr:row>84</xdr:row>
      <xdr:rowOff>76200</xdr:rowOff>
    </xdr:to>
    <xdr:sp macro="" textlink="">
      <xdr:nvSpPr>
        <xdr:cNvPr id="3449" name="Line 298">
          <a:extLst>
            <a:ext uri="{FF2B5EF4-FFF2-40B4-BE49-F238E27FC236}">
              <a16:creationId xmlns:a16="http://schemas.microsoft.com/office/drawing/2014/main" id="{F2B379C3-CC1E-460F-99BA-F17334DEB4F5}"/>
            </a:ext>
          </a:extLst>
        </xdr:cNvPr>
        <xdr:cNvSpPr>
          <a:spLocks noChangeShapeType="1"/>
        </xdr:cNvSpPr>
      </xdr:nvSpPr>
      <xdr:spPr bwMode="auto">
        <a:xfrm>
          <a:off x="2004060" y="154381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152400</xdr:colOff>
      <xdr:row>61</xdr:row>
      <xdr:rowOff>76200</xdr:rowOff>
    </xdr:from>
    <xdr:to>
      <xdr:col>4</xdr:col>
      <xdr:colOff>0</xdr:colOff>
      <xdr:row>84</xdr:row>
      <xdr:rowOff>76200</xdr:rowOff>
    </xdr:to>
    <xdr:sp macro="" textlink="">
      <xdr:nvSpPr>
        <xdr:cNvPr id="3450" name="Line 299">
          <a:extLst>
            <a:ext uri="{FF2B5EF4-FFF2-40B4-BE49-F238E27FC236}">
              <a16:creationId xmlns:a16="http://schemas.microsoft.com/office/drawing/2014/main" id="{2DD6B0EB-16D8-4874-AC9B-70415AAA2178}"/>
            </a:ext>
          </a:extLst>
        </xdr:cNvPr>
        <xdr:cNvSpPr>
          <a:spLocks noChangeShapeType="1"/>
        </xdr:cNvSpPr>
      </xdr:nvSpPr>
      <xdr:spPr bwMode="auto">
        <a:xfrm>
          <a:off x="1737360" y="11231880"/>
          <a:ext cx="266700" cy="4206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152400</xdr:colOff>
      <xdr:row>28</xdr:row>
      <xdr:rowOff>152400</xdr:rowOff>
    </xdr:to>
    <xdr:sp macro="" textlink="">
      <xdr:nvSpPr>
        <xdr:cNvPr id="3451" name="Circle 3">
          <a:extLst>
            <a:ext uri="{FF2B5EF4-FFF2-40B4-BE49-F238E27FC236}">
              <a16:creationId xmlns:a16="http://schemas.microsoft.com/office/drawing/2014/main" id="{39192011-6763-4BB1-AC3E-B18734545B4C}"/>
            </a:ext>
          </a:extLst>
        </xdr:cNvPr>
        <xdr:cNvSpPr/>
      </xdr:nvSpPr>
      <xdr:spPr>
        <a:xfrm>
          <a:off x="5593080" y="512064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8</xdr:col>
      <xdr:colOff>0</xdr:colOff>
      <xdr:row>28</xdr:row>
      <xdr:rowOff>76200</xdr:rowOff>
    </xdr:from>
    <xdr:to>
      <xdr:col>10</xdr:col>
      <xdr:colOff>0</xdr:colOff>
      <xdr:row>28</xdr:row>
      <xdr:rowOff>76200</xdr:rowOff>
    </xdr:to>
    <xdr:sp macro="" textlink="">
      <xdr:nvSpPr>
        <xdr:cNvPr id="3452" name="Line 300">
          <a:extLst>
            <a:ext uri="{FF2B5EF4-FFF2-40B4-BE49-F238E27FC236}">
              <a16:creationId xmlns:a16="http://schemas.microsoft.com/office/drawing/2014/main" id="{96EF6F20-972C-4061-8313-6D4B8D952BEF}"/>
            </a:ext>
          </a:extLst>
        </xdr:cNvPr>
        <xdr:cNvSpPr>
          <a:spLocks noChangeShapeType="1"/>
        </xdr:cNvSpPr>
      </xdr:nvSpPr>
      <xdr:spPr bwMode="auto">
        <a:xfrm>
          <a:off x="4008120" y="51968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152400</xdr:colOff>
      <xdr:row>28</xdr:row>
      <xdr:rowOff>76200</xdr:rowOff>
    </xdr:from>
    <xdr:to>
      <xdr:col>8</xdr:col>
      <xdr:colOff>0</xdr:colOff>
      <xdr:row>39</xdr:row>
      <xdr:rowOff>76200</xdr:rowOff>
    </xdr:to>
    <xdr:sp macro="" textlink="">
      <xdr:nvSpPr>
        <xdr:cNvPr id="3453" name="Line 301">
          <a:extLst>
            <a:ext uri="{FF2B5EF4-FFF2-40B4-BE49-F238E27FC236}">
              <a16:creationId xmlns:a16="http://schemas.microsoft.com/office/drawing/2014/main" id="{4844FC5E-2D96-4B9A-BBD2-B4CD568FF572}"/>
            </a:ext>
          </a:extLst>
        </xdr:cNvPr>
        <xdr:cNvSpPr>
          <a:spLocks noChangeShapeType="1"/>
        </xdr:cNvSpPr>
      </xdr:nvSpPr>
      <xdr:spPr bwMode="auto">
        <a:xfrm flipV="1">
          <a:off x="3741420" y="5196840"/>
          <a:ext cx="266700" cy="2011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152400</xdr:colOff>
      <xdr:row>51</xdr:row>
      <xdr:rowOff>152400</xdr:rowOff>
    </xdr:to>
    <xdr:sp macro="" textlink="">
      <xdr:nvSpPr>
        <xdr:cNvPr id="3454" name="Triangle 4">
          <a:extLst>
            <a:ext uri="{FF2B5EF4-FFF2-40B4-BE49-F238E27FC236}">
              <a16:creationId xmlns:a16="http://schemas.microsoft.com/office/drawing/2014/main" id="{5D112BA9-1BDB-4B08-AE9C-95445F405C11}"/>
            </a:ext>
          </a:extLst>
        </xdr:cNvPr>
        <xdr:cNvSpPr/>
      </xdr:nvSpPr>
      <xdr:spPr>
        <a:xfrm rot="16200000">
          <a:off x="5593080" y="93268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10</xdr:col>
      <xdr:colOff>152400</xdr:colOff>
      <xdr:row>51</xdr:row>
      <xdr:rowOff>76200</xdr:rowOff>
    </xdr:from>
    <xdr:to>
      <xdr:col>22</xdr:col>
      <xdr:colOff>0</xdr:colOff>
      <xdr:row>51</xdr:row>
      <xdr:rowOff>76200</xdr:rowOff>
    </xdr:to>
    <xdr:sp macro="" textlink="">
      <xdr:nvSpPr>
        <xdr:cNvPr id="3455" name="Line 302">
          <a:extLst>
            <a:ext uri="{FF2B5EF4-FFF2-40B4-BE49-F238E27FC236}">
              <a16:creationId xmlns:a16="http://schemas.microsoft.com/office/drawing/2014/main" id="{4F363FA5-2F44-4F55-857F-7002D699A706}"/>
            </a:ext>
          </a:extLst>
        </xdr:cNvPr>
        <xdr:cNvSpPr>
          <a:spLocks noChangeShapeType="1"/>
        </xdr:cNvSpPr>
      </xdr:nvSpPr>
      <xdr:spPr bwMode="auto">
        <a:xfrm>
          <a:off x="5745480" y="9403080"/>
          <a:ext cx="5859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51</xdr:row>
      <xdr:rowOff>76200</xdr:rowOff>
    </xdr:from>
    <xdr:to>
      <xdr:col>10</xdr:col>
      <xdr:colOff>0</xdr:colOff>
      <xdr:row>51</xdr:row>
      <xdr:rowOff>76200</xdr:rowOff>
    </xdr:to>
    <xdr:sp macro="" textlink="">
      <xdr:nvSpPr>
        <xdr:cNvPr id="3456" name="Line 303">
          <a:extLst>
            <a:ext uri="{FF2B5EF4-FFF2-40B4-BE49-F238E27FC236}">
              <a16:creationId xmlns:a16="http://schemas.microsoft.com/office/drawing/2014/main" id="{3B65B32B-9864-4B56-B230-BC4867CFCCFD}"/>
            </a:ext>
          </a:extLst>
        </xdr:cNvPr>
        <xdr:cNvSpPr>
          <a:spLocks noChangeShapeType="1"/>
        </xdr:cNvSpPr>
      </xdr:nvSpPr>
      <xdr:spPr bwMode="auto">
        <a:xfrm>
          <a:off x="4008120" y="94030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152400</xdr:colOff>
      <xdr:row>39</xdr:row>
      <xdr:rowOff>76200</xdr:rowOff>
    </xdr:from>
    <xdr:to>
      <xdr:col>8</xdr:col>
      <xdr:colOff>0</xdr:colOff>
      <xdr:row>51</xdr:row>
      <xdr:rowOff>76200</xdr:rowOff>
    </xdr:to>
    <xdr:sp macro="" textlink="">
      <xdr:nvSpPr>
        <xdr:cNvPr id="3457" name="Line 304">
          <a:extLst>
            <a:ext uri="{FF2B5EF4-FFF2-40B4-BE49-F238E27FC236}">
              <a16:creationId xmlns:a16="http://schemas.microsoft.com/office/drawing/2014/main" id="{E9F762DA-CDD7-42F1-A7DE-21C9CAAC8A83}"/>
            </a:ext>
          </a:extLst>
        </xdr:cNvPr>
        <xdr:cNvSpPr>
          <a:spLocks noChangeShapeType="1"/>
        </xdr:cNvSpPr>
      </xdr:nvSpPr>
      <xdr:spPr bwMode="auto">
        <a:xfrm>
          <a:off x="3741420" y="7208520"/>
          <a:ext cx="266700" cy="21945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152400</xdr:colOff>
      <xdr:row>18</xdr:row>
      <xdr:rowOff>152400</xdr:rowOff>
    </xdr:to>
    <xdr:sp macro="" textlink="">
      <xdr:nvSpPr>
        <xdr:cNvPr id="3458" name="Square 5">
          <a:extLst>
            <a:ext uri="{FF2B5EF4-FFF2-40B4-BE49-F238E27FC236}">
              <a16:creationId xmlns:a16="http://schemas.microsoft.com/office/drawing/2014/main" id="{9A3B4C44-4567-40B0-A9BD-3EDFFBD576BB}"/>
            </a:ext>
          </a:extLst>
        </xdr:cNvPr>
        <xdr:cNvSpPr/>
      </xdr:nvSpPr>
      <xdr:spPr>
        <a:xfrm>
          <a:off x="7597140" y="329184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12</xdr:col>
      <xdr:colOff>0</xdr:colOff>
      <xdr:row>18</xdr:row>
      <xdr:rowOff>76200</xdr:rowOff>
    </xdr:from>
    <xdr:to>
      <xdr:col>14</xdr:col>
      <xdr:colOff>0</xdr:colOff>
      <xdr:row>18</xdr:row>
      <xdr:rowOff>76200</xdr:rowOff>
    </xdr:to>
    <xdr:sp macro="" textlink="">
      <xdr:nvSpPr>
        <xdr:cNvPr id="3459" name="Line 305">
          <a:extLst>
            <a:ext uri="{FF2B5EF4-FFF2-40B4-BE49-F238E27FC236}">
              <a16:creationId xmlns:a16="http://schemas.microsoft.com/office/drawing/2014/main" id="{193B6997-6542-4F0B-8816-EEBF5A3E7B92}"/>
            </a:ext>
          </a:extLst>
        </xdr:cNvPr>
        <xdr:cNvSpPr>
          <a:spLocks noChangeShapeType="1"/>
        </xdr:cNvSpPr>
      </xdr:nvSpPr>
      <xdr:spPr bwMode="auto">
        <a:xfrm>
          <a:off x="6012180" y="33680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18</xdr:row>
      <xdr:rowOff>76200</xdr:rowOff>
    </xdr:from>
    <xdr:to>
      <xdr:col>12</xdr:col>
      <xdr:colOff>0</xdr:colOff>
      <xdr:row>28</xdr:row>
      <xdr:rowOff>76200</xdr:rowOff>
    </xdr:to>
    <xdr:sp macro="" textlink="">
      <xdr:nvSpPr>
        <xdr:cNvPr id="3460" name="Line 306">
          <a:extLst>
            <a:ext uri="{FF2B5EF4-FFF2-40B4-BE49-F238E27FC236}">
              <a16:creationId xmlns:a16="http://schemas.microsoft.com/office/drawing/2014/main" id="{6781CBC3-55FC-4C7A-9DA5-503EBAE814D7}"/>
            </a:ext>
          </a:extLst>
        </xdr:cNvPr>
        <xdr:cNvSpPr>
          <a:spLocks noChangeShapeType="1"/>
        </xdr:cNvSpPr>
      </xdr:nvSpPr>
      <xdr:spPr bwMode="auto">
        <a:xfrm flipV="1">
          <a:off x="5745480" y="3368040"/>
          <a:ext cx="266700" cy="1828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38</xdr:row>
      <xdr:rowOff>0</xdr:rowOff>
    </xdr:from>
    <xdr:to>
      <xdr:col>14</xdr:col>
      <xdr:colOff>152400</xdr:colOff>
      <xdr:row>38</xdr:row>
      <xdr:rowOff>152400</xdr:rowOff>
    </xdr:to>
    <xdr:sp macro="" textlink="">
      <xdr:nvSpPr>
        <xdr:cNvPr id="3461" name="Square 6">
          <a:extLst>
            <a:ext uri="{FF2B5EF4-FFF2-40B4-BE49-F238E27FC236}">
              <a16:creationId xmlns:a16="http://schemas.microsoft.com/office/drawing/2014/main" id="{680EFF57-6552-4BBE-9F14-F4B91310A370}"/>
            </a:ext>
          </a:extLst>
        </xdr:cNvPr>
        <xdr:cNvSpPr/>
      </xdr:nvSpPr>
      <xdr:spPr>
        <a:xfrm>
          <a:off x="7597140" y="694944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12</xdr:col>
      <xdr:colOff>0</xdr:colOff>
      <xdr:row>38</xdr:row>
      <xdr:rowOff>76200</xdr:rowOff>
    </xdr:from>
    <xdr:to>
      <xdr:col>14</xdr:col>
      <xdr:colOff>0</xdr:colOff>
      <xdr:row>38</xdr:row>
      <xdr:rowOff>76200</xdr:rowOff>
    </xdr:to>
    <xdr:sp macro="" textlink="">
      <xdr:nvSpPr>
        <xdr:cNvPr id="3462" name="Line 307">
          <a:extLst>
            <a:ext uri="{FF2B5EF4-FFF2-40B4-BE49-F238E27FC236}">
              <a16:creationId xmlns:a16="http://schemas.microsoft.com/office/drawing/2014/main" id="{85625CD5-E3F6-496C-ABFE-2B7983657C44}"/>
            </a:ext>
          </a:extLst>
        </xdr:cNvPr>
        <xdr:cNvSpPr>
          <a:spLocks noChangeShapeType="1"/>
        </xdr:cNvSpPr>
      </xdr:nvSpPr>
      <xdr:spPr bwMode="auto">
        <a:xfrm>
          <a:off x="6012180" y="70256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28</xdr:row>
      <xdr:rowOff>76200</xdr:rowOff>
    </xdr:from>
    <xdr:to>
      <xdr:col>12</xdr:col>
      <xdr:colOff>0</xdr:colOff>
      <xdr:row>38</xdr:row>
      <xdr:rowOff>76200</xdr:rowOff>
    </xdr:to>
    <xdr:sp macro="" textlink="">
      <xdr:nvSpPr>
        <xdr:cNvPr id="3463" name="Line 308">
          <a:extLst>
            <a:ext uri="{FF2B5EF4-FFF2-40B4-BE49-F238E27FC236}">
              <a16:creationId xmlns:a16="http://schemas.microsoft.com/office/drawing/2014/main" id="{15E9965B-EAF2-4DBB-8C06-D6DCB436FB3A}"/>
            </a:ext>
          </a:extLst>
        </xdr:cNvPr>
        <xdr:cNvSpPr>
          <a:spLocks noChangeShapeType="1"/>
        </xdr:cNvSpPr>
      </xdr:nvSpPr>
      <xdr:spPr bwMode="auto">
        <a:xfrm>
          <a:off x="5745480" y="5196840"/>
          <a:ext cx="266700" cy="1828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152400</xdr:colOff>
      <xdr:row>13</xdr:row>
      <xdr:rowOff>152400</xdr:rowOff>
    </xdr:to>
    <xdr:sp macro="" textlink="">
      <xdr:nvSpPr>
        <xdr:cNvPr id="3464" name="Circle 7">
          <a:extLst>
            <a:ext uri="{FF2B5EF4-FFF2-40B4-BE49-F238E27FC236}">
              <a16:creationId xmlns:a16="http://schemas.microsoft.com/office/drawing/2014/main" id="{F2A0A03A-9679-4791-B186-7F2F7699570C}"/>
            </a:ext>
          </a:extLst>
        </xdr:cNvPr>
        <xdr:cNvSpPr/>
      </xdr:nvSpPr>
      <xdr:spPr>
        <a:xfrm>
          <a:off x="9601200" y="237744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16</xdr:col>
      <xdr:colOff>0</xdr:colOff>
      <xdr:row>13</xdr:row>
      <xdr:rowOff>76200</xdr:rowOff>
    </xdr:from>
    <xdr:to>
      <xdr:col>18</xdr:col>
      <xdr:colOff>0</xdr:colOff>
      <xdr:row>13</xdr:row>
      <xdr:rowOff>76200</xdr:rowOff>
    </xdr:to>
    <xdr:sp macro="" textlink="">
      <xdr:nvSpPr>
        <xdr:cNvPr id="3465" name="Line 309">
          <a:extLst>
            <a:ext uri="{FF2B5EF4-FFF2-40B4-BE49-F238E27FC236}">
              <a16:creationId xmlns:a16="http://schemas.microsoft.com/office/drawing/2014/main" id="{50F3C34A-B896-49D7-BA2C-89F06BA5C914}"/>
            </a:ext>
          </a:extLst>
        </xdr:cNvPr>
        <xdr:cNvSpPr>
          <a:spLocks noChangeShapeType="1"/>
        </xdr:cNvSpPr>
      </xdr:nvSpPr>
      <xdr:spPr bwMode="auto">
        <a:xfrm>
          <a:off x="8016240" y="24536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13</xdr:row>
      <xdr:rowOff>76200</xdr:rowOff>
    </xdr:from>
    <xdr:to>
      <xdr:col>16</xdr:col>
      <xdr:colOff>0</xdr:colOff>
      <xdr:row>18</xdr:row>
      <xdr:rowOff>76200</xdr:rowOff>
    </xdr:to>
    <xdr:sp macro="" textlink="">
      <xdr:nvSpPr>
        <xdr:cNvPr id="3466" name="Line 310">
          <a:extLst>
            <a:ext uri="{FF2B5EF4-FFF2-40B4-BE49-F238E27FC236}">
              <a16:creationId xmlns:a16="http://schemas.microsoft.com/office/drawing/2014/main" id="{07D7D09A-8973-4E1A-B133-9C477551562B}"/>
            </a:ext>
          </a:extLst>
        </xdr:cNvPr>
        <xdr:cNvSpPr>
          <a:spLocks noChangeShapeType="1"/>
        </xdr:cNvSpPr>
      </xdr:nvSpPr>
      <xdr:spPr bwMode="auto">
        <a:xfrm flipV="1">
          <a:off x="7749540" y="245364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23</xdr:row>
      <xdr:rowOff>0</xdr:rowOff>
    </xdr:from>
    <xdr:to>
      <xdr:col>18</xdr:col>
      <xdr:colOff>152400</xdr:colOff>
      <xdr:row>23</xdr:row>
      <xdr:rowOff>152400</xdr:rowOff>
    </xdr:to>
    <xdr:sp macro="" textlink="">
      <xdr:nvSpPr>
        <xdr:cNvPr id="3467" name="Circle 8">
          <a:extLst>
            <a:ext uri="{FF2B5EF4-FFF2-40B4-BE49-F238E27FC236}">
              <a16:creationId xmlns:a16="http://schemas.microsoft.com/office/drawing/2014/main" id="{88E42353-E45A-4C4B-9F5E-FA3A758DB83E}"/>
            </a:ext>
          </a:extLst>
        </xdr:cNvPr>
        <xdr:cNvSpPr/>
      </xdr:nvSpPr>
      <xdr:spPr>
        <a:xfrm>
          <a:off x="9601200" y="420624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16</xdr:col>
      <xdr:colOff>0</xdr:colOff>
      <xdr:row>23</xdr:row>
      <xdr:rowOff>76200</xdr:rowOff>
    </xdr:from>
    <xdr:to>
      <xdr:col>18</xdr:col>
      <xdr:colOff>0</xdr:colOff>
      <xdr:row>23</xdr:row>
      <xdr:rowOff>76200</xdr:rowOff>
    </xdr:to>
    <xdr:sp macro="" textlink="">
      <xdr:nvSpPr>
        <xdr:cNvPr id="3468" name="Line 311">
          <a:extLst>
            <a:ext uri="{FF2B5EF4-FFF2-40B4-BE49-F238E27FC236}">
              <a16:creationId xmlns:a16="http://schemas.microsoft.com/office/drawing/2014/main" id="{B796E1FB-D332-417C-8DD3-36027857D92E}"/>
            </a:ext>
          </a:extLst>
        </xdr:cNvPr>
        <xdr:cNvSpPr>
          <a:spLocks noChangeShapeType="1"/>
        </xdr:cNvSpPr>
      </xdr:nvSpPr>
      <xdr:spPr bwMode="auto">
        <a:xfrm>
          <a:off x="8016240" y="42824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18</xdr:row>
      <xdr:rowOff>76200</xdr:rowOff>
    </xdr:from>
    <xdr:to>
      <xdr:col>16</xdr:col>
      <xdr:colOff>0</xdr:colOff>
      <xdr:row>23</xdr:row>
      <xdr:rowOff>76200</xdr:rowOff>
    </xdr:to>
    <xdr:sp macro="" textlink="">
      <xdr:nvSpPr>
        <xdr:cNvPr id="3469" name="Line 312">
          <a:extLst>
            <a:ext uri="{FF2B5EF4-FFF2-40B4-BE49-F238E27FC236}">
              <a16:creationId xmlns:a16="http://schemas.microsoft.com/office/drawing/2014/main" id="{DBD70555-22D6-4EF9-BC65-5C4E03DDD511}"/>
            </a:ext>
          </a:extLst>
        </xdr:cNvPr>
        <xdr:cNvSpPr>
          <a:spLocks noChangeShapeType="1"/>
        </xdr:cNvSpPr>
      </xdr:nvSpPr>
      <xdr:spPr bwMode="auto">
        <a:xfrm>
          <a:off x="7749540" y="336804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152400</xdr:colOff>
      <xdr:row>11</xdr:row>
      <xdr:rowOff>152400</xdr:rowOff>
    </xdr:to>
    <xdr:sp macro="" textlink="">
      <xdr:nvSpPr>
        <xdr:cNvPr id="3470" name="Triangle 9">
          <a:extLst>
            <a:ext uri="{FF2B5EF4-FFF2-40B4-BE49-F238E27FC236}">
              <a16:creationId xmlns:a16="http://schemas.microsoft.com/office/drawing/2014/main" id="{864EFDCD-EF6B-4EC3-B05E-E805C2C123A0}"/>
            </a:ext>
          </a:extLst>
        </xdr:cNvPr>
        <xdr:cNvSpPr/>
      </xdr:nvSpPr>
      <xdr:spPr>
        <a:xfrm rot="16200000">
          <a:off x="11605260" y="20116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11</xdr:row>
      <xdr:rowOff>76200</xdr:rowOff>
    </xdr:from>
    <xdr:to>
      <xdr:col>22</xdr:col>
      <xdr:colOff>0</xdr:colOff>
      <xdr:row>11</xdr:row>
      <xdr:rowOff>76200</xdr:rowOff>
    </xdr:to>
    <xdr:sp macro="" textlink="">
      <xdr:nvSpPr>
        <xdr:cNvPr id="3471" name="Line 313">
          <a:extLst>
            <a:ext uri="{FF2B5EF4-FFF2-40B4-BE49-F238E27FC236}">
              <a16:creationId xmlns:a16="http://schemas.microsoft.com/office/drawing/2014/main" id="{E86D191C-9B7B-43AD-A671-5BDAB005952F}"/>
            </a:ext>
          </a:extLst>
        </xdr:cNvPr>
        <xdr:cNvSpPr>
          <a:spLocks noChangeShapeType="1"/>
        </xdr:cNvSpPr>
      </xdr:nvSpPr>
      <xdr:spPr bwMode="auto">
        <a:xfrm>
          <a:off x="10020300" y="20878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11</xdr:row>
      <xdr:rowOff>76200</xdr:rowOff>
    </xdr:from>
    <xdr:to>
      <xdr:col>20</xdr:col>
      <xdr:colOff>0</xdr:colOff>
      <xdr:row>13</xdr:row>
      <xdr:rowOff>76200</xdr:rowOff>
    </xdr:to>
    <xdr:sp macro="" textlink="">
      <xdr:nvSpPr>
        <xdr:cNvPr id="3472" name="Line 314">
          <a:extLst>
            <a:ext uri="{FF2B5EF4-FFF2-40B4-BE49-F238E27FC236}">
              <a16:creationId xmlns:a16="http://schemas.microsoft.com/office/drawing/2014/main" id="{EC16E291-FD60-4373-850A-A334C888940D}"/>
            </a:ext>
          </a:extLst>
        </xdr:cNvPr>
        <xdr:cNvSpPr>
          <a:spLocks noChangeShapeType="1"/>
        </xdr:cNvSpPr>
      </xdr:nvSpPr>
      <xdr:spPr bwMode="auto">
        <a:xfrm flipV="1">
          <a:off x="9753600" y="208788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16</xdr:row>
      <xdr:rowOff>0</xdr:rowOff>
    </xdr:from>
    <xdr:to>
      <xdr:col>22</xdr:col>
      <xdr:colOff>152400</xdr:colOff>
      <xdr:row>16</xdr:row>
      <xdr:rowOff>152400</xdr:rowOff>
    </xdr:to>
    <xdr:sp macro="" textlink="">
      <xdr:nvSpPr>
        <xdr:cNvPr id="3473" name="Triangle 10">
          <a:extLst>
            <a:ext uri="{FF2B5EF4-FFF2-40B4-BE49-F238E27FC236}">
              <a16:creationId xmlns:a16="http://schemas.microsoft.com/office/drawing/2014/main" id="{A9BBA77F-B037-4AF1-AEA7-531BF4FFBDAB}"/>
            </a:ext>
          </a:extLst>
        </xdr:cNvPr>
        <xdr:cNvSpPr/>
      </xdr:nvSpPr>
      <xdr:spPr>
        <a:xfrm rot="16200000">
          <a:off x="11605260" y="29260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16</xdr:row>
      <xdr:rowOff>76200</xdr:rowOff>
    </xdr:from>
    <xdr:to>
      <xdr:col>22</xdr:col>
      <xdr:colOff>0</xdr:colOff>
      <xdr:row>16</xdr:row>
      <xdr:rowOff>76200</xdr:rowOff>
    </xdr:to>
    <xdr:sp macro="" textlink="">
      <xdr:nvSpPr>
        <xdr:cNvPr id="3474" name="Line 315">
          <a:extLst>
            <a:ext uri="{FF2B5EF4-FFF2-40B4-BE49-F238E27FC236}">
              <a16:creationId xmlns:a16="http://schemas.microsoft.com/office/drawing/2014/main" id="{DD26CDB6-4E50-4CFA-A6FB-91BB07140A17}"/>
            </a:ext>
          </a:extLst>
        </xdr:cNvPr>
        <xdr:cNvSpPr>
          <a:spLocks noChangeShapeType="1"/>
        </xdr:cNvSpPr>
      </xdr:nvSpPr>
      <xdr:spPr bwMode="auto">
        <a:xfrm>
          <a:off x="10020300" y="30022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13</xdr:row>
      <xdr:rowOff>76200</xdr:rowOff>
    </xdr:from>
    <xdr:to>
      <xdr:col>20</xdr:col>
      <xdr:colOff>0</xdr:colOff>
      <xdr:row>16</xdr:row>
      <xdr:rowOff>76200</xdr:rowOff>
    </xdr:to>
    <xdr:sp macro="" textlink="">
      <xdr:nvSpPr>
        <xdr:cNvPr id="3475" name="Line 316">
          <a:extLst>
            <a:ext uri="{FF2B5EF4-FFF2-40B4-BE49-F238E27FC236}">
              <a16:creationId xmlns:a16="http://schemas.microsoft.com/office/drawing/2014/main" id="{C8649C43-357B-4C64-B4F4-13AA9410B1A0}"/>
            </a:ext>
          </a:extLst>
        </xdr:cNvPr>
        <xdr:cNvSpPr>
          <a:spLocks noChangeShapeType="1"/>
        </xdr:cNvSpPr>
      </xdr:nvSpPr>
      <xdr:spPr bwMode="auto">
        <a:xfrm>
          <a:off x="9753600" y="245364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22</xdr:col>
      <xdr:colOff>152400</xdr:colOff>
      <xdr:row>21</xdr:row>
      <xdr:rowOff>152400</xdr:rowOff>
    </xdr:to>
    <xdr:sp macro="" textlink="">
      <xdr:nvSpPr>
        <xdr:cNvPr id="3476" name="Triangle 11">
          <a:extLst>
            <a:ext uri="{FF2B5EF4-FFF2-40B4-BE49-F238E27FC236}">
              <a16:creationId xmlns:a16="http://schemas.microsoft.com/office/drawing/2014/main" id="{150BBC1F-F881-493B-85D0-7DF679BFC266}"/>
            </a:ext>
          </a:extLst>
        </xdr:cNvPr>
        <xdr:cNvSpPr/>
      </xdr:nvSpPr>
      <xdr:spPr>
        <a:xfrm rot="16200000">
          <a:off x="11605260" y="38404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21</xdr:row>
      <xdr:rowOff>76200</xdr:rowOff>
    </xdr:from>
    <xdr:to>
      <xdr:col>22</xdr:col>
      <xdr:colOff>0</xdr:colOff>
      <xdr:row>21</xdr:row>
      <xdr:rowOff>76200</xdr:rowOff>
    </xdr:to>
    <xdr:sp macro="" textlink="">
      <xdr:nvSpPr>
        <xdr:cNvPr id="3477" name="Line 317">
          <a:extLst>
            <a:ext uri="{FF2B5EF4-FFF2-40B4-BE49-F238E27FC236}">
              <a16:creationId xmlns:a16="http://schemas.microsoft.com/office/drawing/2014/main" id="{CF4D8397-A48D-4665-8423-31E3731547CC}"/>
            </a:ext>
          </a:extLst>
        </xdr:cNvPr>
        <xdr:cNvSpPr>
          <a:spLocks noChangeShapeType="1"/>
        </xdr:cNvSpPr>
      </xdr:nvSpPr>
      <xdr:spPr bwMode="auto">
        <a:xfrm>
          <a:off x="10020300" y="39166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21</xdr:row>
      <xdr:rowOff>76200</xdr:rowOff>
    </xdr:from>
    <xdr:to>
      <xdr:col>20</xdr:col>
      <xdr:colOff>0</xdr:colOff>
      <xdr:row>23</xdr:row>
      <xdr:rowOff>76200</xdr:rowOff>
    </xdr:to>
    <xdr:sp macro="" textlink="">
      <xdr:nvSpPr>
        <xdr:cNvPr id="3478" name="Line 318">
          <a:extLst>
            <a:ext uri="{FF2B5EF4-FFF2-40B4-BE49-F238E27FC236}">
              <a16:creationId xmlns:a16="http://schemas.microsoft.com/office/drawing/2014/main" id="{44A84024-C862-40F4-86FD-254EA6F4097E}"/>
            </a:ext>
          </a:extLst>
        </xdr:cNvPr>
        <xdr:cNvSpPr>
          <a:spLocks noChangeShapeType="1"/>
        </xdr:cNvSpPr>
      </xdr:nvSpPr>
      <xdr:spPr bwMode="auto">
        <a:xfrm flipV="1">
          <a:off x="9753600" y="391668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26</xdr:row>
      <xdr:rowOff>0</xdr:rowOff>
    </xdr:from>
    <xdr:to>
      <xdr:col>22</xdr:col>
      <xdr:colOff>152400</xdr:colOff>
      <xdr:row>26</xdr:row>
      <xdr:rowOff>152400</xdr:rowOff>
    </xdr:to>
    <xdr:sp macro="" textlink="">
      <xdr:nvSpPr>
        <xdr:cNvPr id="3479" name="Triangle 12">
          <a:extLst>
            <a:ext uri="{FF2B5EF4-FFF2-40B4-BE49-F238E27FC236}">
              <a16:creationId xmlns:a16="http://schemas.microsoft.com/office/drawing/2014/main" id="{F6EF14F7-803C-430A-8343-0B101019EDE1}"/>
            </a:ext>
          </a:extLst>
        </xdr:cNvPr>
        <xdr:cNvSpPr/>
      </xdr:nvSpPr>
      <xdr:spPr>
        <a:xfrm rot="16200000">
          <a:off x="11605260" y="47548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26</xdr:row>
      <xdr:rowOff>76200</xdr:rowOff>
    </xdr:from>
    <xdr:to>
      <xdr:col>22</xdr:col>
      <xdr:colOff>0</xdr:colOff>
      <xdr:row>26</xdr:row>
      <xdr:rowOff>76200</xdr:rowOff>
    </xdr:to>
    <xdr:sp macro="" textlink="">
      <xdr:nvSpPr>
        <xdr:cNvPr id="3480" name="Line 319">
          <a:extLst>
            <a:ext uri="{FF2B5EF4-FFF2-40B4-BE49-F238E27FC236}">
              <a16:creationId xmlns:a16="http://schemas.microsoft.com/office/drawing/2014/main" id="{C70346E0-0253-45CE-B041-A1779A4381C9}"/>
            </a:ext>
          </a:extLst>
        </xdr:cNvPr>
        <xdr:cNvSpPr>
          <a:spLocks noChangeShapeType="1"/>
        </xdr:cNvSpPr>
      </xdr:nvSpPr>
      <xdr:spPr bwMode="auto">
        <a:xfrm>
          <a:off x="10020300" y="48310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23</xdr:row>
      <xdr:rowOff>76200</xdr:rowOff>
    </xdr:from>
    <xdr:to>
      <xdr:col>20</xdr:col>
      <xdr:colOff>0</xdr:colOff>
      <xdr:row>26</xdr:row>
      <xdr:rowOff>76200</xdr:rowOff>
    </xdr:to>
    <xdr:sp macro="" textlink="">
      <xdr:nvSpPr>
        <xdr:cNvPr id="3481" name="Line 320">
          <a:extLst>
            <a:ext uri="{FF2B5EF4-FFF2-40B4-BE49-F238E27FC236}">
              <a16:creationId xmlns:a16="http://schemas.microsoft.com/office/drawing/2014/main" id="{F8BBDF76-552A-4724-A3CA-BB396880E932}"/>
            </a:ext>
          </a:extLst>
        </xdr:cNvPr>
        <xdr:cNvSpPr>
          <a:spLocks noChangeShapeType="1"/>
        </xdr:cNvSpPr>
      </xdr:nvSpPr>
      <xdr:spPr bwMode="auto">
        <a:xfrm>
          <a:off x="9753600" y="428244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33</xdr:row>
      <xdr:rowOff>0</xdr:rowOff>
    </xdr:from>
    <xdr:to>
      <xdr:col>18</xdr:col>
      <xdr:colOff>152400</xdr:colOff>
      <xdr:row>33</xdr:row>
      <xdr:rowOff>152400</xdr:rowOff>
    </xdr:to>
    <xdr:sp macro="" textlink="">
      <xdr:nvSpPr>
        <xdr:cNvPr id="3482" name="Circle 13">
          <a:extLst>
            <a:ext uri="{FF2B5EF4-FFF2-40B4-BE49-F238E27FC236}">
              <a16:creationId xmlns:a16="http://schemas.microsoft.com/office/drawing/2014/main" id="{EA6C352C-FAF5-46C2-B986-31A521FC24E2}"/>
            </a:ext>
          </a:extLst>
        </xdr:cNvPr>
        <xdr:cNvSpPr/>
      </xdr:nvSpPr>
      <xdr:spPr>
        <a:xfrm>
          <a:off x="9601200" y="603504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16</xdr:col>
      <xdr:colOff>0</xdr:colOff>
      <xdr:row>33</xdr:row>
      <xdr:rowOff>76200</xdr:rowOff>
    </xdr:from>
    <xdr:to>
      <xdr:col>18</xdr:col>
      <xdr:colOff>0</xdr:colOff>
      <xdr:row>33</xdr:row>
      <xdr:rowOff>76200</xdr:rowOff>
    </xdr:to>
    <xdr:sp macro="" textlink="">
      <xdr:nvSpPr>
        <xdr:cNvPr id="3483" name="Line 321">
          <a:extLst>
            <a:ext uri="{FF2B5EF4-FFF2-40B4-BE49-F238E27FC236}">
              <a16:creationId xmlns:a16="http://schemas.microsoft.com/office/drawing/2014/main" id="{387CF70E-F2D3-4CA0-88BF-A96EA5C9BD4D}"/>
            </a:ext>
          </a:extLst>
        </xdr:cNvPr>
        <xdr:cNvSpPr>
          <a:spLocks noChangeShapeType="1"/>
        </xdr:cNvSpPr>
      </xdr:nvSpPr>
      <xdr:spPr bwMode="auto">
        <a:xfrm>
          <a:off x="8016240" y="61112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33</xdr:row>
      <xdr:rowOff>76200</xdr:rowOff>
    </xdr:from>
    <xdr:to>
      <xdr:col>16</xdr:col>
      <xdr:colOff>0</xdr:colOff>
      <xdr:row>38</xdr:row>
      <xdr:rowOff>76200</xdr:rowOff>
    </xdr:to>
    <xdr:sp macro="" textlink="">
      <xdr:nvSpPr>
        <xdr:cNvPr id="3484" name="Line 322">
          <a:extLst>
            <a:ext uri="{FF2B5EF4-FFF2-40B4-BE49-F238E27FC236}">
              <a16:creationId xmlns:a16="http://schemas.microsoft.com/office/drawing/2014/main" id="{38DAF19B-0DEC-4F8D-93E3-9D458E8B5AB7}"/>
            </a:ext>
          </a:extLst>
        </xdr:cNvPr>
        <xdr:cNvSpPr>
          <a:spLocks noChangeShapeType="1"/>
        </xdr:cNvSpPr>
      </xdr:nvSpPr>
      <xdr:spPr bwMode="auto">
        <a:xfrm flipV="1">
          <a:off x="7749540" y="611124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43</xdr:row>
      <xdr:rowOff>0</xdr:rowOff>
    </xdr:from>
    <xdr:to>
      <xdr:col>18</xdr:col>
      <xdr:colOff>152400</xdr:colOff>
      <xdr:row>43</xdr:row>
      <xdr:rowOff>152400</xdr:rowOff>
    </xdr:to>
    <xdr:sp macro="" textlink="">
      <xdr:nvSpPr>
        <xdr:cNvPr id="3485" name="Circle 14">
          <a:extLst>
            <a:ext uri="{FF2B5EF4-FFF2-40B4-BE49-F238E27FC236}">
              <a16:creationId xmlns:a16="http://schemas.microsoft.com/office/drawing/2014/main" id="{5F32468E-95BA-476B-A7A7-0F18E17F120E}"/>
            </a:ext>
          </a:extLst>
        </xdr:cNvPr>
        <xdr:cNvSpPr/>
      </xdr:nvSpPr>
      <xdr:spPr>
        <a:xfrm>
          <a:off x="9601200" y="786384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16</xdr:col>
      <xdr:colOff>0</xdr:colOff>
      <xdr:row>43</xdr:row>
      <xdr:rowOff>76200</xdr:rowOff>
    </xdr:from>
    <xdr:to>
      <xdr:col>18</xdr:col>
      <xdr:colOff>0</xdr:colOff>
      <xdr:row>43</xdr:row>
      <xdr:rowOff>76200</xdr:rowOff>
    </xdr:to>
    <xdr:sp macro="" textlink="">
      <xdr:nvSpPr>
        <xdr:cNvPr id="3486" name="Line 323">
          <a:extLst>
            <a:ext uri="{FF2B5EF4-FFF2-40B4-BE49-F238E27FC236}">
              <a16:creationId xmlns:a16="http://schemas.microsoft.com/office/drawing/2014/main" id="{D4BB0EA1-B513-4504-AFDE-6866FE1BD833}"/>
            </a:ext>
          </a:extLst>
        </xdr:cNvPr>
        <xdr:cNvSpPr>
          <a:spLocks noChangeShapeType="1"/>
        </xdr:cNvSpPr>
      </xdr:nvSpPr>
      <xdr:spPr bwMode="auto">
        <a:xfrm>
          <a:off x="8016240" y="79400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38</xdr:row>
      <xdr:rowOff>76200</xdr:rowOff>
    </xdr:from>
    <xdr:to>
      <xdr:col>16</xdr:col>
      <xdr:colOff>0</xdr:colOff>
      <xdr:row>43</xdr:row>
      <xdr:rowOff>76200</xdr:rowOff>
    </xdr:to>
    <xdr:sp macro="" textlink="">
      <xdr:nvSpPr>
        <xdr:cNvPr id="3487" name="Line 324">
          <a:extLst>
            <a:ext uri="{FF2B5EF4-FFF2-40B4-BE49-F238E27FC236}">
              <a16:creationId xmlns:a16="http://schemas.microsoft.com/office/drawing/2014/main" id="{D5B80AAC-9F07-4141-9669-9BB3820B9553}"/>
            </a:ext>
          </a:extLst>
        </xdr:cNvPr>
        <xdr:cNvSpPr>
          <a:spLocks noChangeShapeType="1"/>
        </xdr:cNvSpPr>
      </xdr:nvSpPr>
      <xdr:spPr bwMode="auto">
        <a:xfrm>
          <a:off x="7749540" y="702564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31</xdr:row>
      <xdr:rowOff>0</xdr:rowOff>
    </xdr:from>
    <xdr:to>
      <xdr:col>22</xdr:col>
      <xdr:colOff>152400</xdr:colOff>
      <xdr:row>31</xdr:row>
      <xdr:rowOff>152400</xdr:rowOff>
    </xdr:to>
    <xdr:sp macro="" textlink="">
      <xdr:nvSpPr>
        <xdr:cNvPr id="3488" name="Triangle 15">
          <a:extLst>
            <a:ext uri="{FF2B5EF4-FFF2-40B4-BE49-F238E27FC236}">
              <a16:creationId xmlns:a16="http://schemas.microsoft.com/office/drawing/2014/main" id="{CCF56B07-F62E-4112-B0B9-EE429A144C4C}"/>
            </a:ext>
          </a:extLst>
        </xdr:cNvPr>
        <xdr:cNvSpPr/>
      </xdr:nvSpPr>
      <xdr:spPr>
        <a:xfrm rot="16200000">
          <a:off x="11605260" y="56692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31</xdr:row>
      <xdr:rowOff>76200</xdr:rowOff>
    </xdr:from>
    <xdr:to>
      <xdr:col>22</xdr:col>
      <xdr:colOff>0</xdr:colOff>
      <xdr:row>31</xdr:row>
      <xdr:rowOff>76200</xdr:rowOff>
    </xdr:to>
    <xdr:sp macro="" textlink="">
      <xdr:nvSpPr>
        <xdr:cNvPr id="3489" name="Line 325">
          <a:extLst>
            <a:ext uri="{FF2B5EF4-FFF2-40B4-BE49-F238E27FC236}">
              <a16:creationId xmlns:a16="http://schemas.microsoft.com/office/drawing/2014/main" id="{9B42452D-451E-49DD-B75C-B94F794E0FE0}"/>
            </a:ext>
          </a:extLst>
        </xdr:cNvPr>
        <xdr:cNvSpPr>
          <a:spLocks noChangeShapeType="1"/>
        </xdr:cNvSpPr>
      </xdr:nvSpPr>
      <xdr:spPr bwMode="auto">
        <a:xfrm>
          <a:off x="10020300" y="57454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31</xdr:row>
      <xdr:rowOff>76200</xdr:rowOff>
    </xdr:from>
    <xdr:to>
      <xdr:col>20</xdr:col>
      <xdr:colOff>0</xdr:colOff>
      <xdr:row>33</xdr:row>
      <xdr:rowOff>76200</xdr:rowOff>
    </xdr:to>
    <xdr:sp macro="" textlink="">
      <xdr:nvSpPr>
        <xdr:cNvPr id="3490" name="Line 326">
          <a:extLst>
            <a:ext uri="{FF2B5EF4-FFF2-40B4-BE49-F238E27FC236}">
              <a16:creationId xmlns:a16="http://schemas.microsoft.com/office/drawing/2014/main" id="{C2B5A9F6-801C-4830-8603-FE55E08E9E1B}"/>
            </a:ext>
          </a:extLst>
        </xdr:cNvPr>
        <xdr:cNvSpPr>
          <a:spLocks noChangeShapeType="1"/>
        </xdr:cNvSpPr>
      </xdr:nvSpPr>
      <xdr:spPr bwMode="auto">
        <a:xfrm flipV="1">
          <a:off x="9753600" y="574548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36</xdr:row>
      <xdr:rowOff>0</xdr:rowOff>
    </xdr:from>
    <xdr:to>
      <xdr:col>22</xdr:col>
      <xdr:colOff>152400</xdr:colOff>
      <xdr:row>36</xdr:row>
      <xdr:rowOff>152400</xdr:rowOff>
    </xdr:to>
    <xdr:sp macro="" textlink="">
      <xdr:nvSpPr>
        <xdr:cNvPr id="3491" name="Triangle 16">
          <a:extLst>
            <a:ext uri="{FF2B5EF4-FFF2-40B4-BE49-F238E27FC236}">
              <a16:creationId xmlns:a16="http://schemas.microsoft.com/office/drawing/2014/main" id="{F8021886-AF88-4C3A-B7BC-2E032F4A8F31}"/>
            </a:ext>
          </a:extLst>
        </xdr:cNvPr>
        <xdr:cNvSpPr/>
      </xdr:nvSpPr>
      <xdr:spPr>
        <a:xfrm rot="16200000">
          <a:off x="11605260" y="65836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36</xdr:row>
      <xdr:rowOff>76200</xdr:rowOff>
    </xdr:from>
    <xdr:to>
      <xdr:col>22</xdr:col>
      <xdr:colOff>0</xdr:colOff>
      <xdr:row>36</xdr:row>
      <xdr:rowOff>76200</xdr:rowOff>
    </xdr:to>
    <xdr:sp macro="" textlink="">
      <xdr:nvSpPr>
        <xdr:cNvPr id="3492" name="Line 327">
          <a:extLst>
            <a:ext uri="{FF2B5EF4-FFF2-40B4-BE49-F238E27FC236}">
              <a16:creationId xmlns:a16="http://schemas.microsoft.com/office/drawing/2014/main" id="{F3E0F548-DD5D-4533-B176-4145D7A7EFDB}"/>
            </a:ext>
          </a:extLst>
        </xdr:cNvPr>
        <xdr:cNvSpPr>
          <a:spLocks noChangeShapeType="1"/>
        </xdr:cNvSpPr>
      </xdr:nvSpPr>
      <xdr:spPr bwMode="auto">
        <a:xfrm>
          <a:off x="10020300" y="66598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33</xdr:row>
      <xdr:rowOff>76200</xdr:rowOff>
    </xdr:from>
    <xdr:to>
      <xdr:col>20</xdr:col>
      <xdr:colOff>0</xdr:colOff>
      <xdr:row>36</xdr:row>
      <xdr:rowOff>76200</xdr:rowOff>
    </xdr:to>
    <xdr:sp macro="" textlink="">
      <xdr:nvSpPr>
        <xdr:cNvPr id="3493" name="Line 328">
          <a:extLst>
            <a:ext uri="{FF2B5EF4-FFF2-40B4-BE49-F238E27FC236}">
              <a16:creationId xmlns:a16="http://schemas.microsoft.com/office/drawing/2014/main" id="{A178EDAA-3668-4108-A718-850BCCA357D5}"/>
            </a:ext>
          </a:extLst>
        </xdr:cNvPr>
        <xdr:cNvSpPr>
          <a:spLocks noChangeShapeType="1"/>
        </xdr:cNvSpPr>
      </xdr:nvSpPr>
      <xdr:spPr bwMode="auto">
        <a:xfrm>
          <a:off x="9753600" y="611124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41</xdr:row>
      <xdr:rowOff>0</xdr:rowOff>
    </xdr:from>
    <xdr:to>
      <xdr:col>22</xdr:col>
      <xdr:colOff>152400</xdr:colOff>
      <xdr:row>41</xdr:row>
      <xdr:rowOff>152400</xdr:rowOff>
    </xdr:to>
    <xdr:sp macro="" textlink="">
      <xdr:nvSpPr>
        <xdr:cNvPr id="3494" name="Triangle 17">
          <a:extLst>
            <a:ext uri="{FF2B5EF4-FFF2-40B4-BE49-F238E27FC236}">
              <a16:creationId xmlns:a16="http://schemas.microsoft.com/office/drawing/2014/main" id="{D6AF15F5-94CE-4E6C-A229-95EF5BCB5BF1}"/>
            </a:ext>
          </a:extLst>
        </xdr:cNvPr>
        <xdr:cNvSpPr/>
      </xdr:nvSpPr>
      <xdr:spPr>
        <a:xfrm rot="16200000">
          <a:off x="11605260" y="74980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41</xdr:row>
      <xdr:rowOff>76200</xdr:rowOff>
    </xdr:from>
    <xdr:to>
      <xdr:col>22</xdr:col>
      <xdr:colOff>0</xdr:colOff>
      <xdr:row>41</xdr:row>
      <xdr:rowOff>76200</xdr:rowOff>
    </xdr:to>
    <xdr:sp macro="" textlink="">
      <xdr:nvSpPr>
        <xdr:cNvPr id="3495" name="Line 329">
          <a:extLst>
            <a:ext uri="{FF2B5EF4-FFF2-40B4-BE49-F238E27FC236}">
              <a16:creationId xmlns:a16="http://schemas.microsoft.com/office/drawing/2014/main" id="{68BE04CA-1C02-4D4C-A5DA-962B26FF2FCB}"/>
            </a:ext>
          </a:extLst>
        </xdr:cNvPr>
        <xdr:cNvSpPr>
          <a:spLocks noChangeShapeType="1"/>
        </xdr:cNvSpPr>
      </xdr:nvSpPr>
      <xdr:spPr bwMode="auto">
        <a:xfrm>
          <a:off x="10020300" y="75742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41</xdr:row>
      <xdr:rowOff>76200</xdr:rowOff>
    </xdr:from>
    <xdr:to>
      <xdr:col>20</xdr:col>
      <xdr:colOff>0</xdr:colOff>
      <xdr:row>43</xdr:row>
      <xdr:rowOff>76200</xdr:rowOff>
    </xdr:to>
    <xdr:sp macro="" textlink="">
      <xdr:nvSpPr>
        <xdr:cNvPr id="3496" name="Line 330">
          <a:extLst>
            <a:ext uri="{FF2B5EF4-FFF2-40B4-BE49-F238E27FC236}">
              <a16:creationId xmlns:a16="http://schemas.microsoft.com/office/drawing/2014/main" id="{05313540-C8F8-40CF-BEA7-8CC482D0091F}"/>
            </a:ext>
          </a:extLst>
        </xdr:cNvPr>
        <xdr:cNvSpPr>
          <a:spLocks noChangeShapeType="1"/>
        </xdr:cNvSpPr>
      </xdr:nvSpPr>
      <xdr:spPr bwMode="auto">
        <a:xfrm flipV="1">
          <a:off x="9753600" y="757428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46</xdr:row>
      <xdr:rowOff>0</xdr:rowOff>
    </xdr:from>
    <xdr:to>
      <xdr:col>22</xdr:col>
      <xdr:colOff>152400</xdr:colOff>
      <xdr:row>46</xdr:row>
      <xdr:rowOff>152400</xdr:rowOff>
    </xdr:to>
    <xdr:sp macro="" textlink="">
      <xdr:nvSpPr>
        <xdr:cNvPr id="3497" name="Triangle 18">
          <a:extLst>
            <a:ext uri="{FF2B5EF4-FFF2-40B4-BE49-F238E27FC236}">
              <a16:creationId xmlns:a16="http://schemas.microsoft.com/office/drawing/2014/main" id="{B85E2AB6-ECE0-4C06-BEB0-8C4BBA3878E8}"/>
            </a:ext>
          </a:extLst>
        </xdr:cNvPr>
        <xdr:cNvSpPr/>
      </xdr:nvSpPr>
      <xdr:spPr>
        <a:xfrm rot="16200000">
          <a:off x="11605260" y="84124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46</xdr:row>
      <xdr:rowOff>76200</xdr:rowOff>
    </xdr:from>
    <xdr:to>
      <xdr:col>22</xdr:col>
      <xdr:colOff>0</xdr:colOff>
      <xdr:row>46</xdr:row>
      <xdr:rowOff>76200</xdr:rowOff>
    </xdr:to>
    <xdr:sp macro="" textlink="">
      <xdr:nvSpPr>
        <xdr:cNvPr id="3498" name="Line 331">
          <a:extLst>
            <a:ext uri="{FF2B5EF4-FFF2-40B4-BE49-F238E27FC236}">
              <a16:creationId xmlns:a16="http://schemas.microsoft.com/office/drawing/2014/main" id="{1EB11CAD-1775-4082-A2A8-236300542A8F}"/>
            </a:ext>
          </a:extLst>
        </xdr:cNvPr>
        <xdr:cNvSpPr>
          <a:spLocks noChangeShapeType="1"/>
        </xdr:cNvSpPr>
      </xdr:nvSpPr>
      <xdr:spPr bwMode="auto">
        <a:xfrm>
          <a:off x="10020300" y="84886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43</xdr:row>
      <xdr:rowOff>76200</xdr:rowOff>
    </xdr:from>
    <xdr:to>
      <xdr:col>20</xdr:col>
      <xdr:colOff>0</xdr:colOff>
      <xdr:row>46</xdr:row>
      <xdr:rowOff>76200</xdr:rowOff>
    </xdr:to>
    <xdr:sp macro="" textlink="">
      <xdr:nvSpPr>
        <xdr:cNvPr id="3499" name="Line 332">
          <a:extLst>
            <a:ext uri="{FF2B5EF4-FFF2-40B4-BE49-F238E27FC236}">
              <a16:creationId xmlns:a16="http://schemas.microsoft.com/office/drawing/2014/main" id="{1F534887-59FD-45E5-98E2-7D2391366BD5}"/>
            </a:ext>
          </a:extLst>
        </xdr:cNvPr>
        <xdr:cNvSpPr>
          <a:spLocks noChangeShapeType="1"/>
        </xdr:cNvSpPr>
      </xdr:nvSpPr>
      <xdr:spPr bwMode="auto">
        <a:xfrm>
          <a:off x="9753600" y="794004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72</xdr:row>
      <xdr:rowOff>182879</xdr:rowOff>
    </xdr:from>
    <xdr:to>
      <xdr:col>10</xdr:col>
      <xdr:colOff>152400</xdr:colOff>
      <xdr:row>73</xdr:row>
      <xdr:rowOff>152399</xdr:rowOff>
    </xdr:to>
    <xdr:sp macro="" textlink="">
      <xdr:nvSpPr>
        <xdr:cNvPr id="3500" name="Circle 19">
          <a:extLst>
            <a:ext uri="{FF2B5EF4-FFF2-40B4-BE49-F238E27FC236}">
              <a16:creationId xmlns:a16="http://schemas.microsoft.com/office/drawing/2014/main" id="{D1C9F081-79EF-4766-827E-58706C2FE56B}"/>
            </a:ext>
          </a:extLst>
        </xdr:cNvPr>
        <xdr:cNvSpPr/>
      </xdr:nvSpPr>
      <xdr:spPr>
        <a:xfrm>
          <a:off x="5593080" y="13350239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8</xdr:col>
      <xdr:colOff>0</xdr:colOff>
      <xdr:row>73</xdr:row>
      <xdr:rowOff>76200</xdr:rowOff>
    </xdr:from>
    <xdr:to>
      <xdr:col>10</xdr:col>
      <xdr:colOff>0</xdr:colOff>
      <xdr:row>73</xdr:row>
      <xdr:rowOff>76200</xdr:rowOff>
    </xdr:to>
    <xdr:sp macro="" textlink="">
      <xdr:nvSpPr>
        <xdr:cNvPr id="3501" name="Line 333">
          <a:extLst>
            <a:ext uri="{FF2B5EF4-FFF2-40B4-BE49-F238E27FC236}">
              <a16:creationId xmlns:a16="http://schemas.microsoft.com/office/drawing/2014/main" id="{8280C863-4174-4950-B938-F387C075FCDD}"/>
            </a:ext>
          </a:extLst>
        </xdr:cNvPr>
        <xdr:cNvSpPr>
          <a:spLocks noChangeShapeType="1"/>
        </xdr:cNvSpPr>
      </xdr:nvSpPr>
      <xdr:spPr bwMode="auto">
        <a:xfrm>
          <a:off x="4008120" y="134264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152400</xdr:colOff>
      <xdr:row>73</xdr:row>
      <xdr:rowOff>76200</xdr:rowOff>
    </xdr:from>
    <xdr:to>
      <xdr:col>8</xdr:col>
      <xdr:colOff>0</xdr:colOff>
      <xdr:row>84</xdr:row>
      <xdr:rowOff>76200</xdr:rowOff>
    </xdr:to>
    <xdr:sp macro="" textlink="">
      <xdr:nvSpPr>
        <xdr:cNvPr id="3502" name="Line 334">
          <a:extLst>
            <a:ext uri="{FF2B5EF4-FFF2-40B4-BE49-F238E27FC236}">
              <a16:creationId xmlns:a16="http://schemas.microsoft.com/office/drawing/2014/main" id="{04A83D94-CED0-4801-B771-F9C13678DADD}"/>
            </a:ext>
          </a:extLst>
        </xdr:cNvPr>
        <xdr:cNvSpPr>
          <a:spLocks noChangeShapeType="1"/>
        </xdr:cNvSpPr>
      </xdr:nvSpPr>
      <xdr:spPr bwMode="auto">
        <a:xfrm flipV="1">
          <a:off x="3741420" y="13426440"/>
          <a:ext cx="266700" cy="2011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96</xdr:row>
      <xdr:rowOff>0</xdr:rowOff>
    </xdr:from>
    <xdr:to>
      <xdr:col>10</xdr:col>
      <xdr:colOff>152400</xdr:colOff>
      <xdr:row>96</xdr:row>
      <xdr:rowOff>152400</xdr:rowOff>
    </xdr:to>
    <xdr:sp macro="" textlink="">
      <xdr:nvSpPr>
        <xdr:cNvPr id="3503" name="Triangle 20">
          <a:extLst>
            <a:ext uri="{FF2B5EF4-FFF2-40B4-BE49-F238E27FC236}">
              <a16:creationId xmlns:a16="http://schemas.microsoft.com/office/drawing/2014/main" id="{388C2DB7-6A9D-41BC-9B18-0AF9F52E42D4}"/>
            </a:ext>
          </a:extLst>
        </xdr:cNvPr>
        <xdr:cNvSpPr/>
      </xdr:nvSpPr>
      <xdr:spPr>
        <a:xfrm rot="16200000">
          <a:off x="5593080" y="175564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10</xdr:col>
      <xdr:colOff>152400</xdr:colOff>
      <xdr:row>96</xdr:row>
      <xdr:rowOff>76200</xdr:rowOff>
    </xdr:from>
    <xdr:to>
      <xdr:col>22</xdr:col>
      <xdr:colOff>0</xdr:colOff>
      <xdr:row>96</xdr:row>
      <xdr:rowOff>76200</xdr:rowOff>
    </xdr:to>
    <xdr:sp macro="" textlink="">
      <xdr:nvSpPr>
        <xdr:cNvPr id="3504" name="Line 335">
          <a:extLst>
            <a:ext uri="{FF2B5EF4-FFF2-40B4-BE49-F238E27FC236}">
              <a16:creationId xmlns:a16="http://schemas.microsoft.com/office/drawing/2014/main" id="{D77CCACD-9C6E-492C-9D8C-65CD07E92F34}"/>
            </a:ext>
          </a:extLst>
        </xdr:cNvPr>
        <xdr:cNvSpPr>
          <a:spLocks noChangeShapeType="1"/>
        </xdr:cNvSpPr>
      </xdr:nvSpPr>
      <xdr:spPr bwMode="auto">
        <a:xfrm>
          <a:off x="5745480" y="17632680"/>
          <a:ext cx="5859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96</xdr:row>
      <xdr:rowOff>76200</xdr:rowOff>
    </xdr:from>
    <xdr:to>
      <xdr:col>10</xdr:col>
      <xdr:colOff>0</xdr:colOff>
      <xdr:row>96</xdr:row>
      <xdr:rowOff>76200</xdr:rowOff>
    </xdr:to>
    <xdr:sp macro="" textlink="">
      <xdr:nvSpPr>
        <xdr:cNvPr id="3505" name="Line 336">
          <a:extLst>
            <a:ext uri="{FF2B5EF4-FFF2-40B4-BE49-F238E27FC236}">
              <a16:creationId xmlns:a16="http://schemas.microsoft.com/office/drawing/2014/main" id="{0B056D16-78FE-4EE0-A894-DC3929616CA6}"/>
            </a:ext>
          </a:extLst>
        </xdr:cNvPr>
        <xdr:cNvSpPr>
          <a:spLocks noChangeShapeType="1"/>
        </xdr:cNvSpPr>
      </xdr:nvSpPr>
      <xdr:spPr bwMode="auto">
        <a:xfrm>
          <a:off x="4008120" y="176326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152400</xdr:colOff>
      <xdr:row>84</xdr:row>
      <xdr:rowOff>76200</xdr:rowOff>
    </xdr:from>
    <xdr:to>
      <xdr:col>8</xdr:col>
      <xdr:colOff>0</xdr:colOff>
      <xdr:row>96</xdr:row>
      <xdr:rowOff>76200</xdr:rowOff>
    </xdr:to>
    <xdr:sp macro="" textlink="">
      <xdr:nvSpPr>
        <xdr:cNvPr id="3506" name="Line 337">
          <a:extLst>
            <a:ext uri="{FF2B5EF4-FFF2-40B4-BE49-F238E27FC236}">
              <a16:creationId xmlns:a16="http://schemas.microsoft.com/office/drawing/2014/main" id="{3E0C4B6D-EBD6-44CF-81E0-91650F69101D}"/>
            </a:ext>
          </a:extLst>
        </xdr:cNvPr>
        <xdr:cNvSpPr>
          <a:spLocks noChangeShapeType="1"/>
        </xdr:cNvSpPr>
      </xdr:nvSpPr>
      <xdr:spPr bwMode="auto">
        <a:xfrm>
          <a:off x="3741420" y="15438120"/>
          <a:ext cx="266700" cy="21945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63</xdr:row>
      <xdr:rowOff>0</xdr:rowOff>
    </xdr:from>
    <xdr:to>
      <xdr:col>14</xdr:col>
      <xdr:colOff>152400</xdr:colOff>
      <xdr:row>63</xdr:row>
      <xdr:rowOff>152400</xdr:rowOff>
    </xdr:to>
    <xdr:sp macro="" textlink="">
      <xdr:nvSpPr>
        <xdr:cNvPr id="3507" name="Square 21">
          <a:extLst>
            <a:ext uri="{FF2B5EF4-FFF2-40B4-BE49-F238E27FC236}">
              <a16:creationId xmlns:a16="http://schemas.microsoft.com/office/drawing/2014/main" id="{20AE714D-A1A0-42DA-BC0A-0F7131501449}"/>
            </a:ext>
          </a:extLst>
        </xdr:cNvPr>
        <xdr:cNvSpPr/>
      </xdr:nvSpPr>
      <xdr:spPr>
        <a:xfrm>
          <a:off x="7597140" y="1152144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12</xdr:col>
      <xdr:colOff>0</xdr:colOff>
      <xdr:row>63</xdr:row>
      <xdr:rowOff>76200</xdr:rowOff>
    </xdr:from>
    <xdr:to>
      <xdr:col>14</xdr:col>
      <xdr:colOff>0</xdr:colOff>
      <xdr:row>63</xdr:row>
      <xdr:rowOff>76200</xdr:rowOff>
    </xdr:to>
    <xdr:sp macro="" textlink="">
      <xdr:nvSpPr>
        <xdr:cNvPr id="3508" name="Line 338">
          <a:extLst>
            <a:ext uri="{FF2B5EF4-FFF2-40B4-BE49-F238E27FC236}">
              <a16:creationId xmlns:a16="http://schemas.microsoft.com/office/drawing/2014/main" id="{F2BDB128-AB07-4BCC-87A5-53B8CF2BBD06}"/>
            </a:ext>
          </a:extLst>
        </xdr:cNvPr>
        <xdr:cNvSpPr>
          <a:spLocks noChangeShapeType="1"/>
        </xdr:cNvSpPr>
      </xdr:nvSpPr>
      <xdr:spPr bwMode="auto">
        <a:xfrm>
          <a:off x="6012180" y="115976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63</xdr:row>
      <xdr:rowOff>76200</xdr:rowOff>
    </xdr:from>
    <xdr:to>
      <xdr:col>12</xdr:col>
      <xdr:colOff>0</xdr:colOff>
      <xdr:row>73</xdr:row>
      <xdr:rowOff>76200</xdr:rowOff>
    </xdr:to>
    <xdr:sp macro="" textlink="">
      <xdr:nvSpPr>
        <xdr:cNvPr id="3509" name="Line 339">
          <a:extLst>
            <a:ext uri="{FF2B5EF4-FFF2-40B4-BE49-F238E27FC236}">
              <a16:creationId xmlns:a16="http://schemas.microsoft.com/office/drawing/2014/main" id="{13FDF8C2-41AC-4675-B99A-D1D440E13B54}"/>
            </a:ext>
          </a:extLst>
        </xdr:cNvPr>
        <xdr:cNvSpPr>
          <a:spLocks noChangeShapeType="1"/>
        </xdr:cNvSpPr>
      </xdr:nvSpPr>
      <xdr:spPr bwMode="auto">
        <a:xfrm flipV="1">
          <a:off x="5745480" y="11597640"/>
          <a:ext cx="266700" cy="1828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82</xdr:row>
      <xdr:rowOff>182879</xdr:rowOff>
    </xdr:from>
    <xdr:to>
      <xdr:col>14</xdr:col>
      <xdr:colOff>152400</xdr:colOff>
      <xdr:row>83</xdr:row>
      <xdr:rowOff>152399</xdr:rowOff>
    </xdr:to>
    <xdr:sp macro="" textlink="">
      <xdr:nvSpPr>
        <xdr:cNvPr id="3510" name="Square 22">
          <a:extLst>
            <a:ext uri="{FF2B5EF4-FFF2-40B4-BE49-F238E27FC236}">
              <a16:creationId xmlns:a16="http://schemas.microsoft.com/office/drawing/2014/main" id="{7C0AF21C-EE55-4266-A398-50F287AFEB53}"/>
            </a:ext>
          </a:extLst>
        </xdr:cNvPr>
        <xdr:cNvSpPr/>
      </xdr:nvSpPr>
      <xdr:spPr>
        <a:xfrm>
          <a:off x="7597140" y="15179039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12</xdr:col>
      <xdr:colOff>0</xdr:colOff>
      <xdr:row>83</xdr:row>
      <xdr:rowOff>76200</xdr:rowOff>
    </xdr:from>
    <xdr:to>
      <xdr:col>14</xdr:col>
      <xdr:colOff>0</xdr:colOff>
      <xdr:row>83</xdr:row>
      <xdr:rowOff>76200</xdr:rowOff>
    </xdr:to>
    <xdr:sp macro="" textlink="">
      <xdr:nvSpPr>
        <xdr:cNvPr id="3511" name="Line 340">
          <a:extLst>
            <a:ext uri="{FF2B5EF4-FFF2-40B4-BE49-F238E27FC236}">
              <a16:creationId xmlns:a16="http://schemas.microsoft.com/office/drawing/2014/main" id="{F0E63BA6-C3F8-4F79-8EB9-D93D4602542E}"/>
            </a:ext>
          </a:extLst>
        </xdr:cNvPr>
        <xdr:cNvSpPr>
          <a:spLocks noChangeShapeType="1"/>
        </xdr:cNvSpPr>
      </xdr:nvSpPr>
      <xdr:spPr bwMode="auto">
        <a:xfrm>
          <a:off x="6012180" y="152552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73</xdr:row>
      <xdr:rowOff>76200</xdr:rowOff>
    </xdr:from>
    <xdr:to>
      <xdr:col>12</xdr:col>
      <xdr:colOff>0</xdr:colOff>
      <xdr:row>83</xdr:row>
      <xdr:rowOff>76200</xdr:rowOff>
    </xdr:to>
    <xdr:sp macro="" textlink="">
      <xdr:nvSpPr>
        <xdr:cNvPr id="3512" name="Line 341">
          <a:extLst>
            <a:ext uri="{FF2B5EF4-FFF2-40B4-BE49-F238E27FC236}">
              <a16:creationId xmlns:a16="http://schemas.microsoft.com/office/drawing/2014/main" id="{803D1175-DBF9-449E-9D9A-E29E08FEFA57}"/>
            </a:ext>
          </a:extLst>
        </xdr:cNvPr>
        <xdr:cNvSpPr>
          <a:spLocks noChangeShapeType="1"/>
        </xdr:cNvSpPr>
      </xdr:nvSpPr>
      <xdr:spPr bwMode="auto">
        <a:xfrm>
          <a:off x="5745480" y="13426440"/>
          <a:ext cx="266700" cy="1828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152400</xdr:colOff>
      <xdr:row>58</xdr:row>
      <xdr:rowOff>152400</xdr:rowOff>
    </xdr:to>
    <xdr:sp macro="" textlink="">
      <xdr:nvSpPr>
        <xdr:cNvPr id="3513" name="Circle 23">
          <a:extLst>
            <a:ext uri="{FF2B5EF4-FFF2-40B4-BE49-F238E27FC236}">
              <a16:creationId xmlns:a16="http://schemas.microsoft.com/office/drawing/2014/main" id="{C1AA45BA-8048-4D32-91A8-BF27E5182117}"/>
            </a:ext>
          </a:extLst>
        </xdr:cNvPr>
        <xdr:cNvSpPr/>
      </xdr:nvSpPr>
      <xdr:spPr>
        <a:xfrm>
          <a:off x="9601200" y="1060704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16</xdr:col>
      <xdr:colOff>0</xdr:colOff>
      <xdr:row>58</xdr:row>
      <xdr:rowOff>76200</xdr:rowOff>
    </xdr:from>
    <xdr:to>
      <xdr:col>18</xdr:col>
      <xdr:colOff>0</xdr:colOff>
      <xdr:row>58</xdr:row>
      <xdr:rowOff>76200</xdr:rowOff>
    </xdr:to>
    <xdr:sp macro="" textlink="">
      <xdr:nvSpPr>
        <xdr:cNvPr id="3514" name="Line 342">
          <a:extLst>
            <a:ext uri="{FF2B5EF4-FFF2-40B4-BE49-F238E27FC236}">
              <a16:creationId xmlns:a16="http://schemas.microsoft.com/office/drawing/2014/main" id="{8E86D6ED-4061-483F-A741-4FE6148313E1}"/>
            </a:ext>
          </a:extLst>
        </xdr:cNvPr>
        <xdr:cNvSpPr>
          <a:spLocks noChangeShapeType="1"/>
        </xdr:cNvSpPr>
      </xdr:nvSpPr>
      <xdr:spPr bwMode="auto">
        <a:xfrm>
          <a:off x="8016240" y="106832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58</xdr:row>
      <xdr:rowOff>76200</xdr:rowOff>
    </xdr:from>
    <xdr:to>
      <xdr:col>16</xdr:col>
      <xdr:colOff>0</xdr:colOff>
      <xdr:row>63</xdr:row>
      <xdr:rowOff>76200</xdr:rowOff>
    </xdr:to>
    <xdr:sp macro="" textlink="">
      <xdr:nvSpPr>
        <xdr:cNvPr id="3515" name="Line 343">
          <a:extLst>
            <a:ext uri="{FF2B5EF4-FFF2-40B4-BE49-F238E27FC236}">
              <a16:creationId xmlns:a16="http://schemas.microsoft.com/office/drawing/2014/main" id="{DD92F729-B4F8-4F67-A78B-B745E0D591AF}"/>
            </a:ext>
          </a:extLst>
        </xdr:cNvPr>
        <xdr:cNvSpPr>
          <a:spLocks noChangeShapeType="1"/>
        </xdr:cNvSpPr>
      </xdr:nvSpPr>
      <xdr:spPr bwMode="auto">
        <a:xfrm flipV="1">
          <a:off x="7749540" y="1068324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152400</xdr:colOff>
      <xdr:row>68</xdr:row>
      <xdr:rowOff>152400</xdr:rowOff>
    </xdr:to>
    <xdr:sp macro="" textlink="">
      <xdr:nvSpPr>
        <xdr:cNvPr id="3516" name="Circle 24">
          <a:extLst>
            <a:ext uri="{FF2B5EF4-FFF2-40B4-BE49-F238E27FC236}">
              <a16:creationId xmlns:a16="http://schemas.microsoft.com/office/drawing/2014/main" id="{C8302C87-513D-4694-8B2F-C1B1BC9B5246}"/>
            </a:ext>
          </a:extLst>
        </xdr:cNvPr>
        <xdr:cNvSpPr/>
      </xdr:nvSpPr>
      <xdr:spPr>
        <a:xfrm>
          <a:off x="9601200" y="1243584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16</xdr:col>
      <xdr:colOff>0</xdr:colOff>
      <xdr:row>68</xdr:row>
      <xdr:rowOff>76200</xdr:rowOff>
    </xdr:from>
    <xdr:to>
      <xdr:col>18</xdr:col>
      <xdr:colOff>0</xdr:colOff>
      <xdr:row>68</xdr:row>
      <xdr:rowOff>76200</xdr:rowOff>
    </xdr:to>
    <xdr:sp macro="" textlink="">
      <xdr:nvSpPr>
        <xdr:cNvPr id="3517" name="Line 344">
          <a:extLst>
            <a:ext uri="{FF2B5EF4-FFF2-40B4-BE49-F238E27FC236}">
              <a16:creationId xmlns:a16="http://schemas.microsoft.com/office/drawing/2014/main" id="{C08696A7-BE4D-4CCE-9148-3F829C2A9521}"/>
            </a:ext>
          </a:extLst>
        </xdr:cNvPr>
        <xdr:cNvSpPr>
          <a:spLocks noChangeShapeType="1"/>
        </xdr:cNvSpPr>
      </xdr:nvSpPr>
      <xdr:spPr bwMode="auto">
        <a:xfrm>
          <a:off x="8016240" y="125120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63</xdr:row>
      <xdr:rowOff>76200</xdr:rowOff>
    </xdr:from>
    <xdr:to>
      <xdr:col>16</xdr:col>
      <xdr:colOff>0</xdr:colOff>
      <xdr:row>68</xdr:row>
      <xdr:rowOff>76200</xdr:rowOff>
    </xdr:to>
    <xdr:sp macro="" textlink="">
      <xdr:nvSpPr>
        <xdr:cNvPr id="3518" name="Line 345">
          <a:extLst>
            <a:ext uri="{FF2B5EF4-FFF2-40B4-BE49-F238E27FC236}">
              <a16:creationId xmlns:a16="http://schemas.microsoft.com/office/drawing/2014/main" id="{EA5187D4-D3FB-4F15-9398-19F6162FA3EC}"/>
            </a:ext>
          </a:extLst>
        </xdr:cNvPr>
        <xdr:cNvSpPr>
          <a:spLocks noChangeShapeType="1"/>
        </xdr:cNvSpPr>
      </xdr:nvSpPr>
      <xdr:spPr bwMode="auto">
        <a:xfrm>
          <a:off x="7749540" y="1159764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56</xdr:row>
      <xdr:rowOff>0</xdr:rowOff>
    </xdr:from>
    <xdr:to>
      <xdr:col>22</xdr:col>
      <xdr:colOff>152400</xdr:colOff>
      <xdr:row>56</xdr:row>
      <xdr:rowOff>152400</xdr:rowOff>
    </xdr:to>
    <xdr:sp macro="" textlink="">
      <xdr:nvSpPr>
        <xdr:cNvPr id="3519" name="Triangle 25">
          <a:extLst>
            <a:ext uri="{FF2B5EF4-FFF2-40B4-BE49-F238E27FC236}">
              <a16:creationId xmlns:a16="http://schemas.microsoft.com/office/drawing/2014/main" id="{5C07D53E-12FA-49B9-B7C7-7FD27EA12BEB}"/>
            </a:ext>
          </a:extLst>
        </xdr:cNvPr>
        <xdr:cNvSpPr/>
      </xdr:nvSpPr>
      <xdr:spPr>
        <a:xfrm rot="16200000">
          <a:off x="11605260" y="102412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56</xdr:row>
      <xdr:rowOff>76200</xdr:rowOff>
    </xdr:from>
    <xdr:to>
      <xdr:col>22</xdr:col>
      <xdr:colOff>0</xdr:colOff>
      <xdr:row>56</xdr:row>
      <xdr:rowOff>76200</xdr:rowOff>
    </xdr:to>
    <xdr:sp macro="" textlink="">
      <xdr:nvSpPr>
        <xdr:cNvPr id="3520" name="Line 346">
          <a:extLst>
            <a:ext uri="{FF2B5EF4-FFF2-40B4-BE49-F238E27FC236}">
              <a16:creationId xmlns:a16="http://schemas.microsoft.com/office/drawing/2014/main" id="{11C4C24E-D6A5-4808-9F9A-C1F072E1352A}"/>
            </a:ext>
          </a:extLst>
        </xdr:cNvPr>
        <xdr:cNvSpPr>
          <a:spLocks noChangeShapeType="1"/>
        </xdr:cNvSpPr>
      </xdr:nvSpPr>
      <xdr:spPr bwMode="auto">
        <a:xfrm>
          <a:off x="10020300" y="103174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56</xdr:row>
      <xdr:rowOff>76200</xdr:rowOff>
    </xdr:from>
    <xdr:to>
      <xdr:col>20</xdr:col>
      <xdr:colOff>0</xdr:colOff>
      <xdr:row>58</xdr:row>
      <xdr:rowOff>76200</xdr:rowOff>
    </xdr:to>
    <xdr:sp macro="" textlink="">
      <xdr:nvSpPr>
        <xdr:cNvPr id="3521" name="Line 347">
          <a:extLst>
            <a:ext uri="{FF2B5EF4-FFF2-40B4-BE49-F238E27FC236}">
              <a16:creationId xmlns:a16="http://schemas.microsoft.com/office/drawing/2014/main" id="{8FACBABD-17DD-4558-AEF0-E7BD647AAF4F}"/>
            </a:ext>
          </a:extLst>
        </xdr:cNvPr>
        <xdr:cNvSpPr>
          <a:spLocks noChangeShapeType="1"/>
        </xdr:cNvSpPr>
      </xdr:nvSpPr>
      <xdr:spPr bwMode="auto">
        <a:xfrm flipV="1">
          <a:off x="9753600" y="1031748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61</xdr:row>
      <xdr:rowOff>0</xdr:rowOff>
    </xdr:from>
    <xdr:to>
      <xdr:col>22</xdr:col>
      <xdr:colOff>152400</xdr:colOff>
      <xdr:row>61</xdr:row>
      <xdr:rowOff>152400</xdr:rowOff>
    </xdr:to>
    <xdr:sp macro="" textlink="">
      <xdr:nvSpPr>
        <xdr:cNvPr id="3522" name="Triangle 26">
          <a:extLst>
            <a:ext uri="{FF2B5EF4-FFF2-40B4-BE49-F238E27FC236}">
              <a16:creationId xmlns:a16="http://schemas.microsoft.com/office/drawing/2014/main" id="{0C5297DA-511D-4B59-8111-6F262A9926FA}"/>
            </a:ext>
          </a:extLst>
        </xdr:cNvPr>
        <xdr:cNvSpPr/>
      </xdr:nvSpPr>
      <xdr:spPr>
        <a:xfrm rot="16200000">
          <a:off x="11605260" y="111556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61</xdr:row>
      <xdr:rowOff>76200</xdr:rowOff>
    </xdr:from>
    <xdr:to>
      <xdr:col>22</xdr:col>
      <xdr:colOff>0</xdr:colOff>
      <xdr:row>61</xdr:row>
      <xdr:rowOff>76200</xdr:rowOff>
    </xdr:to>
    <xdr:sp macro="" textlink="">
      <xdr:nvSpPr>
        <xdr:cNvPr id="3523" name="Line 348">
          <a:extLst>
            <a:ext uri="{FF2B5EF4-FFF2-40B4-BE49-F238E27FC236}">
              <a16:creationId xmlns:a16="http://schemas.microsoft.com/office/drawing/2014/main" id="{02C9C21E-DA4A-407C-AAEB-E2499D923A3E}"/>
            </a:ext>
          </a:extLst>
        </xdr:cNvPr>
        <xdr:cNvSpPr>
          <a:spLocks noChangeShapeType="1"/>
        </xdr:cNvSpPr>
      </xdr:nvSpPr>
      <xdr:spPr bwMode="auto">
        <a:xfrm>
          <a:off x="10020300" y="112318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58</xdr:row>
      <xdr:rowOff>76200</xdr:rowOff>
    </xdr:from>
    <xdr:to>
      <xdr:col>20</xdr:col>
      <xdr:colOff>0</xdr:colOff>
      <xdr:row>61</xdr:row>
      <xdr:rowOff>76200</xdr:rowOff>
    </xdr:to>
    <xdr:sp macro="" textlink="">
      <xdr:nvSpPr>
        <xdr:cNvPr id="3524" name="Line 349">
          <a:extLst>
            <a:ext uri="{FF2B5EF4-FFF2-40B4-BE49-F238E27FC236}">
              <a16:creationId xmlns:a16="http://schemas.microsoft.com/office/drawing/2014/main" id="{D52D8570-9672-4492-9660-3147CEED6D2B}"/>
            </a:ext>
          </a:extLst>
        </xdr:cNvPr>
        <xdr:cNvSpPr>
          <a:spLocks noChangeShapeType="1"/>
        </xdr:cNvSpPr>
      </xdr:nvSpPr>
      <xdr:spPr bwMode="auto">
        <a:xfrm>
          <a:off x="9753600" y="1068324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66</xdr:row>
      <xdr:rowOff>0</xdr:rowOff>
    </xdr:from>
    <xdr:to>
      <xdr:col>22</xdr:col>
      <xdr:colOff>152400</xdr:colOff>
      <xdr:row>66</xdr:row>
      <xdr:rowOff>152400</xdr:rowOff>
    </xdr:to>
    <xdr:sp macro="" textlink="">
      <xdr:nvSpPr>
        <xdr:cNvPr id="3525" name="Triangle 27">
          <a:extLst>
            <a:ext uri="{FF2B5EF4-FFF2-40B4-BE49-F238E27FC236}">
              <a16:creationId xmlns:a16="http://schemas.microsoft.com/office/drawing/2014/main" id="{73F4325D-4A72-43DC-B6D6-6BA880F36312}"/>
            </a:ext>
          </a:extLst>
        </xdr:cNvPr>
        <xdr:cNvSpPr/>
      </xdr:nvSpPr>
      <xdr:spPr>
        <a:xfrm rot="16200000">
          <a:off x="11605260" y="120700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66</xdr:row>
      <xdr:rowOff>76200</xdr:rowOff>
    </xdr:from>
    <xdr:to>
      <xdr:col>22</xdr:col>
      <xdr:colOff>0</xdr:colOff>
      <xdr:row>66</xdr:row>
      <xdr:rowOff>76200</xdr:rowOff>
    </xdr:to>
    <xdr:sp macro="" textlink="">
      <xdr:nvSpPr>
        <xdr:cNvPr id="3526" name="Line 350">
          <a:extLst>
            <a:ext uri="{FF2B5EF4-FFF2-40B4-BE49-F238E27FC236}">
              <a16:creationId xmlns:a16="http://schemas.microsoft.com/office/drawing/2014/main" id="{97B6894A-2F80-4761-A93C-0EF22062ED47}"/>
            </a:ext>
          </a:extLst>
        </xdr:cNvPr>
        <xdr:cNvSpPr>
          <a:spLocks noChangeShapeType="1"/>
        </xdr:cNvSpPr>
      </xdr:nvSpPr>
      <xdr:spPr bwMode="auto">
        <a:xfrm>
          <a:off x="10020300" y="121462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66</xdr:row>
      <xdr:rowOff>76200</xdr:rowOff>
    </xdr:from>
    <xdr:to>
      <xdr:col>20</xdr:col>
      <xdr:colOff>0</xdr:colOff>
      <xdr:row>68</xdr:row>
      <xdr:rowOff>76200</xdr:rowOff>
    </xdr:to>
    <xdr:sp macro="" textlink="">
      <xdr:nvSpPr>
        <xdr:cNvPr id="3527" name="Line 351">
          <a:extLst>
            <a:ext uri="{FF2B5EF4-FFF2-40B4-BE49-F238E27FC236}">
              <a16:creationId xmlns:a16="http://schemas.microsoft.com/office/drawing/2014/main" id="{2093C644-A412-4BA7-B401-A9B4F8F24F20}"/>
            </a:ext>
          </a:extLst>
        </xdr:cNvPr>
        <xdr:cNvSpPr>
          <a:spLocks noChangeShapeType="1"/>
        </xdr:cNvSpPr>
      </xdr:nvSpPr>
      <xdr:spPr bwMode="auto">
        <a:xfrm flipV="1">
          <a:off x="9753600" y="1214628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71</xdr:row>
      <xdr:rowOff>0</xdr:rowOff>
    </xdr:from>
    <xdr:to>
      <xdr:col>22</xdr:col>
      <xdr:colOff>152400</xdr:colOff>
      <xdr:row>71</xdr:row>
      <xdr:rowOff>152400</xdr:rowOff>
    </xdr:to>
    <xdr:sp macro="" textlink="">
      <xdr:nvSpPr>
        <xdr:cNvPr id="3528" name="Triangle 28">
          <a:extLst>
            <a:ext uri="{FF2B5EF4-FFF2-40B4-BE49-F238E27FC236}">
              <a16:creationId xmlns:a16="http://schemas.microsoft.com/office/drawing/2014/main" id="{EFAD5C11-3DE6-409B-9955-99DE644412EA}"/>
            </a:ext>
          </a:extLst>
        </xdr:cNvPr>
        <xdr:cNvSpPr/>
      </xdr:nvSpPr>
      <xdr:spPr>
        <a:xfrm rot="16200000">
          <a:off x="11605260" y="129844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71</xdr:row>
      <xdr:rowOff>76200</xdr:rowOff>
    </xdr:from>
    <xdr:to>
      <xdr:col>22</xdr:col>
      <xdr:colOff>0</xdr:colOff>
      <xdr:row>71</xdr:row>
      <xdr:rowOff>76200</xdr:rowOff>
    </xdr:to>
    <xdr:sp macro="" textlink="">
      <xdr:nvSpPr>
        <xdr:cNvPr id="3529" name="Line 352">
          <a:extLst>
            <a:ext uri="{FF2B5EF4-FFF2-40B4-BE49-F238E27FC236}">
              <a16:creationId xmlns:a16="http://schemas.microsoft.com/office/drawing/2014/main" id="{59E146FC-C4B1-48E2-9B59-04782D91DDA2}"/>
            </a:ext>
          </a:extLst>
        </xdr:cNvPr>
        <xdr:cNvSpPr>
          <a:spLocks noChangeShapeType="1"/>
        </xdr:cNvSpPr>
      </xdr:nvSpPr>
      <xdr:spPr bwMode="auto">
        <a:xfrm>
          <a:off x="10020300" y="130606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68</xdr:row>
      <xdr:rowOff>76200</xdr:rowOff>
    </xdr:from>
    <xdr:to>
      <xdr:col>20</xdr:col>
      <xdr:colOff>0</xdr:colOff>
      <xdr:row>71</xdr:row>
      <xdr:rowOff>76200</xdr:rowOff>
    </xdr:to>
    <xdr:sp macro="" textlink="">
      <xdr:nvSpPr>
        <xdr:cNvPr id="3530" name="Line 353">
          <a:extLst>
            <a:ext uri="{FF2B5EF4-FFF2-40B4-BE49-F238E27FC236}">
              <a16:creationId xmlns:a16="http://schemas.microsoft.com/office/drawing/2014/main" id="{2CBC28E7-F74F-4822-ACFA-86F7FB8FC550}"/>
            </a:ext>
          </a:extLst>
        </xdr:cNvPr>
        <xdr:cNvSpPr>
          <a:spLocks noChangeShapeType="1"/>
        </xdr:cNvSpPr>
      </xdr:nvSpPr>
      <xdr:spPr bwMode="auto">
        <a:xfrm>
          <a:off x="9753600" y="1251204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77</xdr:row>
      <xdr:rowOff>182879</xdr:rowOff>
    </xdr:from>
    <xdr:to>
      <xdr:col>18</xdr:col>
      <xdr:colOff>152400</xdr:colOff>
      <xdr:row>78</xdr:row>
      <xdr:rowOff>152399</xdr:rowOff>
    </xdr:to>
    <xdr:sp macro="" textlink="">
      <xdr:nvSpPr>
        <xdr:cNvPr id="3531" name="Circle 29">
          <a:extLst>
            <a:ext uri="{FF2B5EF4-FFF2-40B4-BE49-F238E27FC236}">
              <a16:creationId xmlns:a16="http://schemas.microsoft.com/office/drawing/2014/main" id="{B4240739-C316-4803-AB9D-8D14D798B3A2}"/>
            </a:ext>
          </a:extLst>
        </xdr:cNvPr>
        <xdr:cNvSpPr/>
      </xdr:nvSpPr>
      <xdr:spPr>
        <a:xfrm>
          <a:off x="9601200" y="14264639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16</xdr:col>
      <xdr:colOff>0</xdr:colOff>
      <xdr:row>78</xdr:row>
      <xdr:rowOff>76200</xdr:rowOff>
    </xdr:from>
    <xdr:to>
      <xdr:col>18</xdr:col>
      <xdr:colOff>0</xdr:colOff>
      <xdr:row>78</xdr:row>
      <xdr:rowOff>76200</xdr:rowOff>
    </xdr:to>
    <xdr:sp macro="" textlink="">
      <xdr:nvSpPr>
        <xdr:cNvPr id="3532" name="Line 354">
          <a:extLst>
            <a:ext uri="{FF2B5EF4-FFF2-40B4-BE49-F238E27FC236}">
              <a16:creationId xmlns:a16="http://schemas.microsoft.com/office/drawing/2014/main" id="{300B4F7B-5B04-4B81-8B28-D5CB7798F164}"/>
            </a:ext>
          </a:extLst>
        </xdr:cNvPr>
        <xdr:cNvSpPr>
          <a:spLocks noChangeShapeType="1"/>
        </xdr:cNvSpPr>
      </xdr:nvSpPr>
      <xdr:spPr bwMode="auto">
        <a:xfrm>
          <a:off x="8016240" y="143408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78</xdr:row>
      <xdr:rowOff>76200</xdr:rowOff>
    </xdr:from>
    <xdr:to>
      <xdr:col>16</xdr:col>
      <xdr:colOff>0</xdr:colOff>
      <xdr:row>83</xdr:row>
      <xdr:rowOff>76200</xdr:rowOff>
    </xdr:to>
    <xdr:sp macro="" textlink="">
      <xdr:nvSpPr>
        <xdr:cNvPr id="3533" name="Line 355">
          <a:extLst>
            <a:ext uri="{FF2B5EF4-FFF2-40B4-BE49-F238E27FC236}">
              <a16:creationId xmlns:a16="http://schemas.microsoft.com/office/drawing/2014/main" id="{458F03E8-3371-4DFE-A6CB-BF362C0CC838}"/>
            </a:ext>
          </a:extLst>
        </xdr:cNvPr>
        <xdr:cNvSpPr>
          <a:spLocks noChangeShapeType="1"/>
        </xdr:cNvSpPr>
      </xdr:nvSpPr>
      <xdr:spPr bwMode="auto">
        <a:xfrm flipV="1">
          <a:off x="7749540" y="1434084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87</xdr:row>
      <xdr:rowOff>182879</xdr:rowOff>
    </xdr:from>
    <xdr:to>
      <xdr:col>18</xdr:col>
      <xdr:colOff>152400</xdr:colOff>
      <xdr:row>88</xdr:row>
      <xdr:rowOff>152399</xdr:rowOff>
    </xdr:to>
    <xdr:sp macro="" textlink="">
      <xdr:nvSpPr>
        <xdr:cNvPr id="3534" name="Circle 30">
          <a:extLst>
            <a:ext uri="{FF2B5EF4-FFF2-40B4-BE49-F238E27FC236}">
              <a16:creationId xmlns:a16="http://schemas.microsoft.com/office/drawing/2014/main" id="{F9E6F3DF-DB55-4120-9BD4-4A30C2BC88A9}"/>
            </a:ext>
          </a:extLst>
        </xdr:cNvPr>
        <xdr:cNvSpPr/>
      </xdr:nvSpPr>
      <xdr:spPr>
        <a:xfrm>
          <a:off x="9601200" y="16093439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16</xdr:col>
      <xdr:colOff>0</xdr:colOff>
      <xdr:row>88</xdr:row>
      <xdr:rowOff>76200</xdr:rowOff>
    </xdr:from>
    <xdr:to>
      <xdr:col>18</xdr:col>
      <xdr:colOff>0</xdr:colOff>
      <xdr:row>88</xdr:row>
      <xdr:rowOff>76200</xdr:rowOff>
    </xdr:to>
    <xdr:sp macro="" textlink="">
      <xdr:nvSpPr>
        <xdr:cNvPr id="3535" name="Line 356">
          <a:extLst>
            <a:ext uri="{FF2B5EF4-FFF2-40B4-BE49-F238E27FC236}">
              <a16:creationId xmlns:a16="http://schemas.microsoft.com/office/drawing/2014/main" id="{A4350A30-B3F1-436F-AED0-C187F2BC85BB}"/>
            </a:ext>
          </a:extLst>
        </xdr:cNvPr>
        <xdr:cNvSpPr>
          <a:spLocks noChangeShapeType="1"/>
        </xdr:cNvSpPr>
      </xdr:nvSpPr>
      <xdr:spPr bwMode="auto">
        <a:xfrm>
          <a:off x="8016240" y="161696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83</xdr:row>
      <xdr:rowOff>76200</xdr:rowOff>
    </xdr:from>
    <xdr:to>
      <xdr:col>16</xdr:col>
      <xdr:colOff>0</xdr:colOff>
      <xdr:row>88</xdr:row>
      <xdr:rowOff>76200</xdr:rowOff>
    </xdr:to>
    <xdr:sp macro="" textlink="">
      <xdr:nvSpPr>
        <xdr:cNvPr id="3536" name="Line 357">
          <a:extLst>
            <a:ext uri="{FF2B5EF4-FFF2-40B4-BE49-F238E27FC236}">
              <a16:creationId xmlns:a16="http://schemas.microsoft.com/office/drawing/2014/main" id="{438F5829-E749-46F9-8FA9-EDC07A444226}"/>
            </a:ext>
          </a:extLst>
        </xdr:cNvPr>
        <xdr:cNvSpPr>
          <a:spLocks noChangeShapeType="1"/>
        </xdr:cNvSpPr>
      </xdr:nvSpPr>
      <xdr:spPr bwMode="auto">
        <a:xfrm>
          <a:off x="7749540" y="1525524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76</xdr:row>
      <xdr:rowOff>0</xdr:rowOff>
    </xdr:from>
    <xdr:to>
      <xdr:col>22</xdr:col>
      <xdr:colOff>152400</xdr:colOff>
      <xdr:row>76</xdr:row>
      <xdr:rowOff>152400</xdr:rowOff>
    </xdr:to>
    <xdr:sp macro="" textlink="">
      <xdr:nvSpPr>
        <xdr:cNvPr id="3537" name="Triangle 31">
          <a:extLst>
            <a:ext uri="{FF2B5EF4-FFF2-40B4-BE49-F238E27FC236}">
              <a16:creationId xmlns:a16="http://schemas.microsoft.com/office/drawing/2014/main" id="{89832E5F-7531-4098-A450-9D94672C08F7}"/>
            </a:ext>
          </a:extLst>
        </xdr:cNvPr>
        <xdr:cNvSpPr/>
      </xdr:nvSpPr>
      <xdr:spPr>
        <a:xfrm rot="16200000">
          <a:off x="11605260" y="138988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76</xdr:row>
      <xdr:rowOff>76200</xdr:rowOff>
    </xdr:from>
    <xdr:to>
      <xdr:col>22</xdr:col>
      <xdr:colOff>0</xdr:colOff>
      <xdr:row>76</xdr:row>
      <xdr:rowOff>76200</xdr:rowOff>
    </xdr:to>
    <xdr:sp macro="" textlink="">
      <xdr:nvSpPr>
        <xdr:cNvPr id="3538" name="Line 358">
          <a:extLst>
            <a:ext uri="{FF2B5EF4-FFF2-40B4-BE49-F238E27FC236}">
              <a16:creationId xmlns:a16="http://schemas.microsoft.com/office/drawing/2014/main" id="{F8C7C186-6212-40CB-A828-59BBBAFABC28}"/>
            </a:ext>
          </a:extLst>
        </xdr:cNvPr>
        <xdr:cNvSpPr>
          <a:spLocks noChangeShapeType="1"/>
        </xdr:cNvSpPr>
      </xdr:nvSpPr>
      <xdr:spPr bwMode="auto">
        <a:xfrm>
          <a:off x="10020300" y="139750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76</xdr:row>
      <xdr:rowOff>76200</xdr:rowOff>
    </xdr:from>
    <xdr:to>
      <xdr:col>20</xdr:col>
      <xdr:colOff>0</xdr:colOff>
      <xdr:row>78</xdr:row>
      <xdr:rowOff>76200</xdr:rowOff>
    </xdr:to>
    <xdr:sp macro="" textlink="">
      <xdr:nvSpPr>
        <xdr:cNvPr id="3539" name="Line 359">
          <a:extLst>
            <a:ext uri="{FF2B5EF4-FFF2-40B4-BE49-F238E27FC236}">
              <a16:creationId xmlns:a16="http://schemas.microsoft.com/office/drawing/2014/main" id="{7675693B-82FD-4DF5-B3C1-798A3487C527}"/>
            </a:ext>
          </a:extLst>
        </xdr:cNvPr>
        <xdr:cNvSpPr>
          <a:spLocks noChangeShapeType="1"/>
        </xdr:cNvSpPr>
      </xdr:nvSpPr>
      <xdr:spPr bwMode="auto">
        <a:xfrm flipV="1">
          <a:off x="9753600" y="1397508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81</xdr:row>
      <xdr:rowOff>0</xdr:rowOff>
    </xdr:from>
    <xdr:to>
      <xdr:col>22</xdr:col>
      <xdr:colOff>152400</xdr:colOff>
      <xdr:row>81</xdr:row>
      <xdr:rowOff>152400</xdr:rowOff>
    </xdr:to>
    <xdr:sp macro="" textlink="">
      <xdr:nvSpPr>
        <xdr:cNvPr id="3540" name="Triangle 32">
          <a:extLst>
            <a:ext uri="{FF2B5EF4-FFF2-40B4-BE49-F238E27FC236}">
              <a16:creationId xmlns:a16="http://schemas.microsoft.com/office/drawing/2014/main" id="{6A43D1A5-099C-4A65-AA6F-14E9B0CB1B17}"/>
            </a:ext>
          </a:extLst>
        </xdr:cNvPr>
        <xdr:cNvSpPr/>
      </xdr:nvSpPr>
      <xdr:spPr>
        <a:xfrm rot="16200000">
          <a:off x="11605260" y="148132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81</xdr:row>
      <xdr:rowOff>76200</xdr:rowOff>
    </xdr:from>
    <xdr:to>
      <xdr:col>22</xdr:col>
      <xdr:colOff>0</xdr:colOff>
      <xdr:row>81</xdr:row>
      <xdr:rowOff>76200</xdr:rowOff>
    </xdr:to>
    <xdr:sp macro="" textlink="">
      <xdr:nvSpPr>
        <xdr:cNvPr id="3541" name="Line 360">
          <a:extLst>
            <a:ext uri="{FF2B5EF4-FFF2-40B4-BE49-F238E27FC236}">
              <a16:creationId xmlns:a16="http://schemas.microsoft.com/office/drawing/2014/main" id="{4048D8E2-0AD6-42C2-A6A8-A795B0BBE5BE}"/>
            </a:ext>
          </a:extLst>
        </xdr:cNvPr>
        <xdr:cNvSpPr>
          <a:spLocks noChangeShapeType="1"/>
        </xdr:cNvSpPr>
      </xdr:nvSpPr>
      <xdr:spPr bwMode="auto">
        <a:xfrm>
          <a:off x="10020300" y="148894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78</xdr:row>
      <xdr:rowOff>76200</xdr:rowOff>
    </xdr:from>
    <xdr:to>
      <xdr:col>20</xdr:col>
      <xdr:colOff>0</xdr:colOff>
      <xdr:row>81</xdr:row>
      <xdr:rowOff>76200</xdr:rowOff>
    </xdr:to>
    <xdr:sp macro="" textlink="">
      <xdr:nvSpPr>
        <xdr:cNvPr id="3542" name="Line 361">
          <a:extLst>
            <a:ext uri="{FF2B5EF4-FFF2-40B4-BE49-F238E27FC236}">
              <a16:creationId xmlns:a16="http://schemas.microsoft.com/office/drawing/2014/main" id="{654B43C0-50E8-43AA-B43A-1D1430910CAE}"/>
            </a:ext>
          </a:extLst>
        </xdr:cNvPr>
        <xdr:cNvSpPr>
          <a:spLocks noChangeShapeType="1"/>
        </xdr:cNvSpPr>
      </xdr:nvSpPr>
      <xdr:spPr bwMode="auto">
        <a:xfrm>
          <a:off x="9753600" y="1434084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86</xdr:row>
      <xdr:rowOff>0</xdr:rowOff>
    </xdr:from>
    <xdr:to>
      <xdr:col>22</xdr:col>
      <xdr:colOff>152400</xdr:colOff>
      <xdr:row>86</xdr:row>
      <xdr:rowOff>152400</xdr:rowOff>
    </xdr:to>
    <xdr:sp macro="" textlink="">
      <xdr:nvSpPr>
        <xdr:cNvPr id="3543" name="Triangle 33">
          <a:extLst>
            <a:ext uri="{FF2B5EF4-FFF2-40B4-BE49-F238E27FC236}">
              <a16:creationId xmlns:a16="http://schemas.microsoft.com/office/drawing/2014/main" id="{A1ACA930-9906-4568-A804-74DCA3F3FF8E}"/>
            </a:ext>
          </a:extLst>
        </xdr:cNvPr>
        <xdr:cNvSpPr/>
      </xdr:nvSpPr>
      <xdr:spPr>
        <a:xfrm rot="16200000">
          <a:off x="11605260" y="157276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86</xdr:row>
      <xdr:rowOff>76200</xdr:rowOff>
    </xdr:from>
    <xdr:to>
      <xdr:col>22</xdr:col>
      <xdr:colOff>0</xdr:colOff>
      <xdr:row>86</xdr:row>
      <xdr:rowOff>76200</xdr:rowOff>
    </xdr:to>
    <xdr:sp macro="" textlink="">
      <xdr:nvSpPr>
        <xdr:cNvPr id="3544" name="Line 362">
          <a:extLst>
            <a:ext uri="{FF2B5EF4-FFF2-40B4-BE49-F238E27FC236}">
              <a16:creationId xmlns:a16="http://schemas.microsoft.com/office/drawing/2014/main" id="{E67AC1F2-737A-46D8-8417-3201A9EE83CE}"/>
            </a:ext>
          </a:extLst>
        </xdr:cNvPr>
        <xdr:cNvSpPr>
          <a:spLocks noChangeShapeType="1"/>
        </xdr:cNvSpPr>
      </xdr:nvSpPr>
      <xdr:spPr bwMode="auto">
        <a:xfrm>
          <a:off x="10020300" y="158038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86</xdr:row>
      <xdr:rowOff>76200</xdr:rowOff>
    </xdr:from>
    <xdr:to>
      <xdr:col>20</xdr:col>
      <xdr:colOff>0</xdr:colOff>
      <xdr:row>88</xdr:row>
      <xdr:rowOff>76200</xdr:rowOff>
    </xdr:to>
    <xdr:sp macro="" textlink="">
      <xdr:nvSpPr>
        <xdr:cNvPr id="3545" name="Line 363">
          <a:extLst>
            <a:ext uri="{FF2B5EF4-FFF2-40B4-BE49-F238E27FC236}">
              <a16:creationId xmlns:a16="http://schemas.microsoft.com/office/drawing/2014/main" id="{5967FDE9-7790-427D-989F-1370DBC24C08}"/>
            </a:ext>
          </a:extLst>
        </xdr:cNvPr>
        <xdr:cNvSpPr>
          <a:spLocks noChangeShapeType="1"/>
        </xdr:cNvSpPr>
      </xdr:nvSpPr>
      <xdr:spPr bwMode="auto">
        <a:xfrm flipV="1">
          <a:off x="9753600" y="1580388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91</xdr:row>
      <xdr:rowOff>0</xdr:rowOff>
    </xdr:from>
    <xdr:to>
      <xdr:col>22</xdr:col>
      <xdr:colOff>152400</xdr:colOff>
      <xdr:row>91</xdr:row>
      <xdr:rowOff>152400</xdr:rowOff>
    </xdr:to>
    <xdr:sp macro="" textlink="">
      <xdr:nvSpPr>
        <xdr:cNvPr id="3546" name="Triangle 34">
          <a:extLst>
            <a:ext uri="{FF2B5EF4-FFF2-40B4-BE49-F238E27FC236}">
              <a16:creationId xmlns:a16="http://schemas.microsoft.com/office/drawing/2014/main" id="{16B3B051-E47C-497E-8EA7-A7497C8611C8}"/>
            </a:ext>
          </a:extLst>
        </xdr:cNvPr>
        <xdr:cNvSpPr/>
      </xdr:nvSpPr>
      <xdr:spPr>
        <a:xfrm rot="16200000">
          <a:off x="11605260" y="1664208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20</xdr:col>
      <xdr:colOff>0</xdr:colOff>
      <xdr:row>91</xdr:row>
      <xdr:rowOff>76200</xdr:rowOff>
    </xdr:from>
    <xdr:to>
      <xdr:col>22</xdr:col>
      <xdr:colOff>0</xdr:colOff>
      <xdr:row>91</xdr:row>
      <xdr:rowOff>76200</xdr:rowOff>
    </xdr:to>
    <xdr:sp macro="" textlink="">
      <xdr:nvSpPr>
        <xdr:cNvPr id="3547" name="Line 364">
          <a:extLst>
            <a:ext uri="{FF2B5EF4-FFF2-40B4-BE49-F238E27FC236}">
              <a16:creationId xmlns:a16="http://schemas.microsoft.com/office/drawing/2014/main" id="{DD194FEF-3EFC-4348-BAC0-F16C8916CB19}"/>
            </a:ext>
          </a:extLst>
        </xdr:cNvPr>
        <xdr:cNvSpPr>
          <a:spLocks noChangeShapeType="1"/>
        </xdr:cNvSpPr>
      </xdr:nvSpPr>
      <xdr:spPr bwMode="auto">
        <a:xfrm>
          <a:off x="10020300" y="167182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88</xdr:row>
      <xdr:rowOff>76200</xdr:rowOff>
    </xdr:from>
    <xdr:to>
      <xdr:col>20</xdr:col>
      <xdr:colOff>0</xdr:colOff>
      <xdr:row>91</xdr:row>
      <xdr:rowOff>76200</xdr:rowOff>
    </xdr:to>
    <xdr:sp macro="" textlink="">
      <xdr:nvSpPr>
        <xdr:cNvPr id="3548" name="Line 365">
          <a:extLst>
            <a:ext uri="{FF2B5EF4-FFF2-40B4-BE49-F238E27FC236}">
              <a16:creationId xmlns:a16="http://schemas.microsoft.com/office/drawing/2014/main" id="{EF0B1D86-BD4F-43B7-9A54-58A03D4A2229}"/>
            </a:ext>
          </a:extLst>
        </xdr:cNvPr>
        <xdr:cNvSpPr>
          <a:spLocks noChangeShapeType="1"/>
        </xdr:cNvSpPr>
      </xdr:nvSpPr>
      <xdr:spPr bwMode="auto">
        <a:xfrm>
          <a:off x="9753600" y="1616964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152400</xdr:colOff>
      <xdr:row>61</xdr:row>
      <xdr:rowOff>152400</xdr:rowOff>
    </xdr:to>
    <xdr:sp macro="" textlink="">
      <xdr:nvSpPr>
        <xdr:cNvPr id="3549" name="Square 0">
          <a:extLst>
            <a:ext uri="{FF2B5EF4-FFF2-40B4-BE49-F238E27FC236}">
              <a16:creationId xmlns:a16="http://schemas.microsoft.com/office/drawing/2014/main" id="{FC038A37-FCF8-4CEF-83A1-DE84DC563600}"/>
            </a:ext>
          </a:extLst>
        </xdr:cNvPr>
        <xdr:cNvSpPr/>
      </xdr:nvSpPr>
      <xdr:spPr>
        <a:xfrm>
          <a:off x="1584960" y="1115568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</xdr:col>
      <xdr:colOff>0</xdr:colOff>
      <xdr:row>61</xdr:row>
      <xdr:rowOff>76200</xdr:rowOff>
    </xdr:from>
    <xdr:to>
      <xdr:col>2</xdr:col>
      <xdr:colOff>0</xdr:colOff>
      <xdr:row>61</xdr:row>
      <xdr:rowOff>76200</xdr:rowOff>
    </xdr:to>
    <xdr:sp macro="" textlink="">
      <xdr:nvSpPr>
        <xdr:cNvPr id="3550" name="Line 366">
          <a:extLst>
            <a:ext uri="{FF2B5EF4-FFF2-40B4-BE49-F238E27FC236}">
              <a16:creationId xmlns:a16="http://schemas.microsoft.com/office/drawing/2014/main" id="{04777EE5-23BF-4323-A757-FF438A6CFDF2}"/>
            </a:ext>
          </a:extLst>
        </xdr:cNvPr>
        <xdr:cNvSpPr>
          <a:spLocks noChangeShapeType="1"/>
        </xdr:cNvSpPr>
      </xdr:nvSpPr>
      <xdr:spPr bwMode="auto">
        <a:xfrm>
          <a:off x="792480" y="11231880"/>
          <a:ext cx="792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78C83-CFA6-4948-A468-254A2811D94A}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4B5A-F6D0-44C1-85FA-EC8383EFD477}">
  <dimension ref="A1:GV1019"/>
  <sheetViews>
    <sheetView topLeftCell="A16" zoomScale="70" zoomScaleNormal="70" workbookViewId="0">
      <selection activeCell="A29" sqref="A29"/>
    </sheetView>
  </sheetViews>
  <sheetFormatPr baseColWidth="10" defaultRowHeight="15" x14ac:dyDescent="0.25"/>
  <cols>
    <col min="2" max="2" width="2.28515625" customWidth="1"/>
    <col min="3" max="3" width="3.7109375" customWidth="1"/>
    <col min="6" max="6" width="2.28515625" customWidth="1"/>
    <col min="7" max="7" width="3.7109375" customWidth="1"/>
    <col min="10" max="10" width="2.28515625" customWidth="1"/>
    <col min="11" max="11" width="3.7109375" customWidth="1"/>
    <col min="14" max="14" width="2.28515625" customWidth="1"/>
    <col min="15" max="15" width="3.7109375" customWidth="1"/>
    <col min="18" max="18" width="2.28515625" customWidth="1"/>
  </cols>
  <sheetData>
    <row r="1" spans="1:19" x14ac:dyDescent="0.25">
      <c r="A1" s="4" t="s">
        <v>18</v>
      </c>
      <c r="P1" s="3">
        <f>24/60</f>
        <v>0.4</v>
      </c>
      <c r="S1" s="5" t="s">
        <v>19</v>
      </c>
    </row>
    <row r="2" spans="1:19" x14ac:dyDescent="0.25">
      <c r="P2" t="s">
        <v>27</v>
      </c>
    </row>
    <row r="3" spans="1:19" x14ac:dyDescent="0.25">
      <c r="S3">
        <f>SUM(D17,H11,L6,P4)</f>
        <v>0</v>
      </c>
    </row>
    <row r="4" spans="1:19" x14ac:dyDescent="0.25">
      <c r="L4" t="s">
        <v>25</v>
      </c>
      <c r="P4" s="3">
        <v>0</v>
      </c>
      <c r="Q4">
        <f>S3</f>
        <v>0</v>
      </c>
    </row>
    <row r="6" spans="1:19" x14ac:dyDescent="0.25">
      <c r="L6" s="3">
        <v>0</v>
      </c>
      <c r="M6">
        <f>IF(ABS(1-(P1+P6))&lt;=0.00001,P1*Q4+P6*Q9,NA())</f>
        <v>600</v>
      </c>
      <c r="P6" s="3">
        <f>36/60</f>
        <v>0.6</v>
      </c>
    </row>
    <row r="7" spans="1:19" x14ac:dyDescent="0.25">
      <c r="P7" t="s">
        <v>28</v>
      </c>
    </row>
    <row r="8" spans="1:19" x14ac:dyDescent="0.25">
      <c r="H8" s="3">
        <f>20/25</f>
        <v>0.8</v>
      </c>
      <c r="S8">
        <f>SUM(D17,H11,L6,P9)</f>
        <v>1000</v>
      </c>
    </row>
    <row r="9" spans="1:19" x14ac:dyDescent="0.25">
      <c r="H9" t="s">
        <v>23</v>
      </c>
      <c r="P9" s="3">
        <v>1000</v>
      </c>
      <c r="Q9">
        <f>S8</f>
        <v>1000</v>
      </c>
    </row>
    <row r="10" spans="1:19" x14ac:dyDescent="0.25">
      <c r="J10">
        <f>IF(I11=M6,1,IF(I11=M16,2))</f>
        <v>1</v>
      </c>
    </row>
    <row r="11" spans="1:19" x14ac:dyDescent="0.25">
      <c r="H11" s="3">
        <v>0</v>
      </c>
      <c r="I11">
        <f>MAX(M6,M16)</f>
        <v>600</v>
      </c>
      <c r="P11" s="3">
        <f>24/60</f>
        <v>0.4</v>
      </c>
    </row>
    <row r="12" spans="1:19" x14ac:dyDescent="0.25">
      <c r="P12" t="s">
        <v>27</v>
      </c>
    </row>
    <row r="13" spans="1:19" x14ac:dyDescent="0.25">
      <c r="S13">
        <f>SUM(D17,H11,L16,P14)</f>
        <v>1000</v>
      </c>
    </row>
    <row r="14" spans="1:19" x14ac:dyDescent="0.25">
      <c r="L14" t="s">
        <v>26</v>
      </c>
      <c r="P14" s="3">
        <v>1000</v>
      </c>
      <c r="Q14">
        <f>S13</f>
        <v>1000</v>
      </c>
    </row>
    <row r="15" spans="1:19" x14ac:dyDescent="0.25">
      <c r="D15" t="s">
        <v>20</v>
      </c>
    </row>
    <row r="16" spans="1:19" x14ac:dyDescent="0.25">
      <c r="L16" s="3">
        <v>0</v>
      </c>
      <c r="M16">
        <f>IF(ABS(1-(P11+P16))&lt;=0.00001,P11*Q14+P16*Q19,NA())</f>
        <v>400</v>
      </c>
      <c r="P16" s="3">
        <f>36/60</f>
        <v>0.6</v>
      </c>
    </row>
    <row r="17" spans="1:19" x14ac:dyDescent="0.25">
      <c r="D17" s="3">
        <v>0</v>
      </c>
      <c r="E17">
        <f>IF(ABS(1-(H8+H21))&lt;=0.00001,H8*I11+H21*I24,NA())</f>
        <v>480</v>
      </c>
      <c r="P17" t="s">
        <v>28</v>
      </c>
    </row>
    <row r="18" spans="1:19" x14ac:dyDescent="0.25">
      <c r="S18">
        <f>SUM(D17,H11,L16,P19)</f>
        <v>0</v>
      </c>
    </row>
    <row r="19" spans="1:19" x14ac:dyDescent="0.25">
      <c r="P19" s="3">
        <v>0</v>
      </c>
      <c r="Q19">
        <f>S18</f>
        <v>0</v>
      </c>
    </row>
    <row r="21" spans="1:19" x14ac:dyDescent="0.25">
      <c r="H21" s="3">
        <f>5/25</f>
        <v>0.2</v>
      </c>
    </row>
    <row r="22" spans="1:19" x14ac:dyDescent="0.25">
      <c r="H22" t="s">
        <v>24</v>
      </c>
    </row>
    <row r="23" spans="1:19" x14ac:dyDescent="0.25">
      <c r="S23">
        <f>SUM(D17,H24)</f>
        <v>0</v>
      </c>
    </row>
    <row r="24" spans="1:19" x14ac:dyDescent="0.25">
      <c r="H24" s="3">
        <v>0</v>
      </c>
      <c r="I24">
        <f>S23</f>
        <v>0</v>
      </c>
    </row>
    <row r="26" spans="1:19" x14ac:dyDescent="0.25">
      <c r="P26" s="3">
        <v>0.5</v>
      </c>
    </row>
    <row r="27" spans="1:19" x14ac:dyDescent="0.25">
      <c r="P27" t="s">
        <v>31</v>
      </c>
    </row>
    <row r="28" spans="1:19" x14ac:dyDescent="0.25">
      <c r="B28">
        <f>IF(A29=E17,1,IF(A29=E42,2))</f>
        <v>1</v>
      </c>
      <c r="S28">
        <f>SUM(D42,H36,L31,P29)</f>
        <v>0</v>
      </c>
    </row>
    <row r="29" spans="1:19" x14ac:dyDescent="0.25">
      <c r="A29">
        <f>MAX(E17,E42)</f>
        <v>480</v>
      </c>
      <c r="L29" t="s">
        <v>25</v>
      </c>
      <c r="P29" s="3">
        <v>0</v>
      </c>
      <c r="Q29">
        <f>S28</f>
        <v>0</v>
      </c>
    </row>
    <row r="31" spans="1:19" x14ac:dyDescent="0.25">
      <c r="L31" s="3">
        <v>0</v>
      </c>
      <c r="M31">
        <f>IF(ABS(1-(P26+P31))&lt;=0.00001,P26*Q29+P31*Q34,NA())</f>
        <v>500</v>
      </c>
      <c r="P31" s="3">
        <v>0.5</v>
      </c>
    </row>
    <row r="32" spans="1:19" x14ac:dyDescent="0.25">
      <c r="P32" t="s">
        <v>28</v>
      </c>
    </row>
    <row r="33" spans="4:19" x14ac:dyDescent="0.25">
      <c r="H33" s="3">
        <v>0.3</v>
      </c>
      <c r="S33">
        <f>SUM(D42,H36,L31,P34)</f>
        <v>1000</v>
      </c>
    </row>
    <row r="34" spans="4:19" x14ac:dyDescent="0.25">
      <c r="H34" t="s">
        <v>29</v>
      </c>
      <c r="P34" s="3">
        <v>1000</v>
      </c>
      <c r="Q34">
        <f>S33</f>
        <v>1000</v>
      </c>
    </row>
    <row r="35" spans="4:19" x14ac:dyDescent="0.25">
      <c r="J35">
        <f>IF(I36=M31,1,IF(I36=M41,2))</f>
        <v>1</v>
      </c>
    </row>
    <row r="36" spans="4:19" x14ac:dyDescent="0.25">
      <c r="H36" s="3">
        <v>0</v>
      </c>
      <c r="I36">
        <f>MAX(M31,M41)</f>
        <v>500</v>
      </c>
      <c r="P36" s="3">
        <v>0.5</v>
      </c>
    </row>
    <row r="37" spans="4:19" x14ac:dyDescent="0.25">
      <c r="P37" t="s">
        <v>31</v>
      </c>
    </row>
    <row r="38" spans="4:19" x14ac:dyDescent="0.25">
      <c r="S38">
        <f>SUM(D42,H36,L41,P39)</f>
        <v>1000</v>
      </c>
    </row>
    <row r="39" spans="4:19" x14ac:dyDescent="0.25">
      <c r="L39" t="s">
        <v>26</v>
      </c>
      <c r="P39" s="3">
        <v>1000</v>
      </c>
      <c r="Q39">
        <f>S38</f>
        <v>1000</v>
      </c>
    </row>
    <row r="40" spans="4:19" x14ac:dyDescent="0.25">
      <c r="D40" t="s">
        <v>21</v>
      </c>
    </row>
    <row r="41" spans="4:19" x14ac:dyDescent="0.25">
      <c r="L41" s="3">
        <v>0</v>
      </c>
      <c r="M41">
        <f>IF(ABS(1-(P36+P41))&lt;=0.00001,P36*Q39+P41*Q44,NA())</f>
        <v>500</v>
      </c>
      <c r="P41" s="3">
        <v>0.5</v>
      </c>
    </row>
    <row r="42" spans="4:19" x14ac:dyDescent="0.25">
      <c r="D42" s="3">
        <v>0</v>
      </c>
      <c r="E42">
        <f>IF(ABS(1-(H33+H46))&lt;=0.00001,H33*I36+H46*I49,NA())</f>
        <v>150</v>
      </c>
      <c r="P42" t="s">
        <v>28</v>
      </c>
    </row>
    <row r="43" spans="4:19" x14ac:dyDescent="0.25">
      <c r="S43">
        <f>SUM(D42,H36,L41,P44)</f>
        <v>0</v>
      </c>
    </row>
    <row r="44" spans="4:19" x14ac:dyDescent="0.25">
      <c r="P44" s="3">
        <v>0</v>
      </c>
      <c r="Q44">
        <f>S43</f>
        <v>0</v>
      </c>
    </row>
    <row r="46" spans="4:19" x14ac:dyDescent="0.25">
      <c r="H46" s="3">
        <v>0.7</v>
      </c>
    </row>
    <row r="47" spans="4:19" x14ac:dyDescent="0.25">
      <c r="H47" t="s">
        <v>30</v>
      </c>
    </row>
    <row r="48" spans="4:19" x14ac:dyDescent="0.25">
      <c r="S48">
        <f>SUM(D42,H49)</f>
        <v>0</v>
      </c>
    </row>
    <row r="49" spans="8:9" x14ac:dyDescent="0.25">
      <c r="H49" s="3">
        <v>0</v>
      </c>
      <c r="I49">
        <f>S48</f>
        <v>0</v>
      </c>
    </row>
    <row r="1000" spans="189:204" x14ac:dyDescent="0.25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89:204" x14ac:dyDescent="0.25">
      <c r="GG1001">
        <v>0</v>
      </c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2</v>
      </c>
      <c r="GO1001" s="1">
        <v>1</v>
      </c>
      <c r="GP1001" s="1">
        <v>2</v>
      </c>
      <c r="GQ1001" s="1">
        <v>0</v>
      </c>
      <c r="GR1001" s="1">
        <v>0</v>
      </c>
      <c r="GS1001" s="1">
        <v>0</v>
      </c>
      <c r="GT1001" s="2">
        <v>27</v>
      </c>
      <c r="GU1001" s="2">
        <v>1</v>
      </c>
      <c r="GV1001" s="2" t="b">
        <v>1</v>
      </c>
    </row>
    <row r="1002" spans="189:204" x14ac:dyDescent="0.25">
      <c r="GG1002">
        <v>0</v>
      </c>
      <c r="GH1002" s="1">
        <v>1</v>
      </c>
      <c r="GK1002">
        <v>0</v>
      </c>
      <c r="GL1002" s="1">
        <v>0</v>
      </c>
      <c r="GM1002" s="1" t="s">
        <v>22</v>
      </c>
      <c r="GN1002" s="1">
        <v>2</v>
      </c>
      <c r="GO1002" s="1">
        <v>3</v>
      </c>
      <c r="GP1002" s="1">
        <v>4</v>
      </c>
      <c r="GQ1002" s="1">
        <v>0</v>
      </c>
      <c r="GR1002" s="1">
        <v>0</v>
      </c>
      <c r="GS1002" s="1">
        <v>0</v>
      </c>
      <c r="GT1002" s="2">
        <v>15</v>
      </c>
      <c r="GU1002" s="2">
        <v>5</v>
      </c>
      <c r="GV1002" s="2" t="b">
        <v>1</v>
      </c>
    </row>
    <row r="1003" spans="189:204" x14ac:dyDescent="0.25">
      <c r="GG1003">
        <v>0</v>
      </c>
      <c r="GH1003" s="1">
        <v>2</v>
      </c>
      <c r="GK1003">
        <v>0</v>
      </c>
      <c r="GL1003" s="1">
        <v>0</v>
      </c>
      <c r="GM1003" s="1" t="s">
        <v>22</v>
      </c>
      <c r="GN1003" s="1">
        <v>2</v>
      </c>
      <c r="GO1003" s="1">
        <v>11</v>
      </c>
      <c r="GP1003" s="1">
        <v>12</v>
      </c>
      <c r="GQ1003" s="1">
        <v>0</v>
      </c>
      <c r="GR1003" s="1">
        <v>0</v>
      </c>
      <c r="GS1003" s="1">
        <v>0</v>
      </c>
      <c r="GT1003" s="2">
        <v>40</v>
      </c>
      <c r="GU1003" s="2">
        <v>5</v>
      </c>
      <c r="GV1003" s="2" t="b">
        <v>1</v>
      </c>
    </row>
    <row r="1004" spans="189:204" x14ac:dyDescent="0.25">
      <c r="GG1004">
        <v>0</v>
      </c>
      <c r="GH1004">
        <v>3</v>
      </c>
      <c r="GL1004">
        <v>1</v>
      </c>
      <c r="GM1004" t="s">
        <v>16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9</v>
      </c>
      <c r="GU1004">
        <v>9</v>
      </c>
      <c r="GV1004" t="b">
        <v>1</v>
      </c>
    </row>
    <row r="1005" spans="189:204" x14ac:dyDescent="0.25">
      <c r="GG1005">
        <v>0</v>
      </c>
      <c r="GH1005">
        <v>4</v>
      </c>
      <c r="GL1005">
        <v>1</v>
      </c>
      <c r="GM1005" t="s">
        <v>17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22</v>
      </c>
      <c r="GU1005">
        <v>9</v>
      </c>
      <c r="GV1005" t="b">
        <v>1</v>
      </c>
    </row>
    <row r="1006" spans="189:204" x14ac:dyDescent="0.25">
      <c r="GG1006">
        <v>0</v>
      </c>
      <c r="GH1006">
        <v>5</v>
      </c>
      <c r="GK1006">
        <v>0</v>
      </c>
      <c r="GL1006">
        <v>3</v>
      </c>
      <c r="GM1006" t="s">
        <v>22</v>
      </c>
      <c r="GN1006">
        <v>2</v>
      </c>
      <c r="GO1006">
        <v>7</v>
      </c>
      <c r="GP1006">
        <v>8</v>
      </c>
      <c r="GQ1006">
        <v>0</v>
      </c>
      <c r="GR1006">
        <v>0</v>
      </c>
      <c r="GS1006">
        <v>0</v>
      </c>
      <c r="GT1006">
        <v>4</v>
      </c>
      <c r="GU1006">
        <v>13</v>
      </c>
      <c r="GV1006" t="b">
        <v>1</v>
      </c>
    </row>
    <row r="1007" spans="189:204" x14ac:dyDescent="0.25">
      <c r="GG1007">
        <v>0</v>
      </c>
      <c r="GH1007">
        <v>6</v>
      </c>
      <c r="GK1007">
        <v>0</v>
      </c>
      <c r="GL1007">
        <v>3</v>
      </c>
      <c r="GM1007" t="s">
        <v>22</v>
      </c>
      <c r="GN1007">
        <v>2</v>
      </c>
      <c r="GO1007">
        <v>9</v>
      </c>
      <c r="GP1007">
        <v>10</v>
      </c>
      <c r="GQ1007">
        <v>0</v>
      </c>
      <c r="GR1007">
        <v>0</v>
      </c>
      <c r="GS1007">
        <v>0</v>
      </c>
      <c r="GT1007">
        <v>14</v>
      </c>
      <c r="GU1007">
        <v>13</v>
      </c>
      <c r="GV1007" t="b">
        <v>1</v>
      </c>
    </row>
    <row r="1008" spans="189:204" x14ac:dyDescent="0.25">
      <c r="GG1008">
        <v>0</v>
      </c>
      <c r="GH1008">
        <v>7</v>
      </c>
      <c r="GL1008">
        <v>5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2</v>
      </c>
      <c r="GU1008">
        <v>17</v>
      </c>
      <c r="GV1008" t="b">
        <v>1</v>
      </c>
    </row>
    <row r="1009" spans="189:204" x14ac:dyDescent="0.25">
      <c r="GG1009">
        <v>0</v>
      </c>
      <c r="GH1009">
        <v>8</v>
      </c>
      <c r="GL1009">
        <v>5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7</v>
      </c>
      <c r="GU1009">
        <v>17</v>
      </c>
      <c r="GV1009" t="b">
        <v>1</v>
      </c>
    </row>
    <row r="1010" spans="189:204" x14ac:dyDescent="0.25">
      <c r="GG1010">
        <v>0</v>
      </c>
      <c r="GH1010">
        <v>9</v>
      </c>
      <c r="GL1010">
        <v>6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12</v>
      </c>
      <c r="GU1010">
        <v>17</v>
      </c>
      <c r="GV1010" t="b">
        <v>1</v>
      </c>
    </row>
    <row r="1011" spans="189:204" x14ac:dyDescent="0.25">
      <c r="GG1011">
        <v>0</v>
      </c>
      <c r="GH1011">
        <v>10</v>
      </c>
      <c r="GL1011">
        <v>6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17</v>
      </c>
      <c r="GU1011">
        <v>17</v>
      </c>
      <c r="GV1011" t="b">
        <v>1</v>
      </c>
    </row>
    <row r="1012" spans="189:204" x14ac:dyDescent="0.25">
      <c r="GG1012">
        <v>0</v>
      </c>
      <c r="GH1012">
        <v>11</v>
      </c>
      <c r="GL1012">
        <v>2</v>
      </c>
      <c r="GM1012" t="s">
        <v>16</v>
      </c>
      <c r="GN1012">
        <v>2</v>
      </c>
      <c r="GO1012">
        <v>13</v>
      </c>
      <c r="GP1012">
        <v>14</v>
      </c>
      <c r="GQ1012">
        <v>0</v>
      </c>
      <c r="GR1012">
        <v>0</v>
      </c>
      <c r="GS1012">
        <v>0</v>
      </c>
      <c r="GT1012">
        <v>34</v>
      </c>
      <c r="GU1012">
        <v>9</v>
      </c>
      <c r="GV1012" t="b">
        <v>1</v>
      </c>
    </row>
    <row r="1013" spans="189:204" x14ac:dyDescent="0.25">
      <c r="GG1013">
        <v>0</v>
      </c>
      <c r="GH1013">
        <v>12</v>
      </c>
      <c r="GL1013">
        <v>2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47</v>
      </c>
      <c r="GU1013">
        <v>9</v>
      </c>
      <c r="GV1013" t="b">
        <v>1</v>
      </c>
    </row>
    <row r="1014" spans="189:204" x14ac:dyDescent="0.25">
      <c r="GG1014">
        <v>14</v>
      </c>
      <c r="GH1014">
        <v>13</v>
      </c>
      <c r="GK1014">
        <v>0</v>
      </c>
      <c r="GL1014">
        <v>11</v>
      </c>
      <c r="GM1014" t="s">
        <v>22</v>
      </c>
      <c r="GN1014">
        <v>2</v>
      </c>
      <c r="GO1014">
        <v>15</v>
      </c>
      <c r="GP1014">
        <v>16</v>
      </c>
      <c r="GQ1014">
        <v>0</v>
      </c>
      <c r="GR1014">
        <v>0</v>
      </c>
      <c r="GS1014">
        <v>0</v>
      </c>
      <c r="GT1014">
        <v>29</v>
      </c>
      <c r="GU1014">
        <v>13</v>
      </c>
      <c r="GV1014" t="b">
        <v>1</v>
      </c>
    </row>
    <row r="1015" spans="189:204" x14ac:dyDescent="0.25">
      <c r="GG1015">
        <v>0</v>
      </c>
      <c r="GH1015">
        <v>14</v>
      </c>
      <c r="GK1015">
        <v>0</v>
      </c>
      <c r="GL1015">
        <v>11</v>
      </c>
      <c r="GM1015" t="s">
        <v>22</v>
      </c>
      <c r="GN1015">
        <v>2</v>
      </c>
      <c r="GO1015">
        <v>17</v>
      </c>
      <c r="GP1015">
        <v>18</v>
      </c>
      <c r="GQ1015">
        <v>0</v>
      </c>
      <c r="GR1015">
        <v>0</v>
      </c>
      <c r="GS1015">
        <v>0</v>
      </c>
      <c r="GT1015">
        <v>39</v>
      </c>
      <c r="GU1015">
        <v>13</v>
      </c>
      <c r="GV1015" t="b">
        <v>1</v>
      </c>
    </row>
    <row r="1016" spans="189:204" x14ac:dyDescent="0.25">
      <c r="GG1016">
        <v>17</v>
      </c>
      <c r="GH1016">
        <v>15</v>
      </c>
      <c r="GL1016">
        <v>13</v>
      </c>
      <c r="GM1016" t="s">
        <v>17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27</v>
      </c>
      <c r="GU1016">
        <v>17</v>
      </c>
      <c r="GV1016" t="b">
        <v>1</v>
      </c>
    </row>
    <row r="1017" spans="189:204" x14ac:dyDescent="0.25">
      <c r="GG1017">
        <v>18</v>
      </c>
      <c r="GH1017">
        <v>16</v>
      </c>
      <c r="GL1017">
        <v>13</v>
      </c>
      <c r="GM1017" t="s">
        <v>17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32</v>
      </c>
      <c r="GU1017">
        <v>17</v>
      </c>
      <c r="GV1017" t="b">
        <v>1</v>
      </c>
    </row>
    <row r="1018" spans="189:204" x14ac:dyDescent="0.25">
      <c r="GH1018">
        <v>17</v>
      </c>
      <c r="GL1018">
        <v>14</v>
      </c>
      <c r="GM1018" t="s">
        <v>17</v>
      </c>
      <c r="GN1018">
        <v>0</v>
      </c>
      <c r="GO1018">
        <v>0</v>
      </c>
      <c r="GP1018">
        <v>0</v>
      </c>
      <c r="GQ1018">
        <v>0</v>
      </c>
      <c r="GR1018">
        <v>0</v>
      </c>
      <c r="GS1018">
        <v>0</v>
      </c>
      <c r="GT1018">
        <v>37</v>
      </c>
      <c r="GU1018">
        <v>17</v>
      </c>
      <c r="GV1018" t="b">
        <v>1</v>
      </c>
    </row>
    <row r="1019" spans="189:204" x14ac:dyDescent="0.25">
      <c r="GH1019">
        <v>18</v>
      </c>
      <c r="GL1019">
        <v>14</v>
      </c>
      <c r="GM1019" t="s">
        <v>17</v>
      </c>
      <c r="GN1019">
        <v>0</v>
      </c>
      <c r="GO1019">
        <v>0</v>
      </c>
      <c r="GP1019">
        <v>0</v>
      </c>
      <c r="GQ1019">
        <v>0</v>
      </c>
      <c r="GR1019">
        <v>0</v>
      </c>
      <c r="GS1019">
        <v>0</v>
      </c>
      <c r="GT1019">
        <v>42</v>
      </c>
      <c r="GU1019">
        <v>17</v>
      </c>
      <c r="GV1019" t="b">
        <v>1</v>
      </c>
    </row>
  </sheetData>
  <pageMargins left="0.7" right="0.7" top="0.75" bottom="0.75" header="0.3" footer="0.3"/>
  <pageSetup orientation="portrait" r:id="rId1"/>
  <headerFooter>
    <oddFooter>&amp;L&amp;ETreePlan Student License, For Education Only&amp;Z&amp;ETreePlan.com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6F61-2D89-4BE9-88BD-4CA6BBA4D34A}">
  <dimension ref="A2:G16"/>
  <sheetViews>
    <sheetView tabSelected="1" zoomScale="160" zoomScaleNormal="160" workbookViewId="0">
      <selection activeCell="H7" sqref="H7"/>
    </sheetView>
  </sheetViews>
  <sheetFormatPr baseColWidth="10" defaultRowHeight="15" x14ac:dyDescent="0.25"/>
  <cols>
    <col min="1" max="1" width="22.85546875" bestFit="1" customWidth="1"/>
    <col min="2" max="2" width="13" bestFit="1" customWidth="1"/>
    <col min="3" max="3" width="13.7109375" bestFit="1" customWidth="1"/>
    <col min="5" max="5" width="22.85546875" bestFit="1" customWidth="1"/>
    <col min="6" max="6" width="13" bestFit="1" customWidth="1"/>
    <col min="7" max="7" width="13.7109375" bestFit="1" customWidth="1"/>
  </cols>
  <sheetData>
    <row r="2" spans="1:7" x14ac:dyDescent="0.25">
      <c r="A2" s="8" t="s">
        <v>32</v>
      </c>
      <c r="B2" s="8" t="s">
        <v>27</v>
      </c>
      <c r="C2" s="8" t="s">
        <v>28</v>
      </c>
      <c r="E2" s="8" t="s">
        <v>41</v>
      </c>
      <c r="F2" s="8" t="s">
        <v>27</v>
      </c>
      <c r="G2" s="8" t="s">
        <v>28</v>
      </c>
    </row>
    <row r="3" spans="1:7" x14ac:dyDescent="0.25">
      <c r="A3" s="6" t="s">
        <v>33</v>
      </c>
      <c r="B3" s="7">
        <v>0.4</v>
      </c>
      <c r="C3" s="7">
        <v>0.6</v>
      </c>
      <c r="E3" s="6" t="s">
        <v>33</v>
      </c>
      <c r="F3" s="7">
        <v>0.5</v>
      </c>
      <c r="G3" s="7">
        <v>0.5</v>
      </c>
    </row>
    <row r="5" spans="1:7" x14ac:dyDescent="0.25">
      <c r="A5" s="8" t="s">
        <v>34</v>
      </c>
      <c r="B5" s="8" t="s">
        <v>27</v>
      </c>
      <c r="C5" s="8" t="s">
        <v>28</v>
      </c>
      <c r="E5" s="8" t="s">
        <v>34</v>
      </c>
      <c r="F5" s="8" t="s">
        <v>27</v>
      </c>
      <c r="G5" s="8" t="s">
        <v>28</v>
      </c>
    </row>
    <row r="6" spans="1:7" x14ac:dyDescent="0.25">
      <c r="A6" s="6" t="s">
        <v>35</v>
      </c>
      <c r="B6" s="9">
        <v>0.8</v>
      </c>
      <c r="C6" s="9">
        <v>0</v>
      </c>
      <c r="E6" s="6" t="s">
        <v>35</v>
      </c>
      <c r="F6" s="9">
        <v>0.8</v>
      </c>
      <c r="G6" s="9">
        <v>0</v>
      </c>
    </row>
    <row r="7" spans="1:7" x14ac:dyDescent="0.25">
      <c r="A7" s="6" t="s">
        <v>36</v>
      </c>
      <c r="B7" s="9">
        <v>0.2</v>
      </c>
      <c r="C7" s="9">
        <v>1</v>
      </c>
      <c r="E7" s="6" t="s">
        <v>36</v>
      </c>
      <c r="F7" s="9">
        <v>0.2</v>
      </c>
      <c r="G7" s="9">
        <v>1</v>
      </c>
    </row>
    <row r="9" spans="1:7" x14ac:dyDescent="0.25">
      <c r="A9" s="8" t="s">
        <v>39</v>
      </c>
      <c r="B9" s="10" t="s">
        <v>40</v>
      </c>
      <c r="E9" s="8" t="s">
        <v>39</v>
      </c>
      <c r="F9" s="10" t="s">
        <v>40</v>
      </c>
    </row>
    <row r="10" spans="1:7" x14ac:dyDescent="0.25">
      <c r="A10" s="6" t="s">
        <v>35</v>
      </c>
      <c r="B10" s="7">
        <f>B6*B3+C6*C3</f>
        <v>0.32000000000000006</v>
      </c>
      <c r="E10" s="6" t="s">
        <v>35</v>
      </c>
      <c r="F10" s="7">
        <f>F6*F3+G6*G3</f>
        <v>0.4</v>
      </c>
    </row>
    <row r="11" spans="1:7" x14ac:dyDescent="0.25">
      <c r="A11" s="6" t="s">
        <v>36</v>
      </c>
      <c r="B11" s="7">
        <f>B7*B3+C7*C3</f>
        <v>0.67999999999999994</v>
      </c>
      <c r="E11" s="6" t="s">
        <v>36</v>
      </c>
      <c r="F11" s="7">
        <f>F7*F3+G7*G3</f>
        <v>0.6</v>
      </c>
    </row>
    <row r="13" spans="1:7" x14ac:dyDescent="0.25">
      <c r="A13" t="s">
        <v>37</v>
      </c>
      <c r="E13" t="s">
        <v>37</v>
      </c>
    </row>
    <row r="14" spans="1:7" x14ac:dyDescent="0.25">
      <c r="A14" s="8" t="s">
        <v>38</v>
      </c>
      <c r="B14" s="8" t="s">
        <v>27</v>
      </c>
      <c r="C14" s="8" t="s">
        <v>28</v>
      </c>
      <c r="E14" s="8" t="s">
        <v>38</v>
      </c>
      <c r="F14" s="8" t="s">
        <v>27</v>
      </c>
      <c r="G14" s="8" t="s">
        <v>28</v>
      </c>
    </row>
    <row r="15" spans="1:7" x14ac:dyDescent="0.25">
      <c r="A15" s="6" t="s">
        <v>35</v>
      </c>
      <c r="B15" s="11">
        <f>(B6*B3)/B10</f>
        <v>1</v>
      </c>
      <c r="C15" s="7">
        <f>(C6*C3)/B10</f>
        <v>0</v>
      </c>
      <c r="E15" s="6" t="s">
        <v>35</v>
      </c>
      <c r="F15" s="11">
        <f>(F6*F3)/F10</f>
        <v>1</v>
      </c>
      <c r="G15" s="7">
        <f>(G6*G3)/F10</f>
        <v>0</v>
      </c>
    </row>
    <row r="16" spans="1:7" x14ac:dyDescent="0.25">
      <c r="A16" s="6" t="s">
        <v>36</v>
      </c>
      <c r="B16" s="11">
        <f>(B7*B3)/B11</f>
        <v>0.11764705882352945</v>
      </c>
      <c r="C16" s="11">
        <f>(C7*C3)/B11</f>
        <v>0.88235294117647067</v>
      </c>
      <c r="E16" s="6" t="s">
        <v>36</v>
      </c>
      <c r="F16" s="11">
        <f>(F7*F3)/F11</f>
        <v>0.16666666666666669</v>
      </c>
      <c r="G16" s="11">
        <f>(G7*G3)/F11</f>
        <v>0.83333333333333337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FA3E-8EF5-41BC-9D1A-4B8A9E42C9DC}">
  <dimension ref="B10:GV1035"/>
  <sheetViews>
    <sheetView topLeftCell="A31" zoomScale="110" zoomScaleNormal="110" workbookViewId="0">
      <selection activeCell="I54" sqref="I54"/>
    </sheetView>
  </sheetViews>
  <sheetFormatPr baseColWidth="10" defaultRowHeight="15" x14ac:dyDescent="0.25"/>
  <cols>
    <col min="3" max="3" width="2.28515625" customWidth="1"/>
    <col min="4" max="4" width="3.7109375" customWidth="1"/>
    <col min="7" max="7" width="2.28515625" customWidth="1"/>
    <col min="8" max="8" width="3.7109375" customWidth="1"/>
    <col min="11" max="11" width="2.28515625" customWidth="1"/>
    <col min="12" max="12" width="3.7109375" customWidth="1"/>
    <col min="15" max="15" width="2.28515625" customWidth="1"/>
    <col min="16" max="16" width="3.7109375" customWidth="1"/>
    <col min="19" max="19" width="2.28515625" customWidth="1"/>
    <col min="20" max="20" width="3.7109375" customWidth="1"/>
    <col min="23" max="23" width="2.28515625" customWidth="1"/>
  </cols>
  <sheetData>
    <row r="10" spans="2:24" x14ac:dyDescent="0.25">
      <c r="B10" s="4" t="s">
        <v>18</v>
      </c>
      <c r="U10" s="3">
        <v>1</v>
      </c>
      <c r="X10" s="5" t="s">
        <v>19</v>
      </c>
    </row>
    <row r="11" spans="2:24" x14ac:dyDescent="0.25">
      <c r="U11" t="s">
        <v>27</v>
      </c>
    </row>
    <row r="12" spans="2:24" x14ac:dyDescent="0.25">
      <c r="X12">
        <f>SUM(E41,I30,M20,Q15,U13)</f>
        <v>0</v>
      </c>
    </row>
    <row r="13" spans="2:24" x14ac:dyDescent="0.25">
      <c r="Q13" t="s">
        <v>25</v>
      </c>
      <c r="U13" s="3">
        <v>0</v>
      </c>
      <c r="V13">
        <f>X12</f>
        <v>0</v>
      </c>
    </row>
    <row r="15" spans="2:24" x14ac:dyDescent="0.25">
      <c r="Q15" s="3">
        <v>0</v>
      </c>
      <c r="R15">
        <f>IF(ABS(1-(U10+U15))&lt;=0.00001,U10*V13+U15*V18,NA())</f>
        <v>0</v>
      </c>
      <c r="U15" s="3">
        <v>0</v>
      </c>
    </row>
    <row r="16" spans="2:24" x14ac:dyDescent="0.25">
      <c r="U16" t="s">
        <v>28</v>
      </c>
    </row>
    <row r="17" spans="9:24" x14ac:dyDescent="0.25">
      <c r="M17" s="3">
        <f>'Probabilidades del Gurú'!B10</f>
        <v>0.32000000000000006</v>
      </c>
      <c r="X17">
        <f>SUM(E41,I30,M20,Q15,U18)</f>
        <v>1000</v>
      </c>
    </row>
    <row r="18" spans="9:24" x14ac:dyDescent="0.25">
      <c r="M18" t="s">
        <v>45</v>
      </c>
      <c r="U18" s="3">
        <v>1000</v>
      </c>
      <c r="V18">
        <f>X17</f>
        <v>1000</v>
      </c>
    </row>
    <row r="19" spans="9:24" x14ac:dyDescent="0.25">
      <c r="O19">
        <f>IF(N20=R15,1,IF(N20=R25,2))</f>
        <v>2</v>
      </c>
    </row>
    <row r="20" spans="9:24" x14ac:dyDescent="0.25">
      <c r="M20" s="3">
        <v>0</v>
      </c>
      <c r="N20">
        <f>MAX(R15,R25)</f>
        <v>1000</v>
      </c>
      <c r="U20" s="3">
        <v>1</v>
      </c>
    </row>
    <row r="21" spans="9:24" x14ac:dyDescent="0.25">
      <c r="U21" t="s">
        <v>27</v>
      </c>
    </row>
    <row r="22" spans="9:24" x14ac:dyDescent="0.25">
      <c r="X22">
        <f>SUM(E41,I30,M20,Q25,U23)</f>
        <v>1000</v>
      </c>
    </row>
    <row r="23" spans="9:24" x14ac:dyDescent="0.25">
      <c r="Q23" t="s">
        <v>26</v>
      </c>
      <c r="U23" s="3">
        <v>1000</v>
      </c>
      <c r="V23">
        <f>X22</f>
        <v>1000</v>
      </c>
    </row>
    <row r="25" spans="9:24" x14ac:dyDescent="0.25">
      <c r="Q25" s="3">
        <v>0</v>
      </c>
      <c r="R25">
        <f>IF(ABS(1-(U20+U25))&lt;=0.00001,U20*V23+U25*V28,NA())</f>
        <v>1000</v>
      </c>
      <c r="U25" s="3">
        <v>0</v>
      </c>
    </row>
    <row r="26" spans="9:24" x14ac:dyDescent="0.25">
      <c r="U26" t="s">
        <v>28</v>
      </c>
    </row>
    <row r="27" spans="9:24" x14ac:dyDescent="0.25">
      <c r="I27" s="3">
        <v>0.8</v>
      </c>
      <c r="X27">
        <f>SUM(E41,I30,M20,Q25,U28)</f>
        <v>0</v>
      </c>
    </row>
    <row r="28" spans="9:24" x14ac:dyDescent="0.25">
      <c r="I28" t="s">
        <v>43</v>
      </c>
      <c r="U28" s="3">
        <v>0</v>
      </c>
      <c r="V28">
        <f>X27</f>
        <v>0</v>
      </c>
    </row>
    <row r="30" spans="9:24" x14ac:dyDescent="0.25">
      <c r="I30" s="3">
        <v>0</v>
      </c>
      <c r="J30">
        <f>IF(ABS(1-(M17+M37))&lt;=0.00001,M17*N20+M37*N40,NA())</f>
        <v>920</v>
      </c>
      <c r="U30" s="12">
        <f>'Probabilidades del Gurú'!B16</f>
        <v>0.11764705882352945</v>
      </c>
    </row>
    <row r="31" spans="9:24" x14ac:dyDescent="0.25">
      <c r="U31" t="s">
        <v>27</v>
      </c>
    </row>
    <row r="32" spans="9:24" x14ac:dyDescent="0.25">
      <c r="X32">
        <f>SUM(E41,I30,M40,Q35,U33)</f>
        <v>0</v>
      </c>
    </row>
    <row r="33" spans="5:24" x14ac:dyDescent="0.25">
      <c r="Q33" t="s">
        <v>25</v>
      </c>
      <c r="U33" s="3">
        <v>0</v>
      </c>
      <c r="V33">
        <f>X32</f>
        <v>0</v>
      </c>
    </row>
    <row r="35" spans="5:24" x14ac:dyDescent="0.25">
      <c r="Q35" s="3">
        <v>0</v>
      </c>
      <c r="R35">
        <f>IF(ABS(1-(U30+U35))&lt;=0.00001,U30*V33+U35*V38,NA())</f>
        <v>882.35294117647072</v>
      </c>
      <c r="U35" s="12">
        <f>'Probabilidades del Gurú'!C16</f>
        <v>0.88235294117647067</v>
      </c>
    </row>
    <row r="36" spans="5:24" x14ac:dyDescent="0.25">
      <c r="U36" t="s">
        <v>28</v>
      </c>
    </row>
    <row r="37" spans="5:24" x14ac:dyDescent="0.25">
      <c r="M37" s="3">
        <f>'Probabilidades del Gurú'!B11</f>
        <v>0.67999999999999994</v>
      </c>
      <c r="X37">
        <f>SUM(E41,I30,M40,Q35,U38)</f>
        <v>1000</v>
      </c>
    </row>
    <row r="38" spans="5:24" x14ac:dyDescent="0.25">
      <c r="M38" t="s">
        <v>46</v>
      </c>
      <c r="U38" s="3">
        <v>1000</v>
      </c>
      <c r="V38">
        <f>X37</f>
        <v>1000</v>
      </c>
    </row>
    <row r="39" spans="5:24" x14ac:dyDescent="0.25">
      <c r="E39" t="s">
        <v>42</v>
      </c>
      <c r="O39">
        <f>IF(N40=R35,1,IF(N40=R45,2))</f>
        <v>1</v>
      </c>
    </row>
    <row r="40" spans="5:24" x14ac:dyDescent="0.25">
      <c r="M40" s="3">
        <v>0</v>
      </c>
      <c r="N40">
        <f>MAX(R35,R45)</f>
        <v>882.35294117647072</v>
      </c>
      <c r="U40" s="12">
        <f>U30</f>
        <v>0.11764705882352945</v>
      </c>
    </row>
    <row r="41" spans="5:24" x14ac:dyDescent="0.25">
      <c r="E41" s="3">
        <v>0</v>
      </c>
      <c r="F41">
        <f>IF(ABS(1-(I27+I50))&lt;=0.00001,I27*J30+I50*J53,NA())</f>
        <v>736</v>
      </c>
      <c r="U41" t="s">
        <v>27</v>
      </c>
    </row>
    <row r="42" spans="5:24" x14ac:dyDescent="0.25">
      <c r="X42">
        <f>SUM(E41,I30,M40,Q45,U43)</f>
        <v>1000</v>
      </c>
    </row>
    <row r="43" spans="5:24" x14ac:dyDescent="0.25">
      <c r="Q43" t="s">
        <v>26</v>
      </c>
      <c r="U43" s="3">
        <v>1000</v>
      </c>
      <c r="V43">
        <f>X42</f>
        <v>1000</v>
      </c>
    </row>
    <row r="45" spans="5:24" x14ac:dyDescent="0.25">
      <c r="Q45" s="3">
        <v>0</v>
      </c>
      <c r="R45">
        <f>IF(ABS(1-(U40+U45))&lt;=0.00001,U40*V43+U45*V48,NA())</f>
        <v>117.64705882352945</v>
      </c>
      <c r="U45" s="12">
        <f>U35</f>
        <v>0.88235294117647067</v>
      </c>
    </row>
    <row r="46" spans="5:24" x14ac:dyDescent="0.25">
      <c r="U46" t="s">
        <v>28</v>
      </c>
    </row>
    <row r="47" spans="5:24" x14ac:dyDescent="0.25">
      <c r="X47">
        <f>SUM(E41,I30,M40,Q45,U48)</f>
        <v>0</v>
      </c>
    </row>
    <row r="48" spans="5:24" x14ac:dyDescent="0.25">
      <c r="U48" s="3">
        <v>0</v>
      </c>
      <c r="V48">
        <f>X47</f>
        <v>0</v>
      </c>
    </row>
    <row r="50" spans="2:24" x14ac:dyDescent="0.25">
      <c r="I50" s="3">
        <v>0.2</v>
      </c>
    </row>
    <row r="51" spans="2:24" x14ac:dyDescent="0.25">
      <c r="I51" t="s">
        <v>44</v>
      </c>
    </row>
    <row r="52" spans="2:24" x14ac:dyDescent="0.25">
      <c r="X52">
        <f>SUM(E41,I53)</f>
        <v>0</v>
      </c>
    </row>
    <row r="53" spans="2:24" x14ac:dyDescent="0.25">
      <c r="I53" s="3">
        <v>0</v>
      </c>
      <c r="J53">
        <f>X52</f>
        <v>0</v>
      </c>
    </row>
    <row r="55" spans="2:24" x14ac:dyDescent="0.25">
      <c r="U55" s="3">
        <v>1</v>
      </c>
    </row>
    <row r="56" spans="2:24" x14ac:dyDescent="0.25">
      <c r="U56" t="s">
        <v>27</v>
      </c>
    </row>
    <row r="57" spans="2:24" x14ac:dyDescent="0.25">
      <c r="X57">
        <f>SUM(E86,I75,M65,Q60,U58)</f>
        <v>-256</v>
      </c>
    </row>
    <row r="58" spans="2:24" x14ac:dyDescent="0.25">
      <c r="Q58" t="s">
        <v>25</v>
      </c>
      <c r="U58" s="3">
        <v>0</v>
      </c>
      <c r="V58">
        <f>X57</f>
        <v>-256</v>
      </c>
    </row>
    <row r="60" spans="2:24" x14ac:dyDescent="0.25">
      <c r="Q60" s="3">
        <v>0</v>
      </c>
      <c r="R60">
        <f>IF(ABS(1-(U55+U60))&lt;=0.00001,U55*V58+U60*V63,NA())</f>
        <v>-256</v>
      </c>
      <c r="U60" s="3">
        <v>0</v>
      </c>
    </row>
    <row r="61" spans="2:24" x14ac:dyDescent="0.25">
      <c r="U61" t="s">
        <v>28</v>
      </c>
    </row>
    <row r="62" spans="2:24" x14ac:dyDescent="0.25">
      <c r="C62">
        <f>IF(B63=F41,1,IF(B63=F86,2))</f>
        <v>1</v>
      </c>
      <c r="M62" s="13">
        <f>'Probabilidades del Gurú'!F10</f>
        <v>0.4</v>
      </c>
      <c r="X62">
        <f>SUM(E86,I75,M65,Q60,U63)</f>
        <v>744</v>
      </c>
    </row>
    <row r="63" spans="2:24" x14ac:dyDescent="0.25">
      <c r="B63">
        <f>MAX(F41,F86)</f>
        <v>736</v>
      </c>
      <c r="M63" t="s">
        <v>47</v>
      </c>
      <c r="U63" s="3">
        <v>1000</v>
      </c>
      <c r="V63">
        <f>X62</f>
        <v>744</v>
      </c>
    </row>
    <row r="64" spans="2:24" x14ac:dyDescent="0.25">
      <c r="O64">
        <f>IF(N65=R60,1,IF(N65=R70,2))</f>
        <v>2</v>
      </c>
    </row>
    <row r="65" spans="9:24" x14ac:dyDescent="0.25">
      <c r="M65" s="3">
        <v>0</v>
      </c>
      <c r="N65">
        <f>MAX(R60,R70)</f>
        <v>744</v>
      </c>
      <c r="U65" s="3">
        <v>1</v>
      </c>
    </row>
    <row r="66" spans="9:24" x14ac:dyDescent="0.25">
      <c r="U66" t="s">
        <v>27</v>
      </c>
    </row>
    <row r="67" spans="9:24" x14ac:dyDescent="0.25">
      <c r="X67">
        <f>SUM(E86,I75,M65,Q70,U68)</f>
        <v>744</v>
      </c>
    </row>
    <row r="68" spans="9:24" x14ac:dyDescent="0.25">
      <c r="Q68" t="s">
        <v>26</v>
      </c>
      <c r="U68" s="3">
        <v>1000</v>
      </c>
      <c r="V68">
        <f>X67</f>
        <v>744</v>
      </c>
    </row>
    <row r="70" spans="9:24" x14ac:dyDescent="0.25">
      <c r="Q70" s="3">
        <v>0</v>
      </c>
      <c r="R70">
        <f>IF(ABS(1-(U65+U70))&lt;=0.00001,U65*V68+U70*V73,NA())</f>
        <v>744</v>
      </c>
      <c r="U70" s="3">
        <v>0</v>
      </c>
    </row>
    <row r="71" spans="9:24" x14ac:dyDescent="0.25">
      <c r="U71" t="s">
        <v>28</v>
      </c>
    </row>
    <row r="72" spans="9:24" x14ac:dyDescent="0.25">
      <c r="I72" s="3">
        <v>0.3</v>
      </c>
      <c r="X72">
        <f>SUM(E86,I75,M65,Q70,U73)</f>
        <v>-256</v>
      </c>
    </row>
    <row r="73" spans="9:24" x14ac:dyDescent="0.25">
      <c r="I73" t="s">
        <v>29</v>
      </c>
      <c r="U73" s="3">
        <v>0</v>
      </c>
      <c r="V73">
        <f>X72</f>
        <v>-256</v>
      </c>
    </row>
    <row r="75" spans="9:24" x14ac:dyDescent="0.25">
      <c r="I75" s="3">
        <v>-256</v>
      </c>
      <c r="J75">
        <f>IF(ABS(1-(M62+M82))&lt;=0.00001,M62*N65+M82*N85,NA())</f>
        <v>644</v>
      </c>
      <c r="U75" s="12">
        <f>'Probabilidades del Gurú'!F16</f>
        <v>0.16666666666666669</v>
      </c>
    </row>
    <row r="76" spans="9:24" x14ac:dyDescent="0.25">
      <c r="U76" t="s">
        <v>27</v>
      </c>
    </row>
    <row r="77" spans="9:24" x14ac:dyDescent="0.25">
      <c r="X77">
        <f>SUM(E86,I75,M85,Q80,U78)</f>
        <v>-256</v>
      </c>
    </row>
    <row r="78" spans="9:24" x14ac:dyDescent="0.25">
      <c r="Q78" t="s">
        <v>25</v>
      </c>
      <c r="U78" s="3">
        <v>0</v>
      </c>
      <c r="V78">
        <f>X77</f>
        <v>-256</v>
      </c>
    </row>
    <row r="80" spans="9:24" x14ac:dyDescent="0.25">
      <c r="Q80" s="3">
        <v>0</v>
      </c>
      <c r="R80">
        <f>IF(ABS(1-(U75+U80))&lt;=0.00001,U75*V78+U80*V83,NA())</f>
        <v>577.33333333333337</v>
      </c>
      <c r="U80" s="12">
        <f>'Probabilidades del Gurú'!G16</f>
        <v>0.83333333333333337</v>
      </c>
    </row>
    <row r="81" spans="5:24" x14ac:dyDescent="0.25">
      <c r="U81" t="s">
        <v>28</v>
      </c>
    </row>
    <row r="82" spans="5:24" x14ac:dyDescent="0.25">
      <c r="M82" s="13">
        <f>'Probabilidades del Gurú'!F11</f>
        <v>0.6</v>
      </c>
      <c r="X82">
        <f>SUM(E86,I75,M85,Q80,U83)</f>
        <v>744</v>
      </c>
    </row>
    <row r="83" spans="5:24" x14ac:dyDescent="0.25">
      <c r="M83" t="s">
        <v>48</v>
      </c>
      <c r="U83" s="3">
        <v>1000</v>
      </c>
      <c r="V83">
        <f>X82</f>
        <v>744</v>
      </c>
    </row>
    <row r="84" spans="5:24" x14ac:dyDescent="0.25">
      <c r="E84" t="s">
        <v>21</v>
      </c>
      <c r="O84">
        <f>IF(N85=R80,1,IF(N85=R90,2))</f>
        <v>1</v>
      </c>
    </row>
    <row r="85" spans="5:24" x14ac:dyDescent="0.25">
      <c r="M85" s="3">
        <v>0</v>
      </c>
      <c r="N85">
        <f>MAX(R80,R90)</f>
        <v>577.33333333333337</v>
      </c>
      <c r="U85" s="12">
        <f>U75</f>
        <v>0.16666666666666669</v>
      </c>
    </row>
    <row r="86" spans="5:24" x14ac:dyDescent="0.25">
      <c r="E86" s="3">
        <v>0</v>
      </c>
      <c r="F86">
        <f>IF(ABS(1-(I72+I95))&lt;=0.00001,I72*J75+I95*J98,NA())</f>
        <v>193.2</v>
      </c>
      <c r="U86" t="s">
        <v>27</v>
      </c>
    </row>
    <row r="87" spans="5:24" x14ac:dyDescent="0.25">
      <c r="X87">
        <f>SUM(E86,I75,M85,Q90,U88)</f>
        <v>744</v>
      </c>
    </row>
    <row r="88" spans="5:24" x14ac:dyDescent="0.25">
      <c r="Q88" t="s">
        <v>26</v>
      </c>
      <c r="U88" s="3">
        <v>1000</v>
      </c>
      <c r="V88">
        <f>X87</f>
        <v>744</v>
      </c>
    </row>
    <row r="90" spans="5:24" x14ac:dyDescent="0.25">
      <c r="Q90" s="3">
        <v>0</v>
      </c>
      <c r="R90">
        <f>IF(ABS(1-(U85+U90))&lt;=0.00001,U85*V88+U90*V93,NA())</f>
        <v>-89.333333333333329</v>
      </c>
      <c r="U90" s="12">
        <f>U80</f>
        <v>0.83333333333333337</v>
      </c>
    </row>
    <row r="91" spans="5:24" x14ac:dyDescent="0.25">
      <c r="U91" t="s">
        <v>28</v>
      </c>
    </row>
    <row r="92" spans="5:24" x14ac:dyDescent="0.25">
      <c r="X92">
        <f>SUM(E86,I75,M85,Q90,U93)</f>
        <v>-256</v>
      </c>
    </row>
    <row r="93" spans="5:24" x14ac:dyDescent="0.25">
      <c r="U93" s="3">
        <v>0</v>
      </c>
      <c r="V93">
        <f>X92</f>
        <v>-256</v>
      </c>
    </row>
    <row r="95" spans="5:24" x14ac:dyDescent="0.25">
      <c r="I95" s="3">
        <v>0.7</v>
      </c>
    </row>
    <row r="96" spans="5:24" x14ac:dyDescent="0.25">
      <c r="I96" t="s">
        <v>30</v>
      </c>
    </row>
    <row r="97" spans="9:24" x14ac:dyDescent="0.25">
      <c r="X97">
        <f>SUM(E86,I98)</f>
        <v>0</v>
      </c>
    </row>
    <row r="98" spans="9:24" x14ac:dyDescent="0.25">
      <c r="I98" s="3">
        <v>0</v>
      </c>
      <c r="J98">
        <f>X97</f>
        <v>0</v>
      </c>
    </row>
    <row r="102" spans="9:24" x14ac:dyDescent="0.25">
      <c r="I102" t="s">
        <v>49</v>
      </c>
    </row>
    <row r="104" spans="9:24" x14ac:dyDescent="0.25">
      <c r="I104" t="s">
        <v>50</v>
      </c>
    </row>
    <row r="106" spans="9:24" x14ac:dyDescent="0.25">
      <c r="I106" t="s">
        <v>51</v>
      </c>
      <c r="J106">
        <f>736-480</f>
        <v>256</v>
      </c>
    </row>
    <row r="1000" spans="189:204" x14ac:dyDescent="0.25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89:204" x14ac:dyDescent="0.25">
      <c r="GG1001">
        <v>0</v>
      </c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2</v>
      </c>
      <c r="GO1001" s="1">
        <v>1</v>
      </c>
      <c r="GP1001" s="1">
        <v>2</v>
      </c>
      <c r="GQ1001" s="1">
        <v>0</v>
      </c>
      <c r="GR1001" s="1">
        <v>0</v>
      </c>
      <c r="GS1001" s="1">
        <v>0</v>
      </c>
      <c r="GT1001" s="2">
        <v>52</v>
      </c>
      <c r="GU1001" s="2">
        <v>1</v>
      </c>
      <c r="GV1001" s="2" t="b">
        <v>1</v>
      </c>
    </row>
    <row r="1002" spans="189:204" x14ac:dyDescent="0.25">
      <c r="GG1002">
        <v>0</v>
      </c>
      <c r="GH1002" s="1">
        <v>1</v>
      </c>
      <c r="GK1002">
        <v>0</v>
      </c>
      <c r="GL1002" s="1">
        <v>0</v>
      </c>
      <c r="GM1002" s="1" t="s">
        <v>22</v>
      </c>
      <c r="GN1002" s="1">
        <v>2</v>
      </c>
      <c r="GO1002" s="1">
        <v>3</v>
      </c>
      <c r="GP1002" s="1">
        <v>4</v>
      </c>
      <c r="GQ1002" s="1">
        <v>0</v>
      </c>
      <c r="GR1002" s="1">
        <v>0</v>
      </c>
      <c r="GS1002" s="1">
        <v>0</v>
      </c>
      <c r="GT1002" s="2">
        <v>30</v>
      </c>
      <c r="GU1002" s="2">
        <v>5</v>
      </c>
      <c r="GV1002" s="2" t="b">
        <v>1</v>
      </c>
    </row>
    <row r="1003" spans="189:204" x14ac:dyDescent="0.25">
      <c r="GG1003">
        <v>0</v>
      </c>
      <c r="GH1003" s="1">
        <v>2</v>
      </c>
      <c r="GK1003">
        <v>0</v>
      </c>
      <c r="GL1003" s="1">
        <v>0</v>
      </c>
      <c r="GM1003" s="1" t="s">
        <v>22</v>
      </c>
      <c r="GN1003" s="1">
        <v>2</v>
      </c>
      <c r="GO1003" s="1">
        <v>19</v>
      </c>
      <c r="GP1003" s="1">
        <v>20</v>
      </c>
      <c r="GQ1003" s="1">
        <v>0</v>
      </c>
      <c r="GR1003" s="1">
        <v>0</v>
      </c>
      <c r="GS1003" s="1">
        <v>0</v>
      </c>
      <c r="GT1003" s="2">
        <v>75</v>
      </c>
      <c r="GU1003" s="2">
        <v>5</v>
      </c>
      <c r="GV1003" s="2" t="b">
        <v>1</v>
      </c>
    </row>
    <row r="1004" spans="189:204" x14ac:dyDescent="0.25">
      <c r="GG1004">
        <v>0</v>
      </c>
      <c r="GH1004">
        <v>3</v>
      </c>
      <c r="GL1004">
        <v>1</v>
      </c>
      <c r="GM1004" t="s">
        <v>22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19</v>
      </c>
      <c r="GU1004">
        <v>9</v>
      </c>
      <c r="GV1004" t="b">
        <v>1</v>
      </c>
    </row>
    <row r="1005" spans="189:204" x14ac:dyDescent="0.25">
      <c r="GG1005">
        <v>0</v>
      </c>
      <c r="GH1005">
        <v>4</v>
      </c>
      <c r="GL1005">
        <v>1</v>
      </c>
      <c r="GM1005" t="s">
        <v>17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42</v>
      </c>
      <c r="GU1005">
        <v>9</v>
      </c>
      <c r="GV1005" t="b">
        <v>1</v>
      </c>
    </row>
    <row r="1006" spans="189:204" x14ac:dyDescent="0.25">
      <c r="GG1006">
        <v>0</v>
      </c>
      <c r="GH1006">
        <v>5</v>
      </c>
      <c r="GL1006">
        <v>3</v>
      </c>
      <c r="GM1006" t="s">
        <v>16</v>
      </c>
      <c r="GN1006">
        <v>2</v>
      </c>
      <c r="GO1006">
        <v>7</v>
      </c>
      <c r="GP1006">
        <v>8</v>
      </c>
      <c r="GQ1006">
        <v>0</v>
      </c>
      <c r="GR1006">
        <v>0</v>
      </c>
      <c r="GS1006">
        <v>0</v>
      </c>
      <c r="GT1006">
        <v>9</v>
      </c>
      <c r="GU1006">
        <v>13</v>
      </c>
      <c r="GV1006" t="b">
        <v>1</v>
      </c>
    </row>
    <row r="1007" spans="189:204" x14ac:dyDescent="0.25">
      <c r="GG1007">
        <v>0</v>
      </c>
      <c r="GH1007">
        <v>6</v>
      </c>
      <c r="GL1007">
        <v>3</v>
      </c>
      <c r="GM1007" t="s">
        <v>16</v>
      </c>
      <c r="GN1007">
        <v>2</v>
      </c>
      <c r="GO1007">
        <v>13</v>
      </c>
      <c r="GP1007">
        <v>14</v>
      </c>
      <c r="GQ1007">
        <v>0</v>
      </c>
      <c r="GR1007">
        <v>0</v>
      </c>
      <c r="GS1007">
        <v>0</v>
      </c>
      <c r="GT1007">
        <v>29</v>
      </c>
      <c r="GU1007">
        <v>13</v>
      </c>
      <c r="GV1007" t="b">
        <v>1</v>
      </c>
    </row>
    <row r="1008" spans="189:204" x14ac:dyDescent="0.25">
      <c r="GG1008">
        <v>0</v>
      </c>
      <c r="GH1008">
        <v>7</v>
      </c>
      <c r="GK1008">
        <v>0</v>
      </c>
      <c r="GL1008">
        <v>5</v>
      </c>
      <c r="GM1008" t="s">
        <v>22</v>
      </c>
      <c r="GN1008">
        <v>2</v>
      </c>
      <c r="GO1008">
        <v>9</v>
      </c>
      <c r="GP1008">
        <v>10</v>
      </c>
      <c r="GQ1008">
        <v>0</v>
      </c>
      <c r="GR1008">
        <v>0</v>
      </c>
      <c r="GS1008">
        <v>0</v>
      </c>
      <c r="GT1008">
        <v>4</v>
      </c>
      <c r="GU1008">
        <v>17</v>
      </c>
      <c r="GV1008" t="b">
        <v>1</v>
      </c>
    </row>
    <row r="1009" spans="189:204" x14ac:dyDescent="0.25">
      <c r="GG1009">
        <v>0</v>
      </c>
      <c r="GH1009">
        <v>8</v>
      </c>
      <c r="GK1009">
        <v>0</v>
      </c>
      <c r="GL1009">
        <v>5</v>
      </c>
      <c r="GM1009" t="s">
        <v>22</v>
      </c>
      <c r="GN1009">
        <v>2</v>
      </c>
      <c r="GO1009">
        <v>11</v>
      </c>
      <c r="GP1009">
        <v>12</v>
      </c>
      <c r="GQ1009">
        <v>0</v>
      </c>
      <c r="GR1009">
        <v>0</v>
      </c>
      <c r="GS1009">
        <v>0</v>
      </c>
      <c r="GT1009">
        <v>14</v>
      </c>
      <c r="GU1009">
        <v>17</v>
      </c>
      <c r="GV1009" t="b">
        <v>1</v>
      </c>
    </row>
    <row r="1010" spans="189:204" x14ac:dyDescent="0.25">
      <c r="GG1010">
        <v>0</v>
      </c>
      <c r="GH1010">
        <v>9</v>
      </c>
      <c r="GL1010">
        <v>7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2</v>
      </c>
      <c r="GU1010">
        <v>21</v>
      </c>
      <c r="GV1010" t="b">
        <v>1</v>
      </c>
    </row>
    <row r="1011" spans="189:204" x14ac:dyDescent="0.25">
      <c r="GG1011">
        <v>0</v>
      </c>
      <c r="GH1011">
        <v>10</v>
      </c>
      <c r="GL1011">
        <v>7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7</v>
      </c>
      <c r="GU1011">
        <v>21</v>
      </c>
      <c r="GV1011" t="b">
        <v>1</v>
      </c>
    </row>
    <row r="1012" spans="189:204" x14ac:dyDescent="0.25">
      <c r="GG1012">
        <v>0</v>
      </c>
      <c r="GH1012">
        <v>11</v>
      </c>
      <c r="GL1012">
        <v>8</v>
      </c>
      <c r="GM1012" t="s">
        <v>17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12</v>
      </c>
      <c r="GU1012">
        <v>21</v>
      </c>
      <c r="GV1012" t="b">
        <v>1</v>
      </c>
    </row>
    <row r="1013" spans="189:204" x14ac:dyDescent="0.25">
      <c r="GG1013">
        <v>0</v>
      </c>
      <c r="GH1013">
        <v>12</v>
      </c>
      <c r="GL1013">
        <v>8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17</v>
      </c>
      <c r="GU1013">
        <v>21</v>
      </c>
      <c r="GV1013" t="b">
        <v>1</v>
      </c>
    </row>
    <row r="1014" spans="189:204" x14ac:dyDescent="0.25">
      <c r="GG1014">
        <v>0</v>
      </c>
      <c r="GH1014">
        <v>13</v>
      </c>
      <c r="GK1014">
        <v>0</v>
      </c>
      <c r="GL1014">
        <v>6</v>
      </c>
      <c r="GM1014" t="s">
        <v>22</v>
      </c>
      <c r="GN1014">
        <v>2</v>
      </c>
      <c r="GO1014">
        <v>15</v>
      </c>
      <c r="GP1014">
        <v>16</v>
      </c>
      <c r="GQ1014">
        <v>0</v>
      </c>
      <c r="GR1014">
        <v>0</v>
      </c>
      <c r="GS1014">
        <v>0</v>
      </c>
      <c r="GT1014">
        <v>24</v>
      </c>
      <c r="GU1014">
        <v>17</v>
      </c>
      <c r="GV1014" t="b">
        <v>1</v>
      </c>
    </row>
    <row r="1015" spans="189:204" x14ac:dyDescent="0.25">
      <c r="GG1015">
        <v>0</v>
      </c>
      <c r="GH1015">
        <v>14</v>
      </c>
      <c r="GK1015">
        <v>0</v>
      </c>
      <c r="GL1015">
        <v>6</v>
      </c>
      <c r="GM1015" t="s">
        <v>22</v>
      </c>
      <c r="GN1015">
        <v>2</v>
      </c>
      <c r="GO1015">
        <v>17</v>
      </c>
      <c r="GP1015">
        <v>18</v>
      </c>
      <c r="GQ1015">
        <v>0</v>
      </c>
      <c r="GR1015">
        <v>0</v>
      </c>
      <c r="GS1015">
        <v>0</v>
      </c>
      <c r="GT1015">
        <v>34</v>
      </c>
      <c r="GU1015">
        <v>17</v>
      </c>
      <c r="GV1015" t="b">
        <v>1</v>
      </c>
    </row>
    <row r="1016" spans="189:204" x14ac:dyDescent="0.25">
      <c r="GG1016">
        <v>0</v>
      </c>
      <c r="GH1016">
        <v>15</v>
      </c>
      <c r="GL1016">
        <v>13</v>
      </c>
      <c r="GM1016" t="s">
        <v>17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22</v>
      </c>
      <c r="GU1016">
        <v>21</v>
      </c>
      <c r="GV1016" t="b">
        <v>1</v>
      </c>
    </row>
    <row r="1017" spans="189:204" x14ac:dyDescent="0.25">
      <c r="GG1017">
        <v>0</v>
      </c>
      <c r="GH1017">
        <v>16</v>
      </c>
      <c r="GL1017">
        <v>13</v>
      </c>
      <c r="GM1017" t="s">
        <v>17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27</v>
      </c>
      <c r="GU1017">
        <v>21</v>
      </c>
      <c r="GV1017" t="b">
        <v>1</v>
      </c>
    </row>
    <row r="1018" spans="189:204" x14ac:dyDescent="0.25">
      <c r="GG1018">
        <v>0</v>
      </c>
      <c r="GH1018">
        <v>17</v>
      </c>
      <c r="GL1018">
        <v>14</v>
      </c>
      <c r="GM1018" t="s">
        <v>17</v>
      </c>
      <c r="GN1018">
        <v>0</v>
      </c>
      <c r="GO1018">
        <v>0</v>
      </c>
      <c r="GP1018">
        <v>0</v>
      </c>
      <c r="GQ1018">
        <v>0</v>
      </c>
      <c r="GR1018">
        <v>0</v>
      </c>
      <c r="GS1018">
        <v>0</v>
      </c>
      <c r="GT1018">
        <v>32</v>
      </c>
      <c r="GU1018">
        <v>21</v>
      </c>
      <c r="GV1018" t="b">
        <v>1</v>
      </c>
    </row>
    <row r="1019" spans="189:204" x14ac:dyDescent="0.25">
      <c r="GG1019">
        <v>0</v>
      </c>
      <c r="GH1019">
        <v>18</v>
      </c>
      <c r="GL1019">
        <v>14</v>
      </c>
      <c r="GM1019" t="s">
        <v>17</v>
      </c>
      <c r="GN1019">
        <v>0</v>
      </c>
      <c r="GO1019">
        <v>0</v>
      </c>
      <c r="GP1019">
        <v>0</v>
      </c>
      <c r="GQ1019">
        <v>0</v>
      </c>
      <c r="GR1019">
        <v>0</v>
      </c>
      <c r="GS1019">
        <v>0</v>
      </c>
      <c r="GT1019">
        <v>37</v>
      </c>
      <c r="GU1019">
        <v>21</v>
      </c>
      <c r="GV1019" t="b">
        <v>1</v>
      </c>
    </row>
    <row r="1020" spans="189:204" x14ac:dyDescent="0.25">
      <c r="GG1020">
        <v>0</v>
      </c>
      <c r="GH1020">
        <v>19</v>
      </c>
      <c r="GL1020">
        <v>2</v>
      </c>
      <c r="GM1020" t="s">
        <v>22</v>
      </c>
      <c r="GN1020">
        <v>2</v>
      </c>
      <c r="GO1020">
        <v>21</v>
      </c>
      <c r="GP1020">
        <v>22</v>
      </c>
      <c r="GQ1020">
        <v>0</v>
      </c>
      <c r="GR1020">
        <v>0</v>
      </c>
      <c r="GS1020">
        <v>0</v>
      </c>
      <c r="GT1020">
        <v>64</v>
      </c>
      <c r="GU1020">
        <v>9</v>
      </c>
      <c r="GV1020" t="b">
        <v>1</v>
      </c>
    </row>
    <row r="1021" spans="189:204" x14ac:dyDescent="0.25">
      <c r="GG1021">
        <v>0</v>
      </c>
      <c r="GH1021">
        <v>20</v>
      </c>
      <c r="GL1021">
        <v>2</v>
      </c>
      <c r="GM1021" t="s">
        <v>17</v>
      </c>
      <c r="GN1021">
        <v>0</v>
      </c>
      <c r="GO1021">
        <v>0</v>
      </c>
      <c r="GP1021">
        <v>0</v>
      </c>
      <c r="GQ1021">
        <v>0</v>
      </c>
      <c r="GR1021">
        <v>0</v>
      </c>
      <c r="GS1021">
        <v>0</v>
      </c>
      <c r="GT1021">
        <v>87</v>
      </c>
      <c r="GU1021">
        <v>9</v>
      </c>
      <c r="GV1021" t="b">
        <v>1</v>
      </c>
    </row>
    <row r="1022" spans="189:204" x14ac:dyDescent="0.25">
      <c r="GG1022">
        <v>22</v>
      </c>
      <c r="GH1022">
        <v>21</v>
      </c>
      <c r="GL1022">
        <v>19</v>
      </c>
      <c r="GM1022" t="s">
        <v>16</v>
      </c>
      <c r="GN1022">
        <v>2</v>
      </c>
      <c r="GO1022">
        <v>23</v>
      </c>
      <c r="GP1022">
        <v>24</v>
      </c>
      <c r="GQ1022">
        <v>0</v>
      </c>
      <c r="GR1022">
        <v>0</v>
      </c>
      <c r="GS1022">
        <v>0</v>
      </c>
      <c r="GT1022">
        <v>54</v>
      </c>
      <c r="GU1022">
        <v>13</v>
      </c>
      <c r="GV1022" t="b">
        <v>1</v>
      </c>
    </row>
    <row r="1023" spans="189:204" x14ac:dyDescent="0.25">
      <c r="GG1023">
        <v>0</v>
      </c>
      <c r="GH1023">
        <v>22</v>
      </c>
      <c r="GL1023">
        <v>19</v>
      </c>
      <c r="GM1023" t="s">
        <v>16</v>
      </c>
      <c r="GN1023">
        <v>2</v>
      </c>
      <c r="GO1023">
        <v>29</v>
      </c>
      <c r="GP1023">
        <v>30</v>
      </c>
      <c r="GQ1023">
        <v>0</v>
      </c>
      <c r="GR1023">
        <v>0</v>
      </c>
      <c r="GS1023">
        <v>0</v>
      </c>
      <c r="GT1023">
        <v>74</v>
      </c>
      <c r="GU1023">
        <v>13</v>
      </c>
      <c r="GV1023" t="b">
        <v>1</v>
      </c>
    </row>
    <row r="1024" spans="189:204" x14ac:dyDescent="0.25">
      <c r="GG1024">
        <v>29</v>
      </c>
      <c r="GH1024">
        <v>23</v>
      </c>
      <c r="GK1024">
        <v>0</v>
      </c>
      <c r="GL1024">
        <v>21</v>
      </c>
      <c r="GM1024" t="s">
        <v>22</v>
      </c>
      <c r="GN1024">
        <v>2</v>
      </c>
      <c r="GO1024">
        <v>25</v>
      </c>
      <c r="GP1024">
        <v>26</v>
      </c>
      <c r="GQ1024">
        <v>0</v>
      </c>
      <c r="GR1024">
        <v>0</v>
      </c>
      <c r="GS1024">
        <v>0</v>
      </c>
      <c r="GT1024">
        <v>49</v>
      </c>
      <c r="GU1024">
        <v>17</v>
      </c>
      <c r="GV1024" t="b">
        <v>1</v>
      </c>
    </row>
    <row r="1025" spans="189:204" x14ac:dyDescent="0.25">
      <c r="GG1025">
        <v>30</v>
      </c>
      <c r="GH1025">
        <v>24</v>
      </c>
      <c r="GK1025">
        <v>0</v>
      </c>
      <c r="GL1025">
        <v>21</v>
      </c>
      <c r="GM1025" t="s">
        <v>22</v>
      </c>
      <c r="GN1025">
        <v>2</v>
      </c>
      <c r="GO1025">
        <v>27</v>
      </c>
      <c r="GP1025">
        <v>28</v>
      </c>
      <c r="GQ1025">
        <v>0</v>
      </c>
      <c r="GR1025">
        <v>0</v>
      </c>
      <c r="GS1025">
        <v>0</v>
      </c>
      <c r="GT1025">
        <v>59</v>
      </c>
      <c r="GU1025">
        <v>17</v>
      </c>
      <c r="GV1025" t="b">
        <v>1</v>
      </c>
    </row>
    <row r="1026" spans="189:204" x14ac:dyDescent="0.25">
      <c r="GG1026">
        <v>31</v>
      </c>
      <c r="GH1026">
        <v>25</v>
      </c>
      <c r="GL1026">
        <v>23</v>
      </c>
      <c r="GM1026" t="s">
        <v>17</v>
      </c>
      <c r="GN1026">
        <v>0</v>
      </c>
      <c r="GO1026">
        <v>0</v>
      </c>
      <c r="GP1026">
        <v>0</v>
      </c>
      <c r="GQ1026">
        <v>0</v>
      </c>
      <c r="GR1026">
        <v>0</v>
      </c>
      <c r="GS1026">
        <v>0</v>
      </c>
      <c r="GT1026">
        <v>47</v>
      </c>
      <c r="GU1026">
        <v>21</v>
      </c>
      <c r="GV1026" t="b">
        <v>1</v>
      </c>
    </row>
    <row r="1027" spans="189:204" x14ac:dyDescent="0.25">
      <c r="GG1027">
        <v>32</v>
      </c>
      <c r="GH1027">
        <v>26</v>
      </c>
      <c r="GL1027">
        <v>23</v>
      </c>
      <c r="GM1027" t="s">
        <v>17</v>
      </c>
      <c r="GN1027">
        <v>0</v>
      </c>
      <c r="GO1027">
        <v>0</v>
      </c>
      <c r="GP1027">
        <v>0</v>
      </c>
      <c r="GQ1027">
        <v>0</v>
      </c>
      <c r="GR1027">
        <v>0</v>
      </c>
      <c r="GS1027">
        <v>0</v>
      </c>
      <c r="GT1027">
        <v>52</v>
      </c>
      <c r="GU1027">
        <v>21</v>
      </c>
      <c r="GV1027" t="b">
        <v>1</v>
      </c>
    </row>
    <row r="1028" spans="189:204" x14ac:dyDescent="0.25">
      <c r="GG1028">
        <v>33</v>
      </c>
      <c r="GH1028">
        <v>27</v>
      </c>
      <c r="GL1028">
        <v>24</v>
      </c>
      <c r="GM1028" t="s">
        <v>17</v>
      </c>
      <c r="GN1028">
        <v>0</v>
      </c>
      <c r="GO1028">
        <v>0</v>
      </c>
      <c r="GP1028">
        <v>0</v>
      </c>
      <c r="GQ1028">
        <v>0</v>
      </c>
      <c r="GR1028">
        <v>0</v>
      </c>
      <c r="GS1028">
        <v>0</v>
      </c>
      <c r="GT1028">
        <v>57</v>
      </c>
      <c r="GU1028">
        <v>21</v>
      </c>
      <c r="GV1028" t="b">
        <v>1</v>
      </c>
    </row>
    <row r="1029" spans="189:204" x14ac:dyDescent="0.25">
      <c r="GG1029">
        <v>34</v>
      </c>
      <c r="GH1029">
        <v>28</v>
      </c>
      <c r="GL1029">
        <v>24</v>
      </c>
      <c r="GM1029" t="s">
        <v>17</v>
      </c>
      <c r="GN1029">
        <v>0</v>
      </c>
      <c r="GO1029">
        <v>0</v>
      </c>
      <c r="GP1029">
        <v>0</v>
      </c>
      <c r="GQ1029">
        <v>0</v>
      </c>
      <c r="GR1029">
        <v>0</v>
      </c>
      <c r="GS1029">
        <v>0</v>
      </c>
      <c r="GT1029">
        <v>62</v>
      </c>
      <c r="GU1029">
        <v>21</v>
      </c>
      <c r="GV1029" t="b">
        <v>1</v>
      </c>
    </row>
    <row r="1030" spans="189:204" x14ac:dyDescent="0.25">
      <c r="GH1030">
        <v>29</v>
      </c>
      <c r="GK1030">
        <v>0</v>
      </c>
      <c r="GL1030">
        <v>22</v>
      </c>
      <c r="GM1030" t="s">
        <v>22</v>
      </c>
      <c r="GN1030">
        <v>2</v>
      </c>
      <c r="GO1030">
        <v>31</v>
      </c>
      <c r="GP1030">
        <v>32</v>
      </c>
      <c r="GQ1030">
        <v>0</v>
      </c>
      <c r="GR1030">
        <v>0</v>
      </c>
      <c r="GS1030">
        <v>0</v>
      </c>
      <c r="GT1030">
        <v>69</v>
      </c>
      <c r="GU1030">
        <v>17</v>
      </c>
      <c r="GV1030" t="b">
        <v>1</v>
      </c>
    </row>
    <row r="1031" spans="189:204" x14ac:dyDescent="0.25">
      <c r="GH1031">
        <v>30</v>
      </c>
      <c r="GK1031">
        <v>0</v>
      </c>
      <c r="GL1031">
        <v>22</v>
      </c>
      <c r="GM1031" t="s">
        <v>22</v>
      </c>
      <c r="GN1031">
        <v>2</v>
      </c>
      <c r="GO1031">
        <v>33</v>
      </c>
      <c r="GP1031">
        <v>34</v>
      </c>
      <c r="GQ1031">
        <v>0</v>
      </c>
      <c r="GR1031">
        <v>0</v>
      </c>
      <c r="GS1031">
        <v>0</v>
      </c>
      <c r="GT1031">
        <v>79</v>
      </c>
      <c r="GU1031">
        <v>17</v>
      </c>
      <c r="GV1031" t="b">
        <v>1</v>
      </c>
    </row>
    <row r="1032" spans="189:204" x14ac:dyDescent="0.25">
      <c r="GH1032">
        <v>31</v>
      </c>
      <c r="GL1032">
        <v>29</v>
      </c>
      <c r="GM1032" t="s">
        <v>17</v>
      </c>
      <c r="GN1032">
        <v>0</v>
      </c>
      <c r="GO1032">
        <v>0</v>
      </c>
      <c r="GP1032">
        <v>0</v>
      </c>
      <c r="GQ1032">
        <v>0</v>
      </c>
      <c r="GR1032">
        <v>0</v>
      </c>
      <c r="GS1032">
        <v>0</v>
      </c>
      <c r="GT1032">
        <v>67</v>
      </c>
      <c r="GU1032">
        <v>21</v>
      </c>
      <c r="GV1032" t="b">
        <v>1</v>
      </c>
    </row>
    <row r="1033" spans="189:204" x14ac:dyDescent="0.25">
      <c r="GH1033">
        <v>32</v>
      </c>
      <c r="GL1033">
        <v>29</v>
      </c>
      <c r="GM1033" t="s">
        <v>17</v>
      </c>
      <c r="GN1033">
        <v>0</v>
      </c>
      <c r="GO1033">
        <v>0</v>
      </c>
      <c r="GP1033">
        <v>0</v>
      </c>
      <c r="GQ1033">
        <v>0</v>
      </c>
      <c r="GR1033">
        <v>0</v>
      </c>
      <c r="GS1033">
        <v>0</v>
      </c>
      <c r="GT1033">
        <v>72</v>
      </c>
      <c r="GU1033">
        <v>21</v>
      </c>
      <c r="GV1033" t="b">
        <v>1</v>
      </c>
    </row>
    <row r="1034" spans="189:204" x14ac:dyDescent="0.25">
      <c r="GH1034">
        <v>33</v>
      </c>
      <c r="GL1034">
        <v>30</v>
      </c>
      <c r="GM1034" t="s">
        <v>17</v>
      </c>
      <c r="GN1034">
        <v>0</v>
      </c>
      <c r="GO1034">
        <v>0</v>
      </c>
      <c r="GP1034">
        <v>0</v>
      </c>
      <c r="GQ1034">
        <v>0</v>
      </c>
      <c r="GR1034">
        <v>0</v>
      </c>
      <c r="GS1034">
        <v>0</v>
      </c>
      <c r="GT1034">
        <v>77</v>
      </c>
      <c r="GU1034">
        <v>21</v>
      </c>
      <c r="GV1034" t="b">
        <v>1</v>
      </c>
    </row>
    <row r="1035" spans="189:204" x14ac:dyDescent="0.25">
      <c r="GH1035">
        <v>34</v>
      </c>
      <c r="GL1035">
        <v>30</v>
      </c>
      <c r="GM1035" t="s">
        <v>17</v>
      </c>
      <c r="GN1035">
        <v>0</v>
      </c>
      <c r="GO1035">
        <v>0</v>
      </c>
      <c r="GP1035">
        <v>0</v>
      </c>
      <c r="GQ1035">
        <v>0</v>
      </c>
      <c r="GR1035">
        <v>0</v>
      </c>
      <c r="GS1035">
        <v>0</v>
      </c>
      <c r="GT1035">
        <v>82</v>
      </c>
      <c r="GU1035">
        <v>21</v>
      </c>
      <c r="GV1035" t="b">
        <v>1</v>
      </c>
    </row>
  </sheetData>
  <pageMargins left="0.7" right="0.7" top="0.75" bottom="0.75" header="0.3" footer="0.3"/>
  <pageSetup orientation="portrait" r:id="rId1"/>
  <headerFooter>
    <oddFooter>&amp;L&amp;ETreePlan Student License, For Education Only&amp;Z&amp;ETreePlan.com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Hoja4</vt:lpstr>
      <vt:lpstr>Arbol sin información</vt:lpstr>
      <vt:lpstr>Probabilidades del Gurú</vt:lpstr>
      <vt:lpstr>Arbol con Información</vt:lpstr>
      <vt:lpstr>'Arbol con Información'!TreeData</vt:lpstr>
      <vt:lpstr>'Arbol sin información'!TreeData</vt:lpstr>
      <vt:lpstr>'Arbol con Información'!TreeDiagBase</vt:lpstr>
      <vt:lpstr>'Arbol sin información'!TreeDiagBase</vt:lpstr>
      <vt:lpstr>'Arbol con Información'!TreeDiagram</vt:lpstr>
      <vt:lpstr>'Arbol sin información'!TreeDiagram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Delgado</dc:creator>
  <cp:lastModifiedBy>Erick Vasquez</cp:lastModifiedBy>
  <dcterms:created xsi:type="dcterms:W3CDTF">2022-04-05T00:02:28Z</dcterms:created>
  <dcterms:modified xsi:type="dcterms:W3CDTF">2022-05-29T21:11:22Z</dcterms:modified>
</cp:coreProperties>
</file>