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_Parcial\Tema 1\"/>
    </mc:Choice>
  </mc:AlternateContent>
  <xr:revisionPtr revIDLastSave="0" documentId="13_ncr:1_{819790A0-8757-46AB-8399-4B6D094F9225}" xr6:coauthVersionLast="47" xr6:coauthVersionMax="47" xr10:uidLastSave="{00000000-0000-0000-0000-000000000000}"/>
  <bookViews>
    <workbookView xWindow="-23148" yWindow="-108" windowWidth="23256" windowHeight="12456" activeTab="2" xr2:uid="{7F8ADBC0-6307-4DF4-A174-E6A60743EFC7}"/>
  </bookViews>
  <sheets>
    <sheet name="Eje. 1" sheetId="1" r:id="rId1"/>
    <sheet name="Eje. 1b" sheetId="2" r:id="rId2"/>
    <sheet name="Hoja1" sheetId="4" r:id="rId3"/>
  </sheets>
  <definedNames>
    <definedName name="MinimizeCosts" localSheetId="0">FALSE</definedName>
    <definedName name="MinimizeCosts" localSheetId="1">FALSE</definedName>
    <definedName name="MinimizeCosts" localSheetId="2">FALSE</definedName>
    <definedName name="Print_Area" localSheetId="0">'Eje. 1'!TreeDiagram</definedName>
    <definedName name="Print_Area" localSheetId="1">'Eje. 1b'!TreeDiagram</definedName>
    <definedName name="Print_Area" localSheetId="2">Hoja1!TreeDiagram</definedName>
    <definedName name="TreeData" localSheetId="0">'Eje. 1'!$GH$1001:$GV$1009</definedName>
    <definedName name="TreeData" localSheetId="1">'Eje. 1b'!$GH$1001:$GV$1019</definedName>
    <definedName name="TreeData" localSheetId="2">Hoja1!$GH$1005:$GV$1021</definedName>
    <definedName name="TreeDiagBase" localSheetId="0">'Eje. 1'!$J$13</definedName>
    <definedName name="TreeDiagBase" localSheetId="1">'Eje. 1b'!$G$15</definedName>
    <definedName name="TreeDiagBase" localSheetId="2">Hoja1!$H$18</definedName>
    <definedName name="TreeDiagram" localSheetId="0">'Eje. 1'!$J$13:$X$36</definedName>
    <definedName name="TreeDiagram" localSheetId="1">'Eje. 1b'!$G$15:$Y$63</definedName>
    <definedName name="TreeDiagram" localSheetId="2">Hoja1!$H$18:$Z$61</definedName>
    <definedName name="UseExpUtility" localSheetId="0">FALSE</definedName>
    <definedName name="UseExpUtility" localSheetId="1">FALSE</definedName>
    <definedName name="UseExpUtility" localSheetId="2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0" i="2" l="1"/>
  <c r="V55" i="2"/>
  <c r="V50" i="2"/>
  <c r="B27" i="4"/>
  <c r="C33" i="4" s="1"/>
  <c r="Z60" i="4"/>
  <c r="P61" i="4" s="1"/>
  <c r="Z35" i="4"/>
  <c r="T36" i="4" s="1"/>
  <c r="Z30" i="4"/>
  <c r="T31" i="4" s="1"/>
  <c r="P33" i="4" s="1"/>
  <c r="Z25" i="4"/>
  <c r="T26" i="4" s="1"/>
  <c r="Z20" i="4"/>
  <c r="T21" i="4" s="1"/>
  <c r="B26" i="4"/>
  <c r="C32" i="4" s="1"/>
  <c r="W43" i="2"/>
  <c r="S45" i="2"/>
  <c r="V45" i="2"/>
  <c r="V15" i="2"/>
  <c r="V20" i="2"/>
  <c r="Y57" i="2"/>
  <c r="W58" i="2" s="1"/>
  <c r="Y52" i="2"/>
  <c r="W53" i="2" s="1"/>
  <c r="S55" i="2" s="1"/>
  <c r="Y47" i="2"/>
  <c r="W48" i="2" s="1"/>
  <c r="Y42" i="2"/>
  <c r="Y62" i="2"/>
  <c r="O63" i="2" s="1"/>
  <c r="Y32" i="2"/>
  <c r="W33" i="2" s="1"/>
  <c r="Y27" i="2"/>
  <c r="W28" i="2" s="1"/>
  <c r="Y22" i="2"/>
  <c r="W23" i="2" s="1"/>
  <c r="Y17" i="2"/>
  <c r="W18" i="2" s="1"/>
  <c r="Y37" i="2"/>
  <c r="O38" i="2" s="1"/>
  <c r="B16" i="2"/>
  <c r="C22" i="2" s="1"/>
  <c r="B15" i="2"/>
  <c r="C21" i="2" s="1"/>
  <c r="C38" i="1"/>
  <c r="B38" i="1"/>
  <c r="C37" i="1"/>
  <c r="B37" i="1"/>
  <c r="B32" i="1"/>
  <c r="B31" i="1"/>
  <c r="X30" i="1"/>
  <c r="V31" i="1" s="1"/>
  <c r="X25" i="1"/>
  <c r="V26" i="1" s="1"/>
  <c r="X20" i="1"/>
  <c r="V21" i="1" s="1"/>
  <c r="X15" i="1"/>
  <c r="V16" i="1" s="1"/>
  <c r="X35" i="1"/>
  <c r="N36" i="1" s="1"/>
  <c r="O58" i="4" l="1"/>
  <c r="O48" i="4"/>
  <c r="P23" i="4"/>
  <c r="L28" i="4" s="1"/>
  <c r="O45" i="4"/>
  <c r="B32" i="4"/>
  <c r="B33" i="4"/>
  <c r="O50" i="2"/>
  <c r="P49" i="2" s="1"/>
  <c r="K56" i="2"/>
  <c r="L55" i="2" s="1"/>
  <c r="V25" i="2"/>
  <c r="J28" i="2"/>
  <c r="J53" i="2"/>
  <c r="B21" i="2"/>
  <c r="B22" i="2"/>
  <c r="R28" i="1"/>
  <c r="R18" i="1"/>
  <c r="N23" i="1" s="1"/>
  <c r="J29" i="1" s="1"/>
  <c r="K28" i="1" s="1"/>
  <c r="Z40" i="4" l="1"/>
  <c r="X41" i="4" s="1"/>
  <c r="Z55" i="4"/>
  <c r="X56" i="4" s="1"/>
  <c r="Z50" i="4"/>
  <c r="X51" i="4" s="1"/>
  <c r="Z45" i="4"/>
  <c r="X46" i="4" s="1"/>
  <c r="M27" i="4"/>
  <c r="S20" i="2"/>
  <c r="V30" i="2"/>
  <c r="S30" i="2" s="1"/>
  <c r="O22" i="1"/>
  <c r="T43" i="4" l="1"/>
  <c r="T53" i="4"/>
  <c r="P48" i="4" s="1"/>
  <c r="O25" i="2"/>
  <c r="Q47" i="4" l="1"/>
  <c r="L54" i="4"/>
  <c r="H41" i="4" s="1"/>
  <c r="I40" i="4" s="1"/>
  <c r="P24" i="2"/>
  <c r="K31" i="2"/>
  <c r="L30" i="2" l="1"/>
  <c r="G43" i="2"/>
</calcChain>
</file>

<file path=xl/sharedStrings.xml><?xml version="1.0" encoding="utf-8"?>
<sst xmlns="http://schemas.openxmlformats.org/spreadsheetml/2006/main" count="199" uniqueCount="53">
  <si>
    <t>ID</t>
  </si>
  <si>
    <t>Name</t>
  </si>
  <si>
    <t>Value</t>
  </si>
  <si>
    <t>Prob</t>
  </si>
  <si>
    <t>TreePlan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</si>
  <si>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</si>
  <si>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</si>
  <si>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</si>
  <si>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</si>
  <si>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</si>
  <si>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</si>
  <si>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</si>
  <si>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</si>
  <si>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</si>
  <si>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</si>
  <si>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</si>
  <si>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D</t>
  </si>
  <si>
    <t>T</t>
  </si>
  <si>
    <t>TreePlan Student License</t>
  </si>
  <si>
    <t>For Education Only</t>
  </si>
  <si>
    <t>Prestar</t>
  </si>
  <si>
    <t>No Prestar</t>
  </si>
  <si>
    <t>E</t>
  </si>
  <si>
    <t>Agresivo</t>
  </si>
  <si>
    <t>Cauteloso</t>
  </si>
  <si>
    <t>Riesgo bajo</t>
  </si>
  <si>
    <t>Riego alto</t>
  </si>
  <si>
    <t xml:space="preserve">Situación Real del </t>
  </si>
  <si>
    <t>Exactitud</t>
  </si>
  <si>
    <t>Conclusiones de los estudios</t>
  </si>
  <si>
    <t>Riesgo alto</t>
  </si>
  <si>
    <t xml:space="preserve">Prob. A Priori </t>
  </si>
  <si>
    <t>Resultados del Estudio</t>
  </si>
  <si>
    <t>Diga Riesgo Alto</t>
  </si>
  <si>
    <t>Diga Riesgo Bajo</t>
  </si>
  <si>
    <t>Prob.</t>
  </si>
  <si>
    <t>Prob. A Posteriori</t>
  </si>
  <si>
    <t>Diga Riesgo alto</t>
  </si>
  <si>
    <t>Diga Riesgo bajo</t>
  </si>
  <si>
    <t>Dice Riego Alto</t>
  </si>
  <si>
    <t>Dice Riesgo Bajo</t>
  </si>
  <si>
    <t>No prestar</t>
  </si>
  <si>
    <t>Riego Alto</t>
  </si>
  <si>
    <t>Aceptación Completa</t>
  </si>
  <si>
    <t>Aceptación Limitada</t>
  </si>
  <si>
    <t>Favorable</t>
  </si>
  <si>
    <t>Desfavorable</t>
  </si>
  <si>
    <t>Lanzar sin estudio</t>
  </si>
  <si>
    <t>Lanzar con estudio</t>
  </si>
  <si>
    <t>Plan 1</t>
  </si>
  <si>
    <t>Plan 2</t>
  </si>
  <si>
    <t>Hay terremoto</t>
  </si>
  <si>
    <t>No hay terremoto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</si>
</sst>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3" fillId="0" borderId="0" xfId="1" applyFont="1" applyProtection="1">
      <protection locked="0" hidden="1"/>
    </xf>
    <xf numFmtId="0" fontId="3" fillId="0" borderId="0" xfId="1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Border="1" applyAlignment="1"/>
    <xf numFmtId="0" fontId="1" fillId="0" borderId="0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2" fontId="0" fillId="0" borderId="0" xfId="0" applyNumberFormat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/>
    <xf numFmtId="0" fontId="1" fillId="0" borderId="0" xfId="0" applyFont="1" applyFill="1" applyBorder="1" applyAlignment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2">
    <cellStyle name="Normal" xfId="0" builtinId="0"/>
    <cellStyle name="Normal 3" xfId="1" xr:uid="{FD2D5115-BEF6-4F7C-A94B-7421363BF2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60960</xdr:rowOff>
    </xdr:from>
    <xdr:to>
      <xdr:col>5</xdr:col>
      <xdr:colOff>283845</xdr:colOff>
      <xdr:row>13</xdr:row>
      <xdr:rowOff>19625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CAD471-D8BF-47AC-AE6C-103B07CB6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0960"/>
          <a:ext cx="4954905" cy="233610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152400</xdr:colOff>
      <xdr:row>21</xdr:row>
      <xdr:rowOff>152400</xdr:rowOff>
    </xdr:to>
    <xdr:sp macro="" textlink="">
      <xdr:nvSpPr>
        <xdr:cNvPr id="45" name="Square 1">
          <a:extLst>
            <a:ext uri="{FF2B5EF4-FFF2-40B4-BE49-F238E27FC236}">
              <a16:creationId xmlns:a16="http://schemas.microsoft.com/office/drawing/2014/main" id="{61AA8EC9-B021-4D43-A9F6-9BCDDF18E84E}"/>
            </a:ext>
          </a:extLst>
        </xdr:cNvPr>
        <xdr:cNvSpPr/>
      </xdr:nvSpPr>
      <xdr:spPr>
        <a:xfrm>
          <a:off x="10005060" y="384048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0</xdr:colOff>
      <xdr:row>21</xdr:row>
      <xdr:rowOff>76200</xdr:rowOff>
    </xdr:from>
    <xdr:to>
      <xdr:col>14</xdr:col>
      <xdr:colOff>0</xdr:colOff>
      <xdr:row>21</xdr:row>
      <xdr:rowOff>76200</xdr:rowOff>
    </xdr:to>
    <xdr:sp macro="" textlink="">
      <xdr:nvSpPr>
        <xdr:cNvPr id="1080" name="Line 56">
          <a:extLst>
            <a:ext uri="{FF2B5EF4-FFF2-40B4-BE49-F238E27FC236}">
              <a16:creationId xmlns:a16="http://schemas.microsoft.com/office/drawing/2014/main" id="{E96F02DF-49A1-4724-B290-ED5F749C22FF}"/>
            </a:ext>
          </a:extLst>
        </xdr:cNvPr>
        <xdr:cNvSpPr>
          <a:spLocks noChangeShapeType="1"/>
        </xdr:cNvSpPr>
      </xdr:nvSpPr>
      <xdr:spPr bwMode="auto">
        <a:xfrm>
          <a:off x="8420100" y="39166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21</xdr:row>
      <xdr:rowOff>76200</xdr:rowOff>
    </xdr:from>
    <xdr:to>
      <xdr:col>12</xdr:col>
      <xdr:colOff>0</xdr:colOff>
      <xdr:row>27</xdr:row>
      <xdr:rowOff>76200</xdr:rowOff>
    </xdr:to>
    <xdr:sp macro="" textlink="">
      <xdr:nvSpPr>
        <xdr:cNvPr id="1081" name="Line 57">
          <a:extLst>
            <a:ext uri="{FF2B5EF4-FFF2-40B4-BE49-F238E27FC236}">
              <a16:creationId xmlns:a16="http://schemas.microsoft.com/office/drawing/2014/main" id="{58C04F0F-FA7F-4DA4-8AD7-255ABE421234}"/>
            </a:ext>
          </a:extLst>
        </xdr:cNvPr>
        <xdr:cNvSpPr>
          <a:spLocks noChangeShapeType="1"/>
        </xdr:cNvSpPr>
      </xdr:nvSpPr>
      <xdr:spPr bwMode="auto">
        <a:xfrm flipV="1">
          <a:off x="8153400" y="3916680"/>
          <a:ext cx="266700" cy="1097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34</xdr:row>
      <xdr:rowOff>0</xdr:rowOff>
    </xdr:from>
    <xdr:to>
      <xdr:col>14</xdr:col>
      <xdr:colOff>152400</xdr:colOff>
      <xdr:row>34</xdr:row>
      <xdr:rowOff>152400</xdr:rowOff>
    </xdr:to>
    <xdr:sp macro="" textlink="">
      <xdr:nvSpPr>
        <xdr:cNvPr id="46" name="Triangle 2">
          <a:extLst>
            <a:ext uri="{FF2B5EF4-FFF2-40B4-BE49-F238E27FC236}">
              <a16:creationId xmlns:a16="http://schemas.microsoft.com/office/drawing/2014/main" id="{3960CFF6-06C5-4312-80EE-FCEF11D19F3A}"/>
            </a:ext>
          </a:extLst>
        </xdr:cNvPr>
        <xdr:cNvSpPr/>
      </xdr:nvSpPr>
      <xdr:spPr>
        <a:xfrm rot="16200000">
          <a:off x="10005060" y="62179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152400</xdr:colOff>
      <xdr:row>34</xdr:row>
      <xdr:rowOff>76200</xdr:rowOff>
    </xdr:from>
    <xdr:to>
      <xdr:col>22</xdr:col>
      <xdr:colOff>0</xdr:colOff>
      <xdr:row>34</xdr:row>
      <xdr:rowOff>76200</xdr:rowOff>
    </xdr:to>
    <xdr:sp macro="" textlink="">
      <xdr:nvSpPr>
        <xdr:cNvPr id="1082" name="Line 58">
          <a:extLst>
            <a:ext uri="{FF2B5EF4-FFF2-40B4-BE49-F238E27FC236}">
              <a16:creationId xmlns:a16="http://schemas.microsoft.com/office/drawing/2014/main" id="{2CD05F3B-2366-45AF-B245-8BC3DFF046B1}"/>
            </a:ext>
          </a:extLst>
        </xdr:cNvPr>
        <xdr:cNvSpPr>
          <a:spLocks noChangeShapeType="1"/>
        </xdr:cNvSpPr>
      </xdr:nvSpPr>
      <xdr:spPr bwMode="auto">
        <a:xfrm>
          <a:off x="10157460" y="6294120"/>
          <a:ext cx="385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34</xdr:row>
      <xdr:rowOff>76200</xdr:rowOff>
    </xdr:from>
    <xdr:to>
      <xdr:col>14</xdr:col>
      <xdr:colOff>0</xdr:colOff>
      <xdr:row>34</xdr:row>
      <xdr:rowOff>76200</xdr:rowOff>
    </xdr:to>
    <xdr:sp macro="" textlink="">
      <xdr:nvSpPr>
        <xdr:cNvPr id="1083" name="Line 59">
          <a:extLst>
            <a:ext uri="{FF2B5EF4-FFF2-40B4-BE49-F238E27FC236}">
              <a16:creationId xmlns:a16="http://schemas.microsoft.com/office/drawing/2014/main" id="{6240C273-CDC4-4346-ABA4-2AB0D673640B}"/>
            </a:ext>
          </a:extLst>
        </xdr:cNvPr>
        <xdr:cNvSpPr>
          <a:spLocks noChangeShapeType="1"/>
        </xdr:cNvSpPr>
      </xdr:nvSpPr>
      <xdr:spPr bwMode="auto">
        <a:xfrm>
          <a:off x="8420100" y="62941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27</xdr:row>
      <xdr:rowOff>76200</xdr:rowOff>
    </xdr:from>
    <xdr:to>
      <xdr:col>12</xdr:col>
      <xdr:colOff>0</xdr:colOff>
      <xdr:row>34</xdr:row>
      <xdr:rowOff>76200</xdr:rowOff>
    </xdr:to>
    <xdr:sp macro="" textlink="">
      <xdr:nvSpPr>
        <xdr:cNvPr id="1084" name="Line 60">
          <a:extLst>
            <a:ext uri="{FF2B5EF4-FFF2-40B4-BE49-F238E27FC236}">
              <a16:creationId xmlns:a16="http://schemas.microsoft.com/office/drawing/2014/main" id="{3C2B5C48-BDEF-4A48-BAF9-78F696E87E6F}"/>
            </a:ext>
          </a:extLst>
        </xdr:cNvPr>
        <xdr:cNvSpPr>
          <a:spLocks noChangeShapeType="1"/>
        </xdr:cNvSpPr>
      </xdr:nvSpPr>
      <xdr:spPr bwMode="auto">
        <a:xfrm>
          <a:off x="8153400" y="5013960"/>
          <a:ext cx="266700" cy="1280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152400</xdr:rowOff>
    </xdr:to>
    <xdr:sp macro="" textlink="">
      <xdr:nvSpPr>
        <xdr:cNvPr id="47" name="Circle 3">
          <a:extLst>
            <a:ext uri="{FF2B5EF4-FFF2-40B4-BE49-F238E27FC236}">
              <a16:creationId xmlns:a16="http://schemas.microsoft.com/office/drawing/2014/main" id="{56266808-6706-4A95-8D87-8EFC32BBE2C6}"/>
            </a:ext>
          </a:extLst>
        </xdr:cNvPr>
        <xdr:cNvSpPr/>
      </xdr:nvSpPr>
      <xdr:spPr>
        <a:xfrm>
          <a:off x="12009120" y="292608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0</xdr:colOff>
      <xdr:row>16</xdr:row>
      <xdr:rowOff>76200</xdr:rowOff>
    </xdr:from>
    <xdr:to>
      <xdr:col>18</xdr:col>
      <xdr:colOff>0</xdr:colOff>
      <xdr:row>16</xdr:row>
      <xdr:rowOff>76200</xdr:rowOff>
    </xdr:to>
    <xdr:sp macro="" textlink="">
      <xdr:nvSpPr>
        <xdr:cNvPr id="1085" name="Line 61">
          <a:extLst>
            <a:ext uri="{FF2B5EF4-FFF2-40B4-BE49-F238E27FC236}">
              <a16:creationId xmlns:a16="http://schemas.microsoft.com/office/drawing/2014/main" id="{81FCC984-8CCC-4002-9AEB-B10AB32A9794}"/>
            </a:ext>
          </a:extLst>
        </xdr:cNvPr>
        <xdr:cNvSpPr>
          <a:spLocks noChangeShapeType="1"/>
        </xdr:cNvSpPr>
      </xdr:nvSpPr>
      <xdr:spPr bwMode="auto">
        <a:xfrm>
          <a:off x="10424160" y="30022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16</xdr:row>
      <xdr:rowOff>76200</xdr:rowOff>
    </xdr:from>
    <xdr:to>
      <xdr:col>16</xdr:col>
      <xdr:colOff>0</xdr:colOff>
      <xdr:row>21</xdr:row>
      <xdr:rowOff>76200</xdr:rowOff>
    </xdr:to>
    <xdr:sp macro="" textlink="">
      <xdr:nvSpPr>
        <xdr:cNvPr id="1086" name="Line 62">
          <a:extLst>
            <a:ext uri="{FF2B5EF4-FFF2-40B4-BE49-F238E27FC236}">
              <a16:creationId xmlns:a16="http://schemas.microsoft.com/office/drawing/2014/main" id="{DA9EA678-A809-49AC-BCFF-24524296A3DD}"/>
            </a:ext>
          </a:extLst>
        </xdr:cNvPr>
        <xdr:cNvSpPr>
          <a:spLocks noChangeShapeType="1"/>
        </xdr:cNvSpPr>
      </xdr:nvSpPr>
      <xdr:spPr bwMode="auto">
        <a:xfrm flipV="1">
          <a:off x="10157460" y="30022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48" name="Circle 4">
          <a:extLst>
            <a:ext uri="{FF2B5EF4-FFF2-40B4-BE49-F238E27FC236}">
              <a16:creationId xmlns:a16="http://schemas.microsoft.com/office/drawing/2014/main" id="{063ACD5F-3CF6-483D-AF41-19327689A32B}"/>
            </a:ext>
          </a:extLst>
        </xdr:cNvPr>
        <xdr:cNvSpPr/>
      </xdr:nvSpPr>
      <xdr:spPr>
        <a:xfrm>
          <a:off x="12009120" y="475488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0</xdr:colOff>
      <xdr:row>26</xdr:row>
      <xdr:rowOff>76200</xdr:rowOff>
    </xdr:from>
    <xdr:to>
      <xdr:col>18</xdr:col>
      <xdr:colOff>0</xdr:colOff>
      <xdr:row>26</xdr:row>
      <xdr:rowOff>76200</xdr:rowOff>
    </xdr:to>
    <xdr:sp macro="" textlink="">
      <xdr:nvSpPr>
        <xdr:cNvPr id="1087" name="Line 63">
          <a:extLst>
            <a:ext uri="{FF2B5EF4-FFF2-40B4-BE49-F238E27FC236}">
              <a16:creationId xmlns:a16="http://schemas.microsoft.com/office/drawing/2014/main" id="{3724C80C-7CB7-41D7-AB6E-AFB291F5A694}"/>
            </a:ext>
          </a:extLst>
        </xdr:cNvPr>
        <xdr:cNvSpPr>
          <a:spLocks noChangeShapeType="1"/>
        </xdr:cNvSpPr>
      </xdr:nvSpPr>
      <xdr:spPr bwMode="auto">
        <a:xfrm>
          <a:off x="10424160" y="48310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21</xdr:row>
      <xdr:rowOff>76200</xdr:rowOff>
    </xdr:from>
    <xdr:to>
      <xdr:col>16</xdr:col>
      <xdr:colOff>0</xdr:colOff>
      <xdr:row>26</xdr:row>
      <xdr:rowOff>76200</xdr:rowOff>
    </xdr:to>
    <xdr:sp macro="" textlink="">
      <xdr:nvSpPr>
        <xdr:cNvPr id="1088" name="Line 64">
          <a:extLst>
            <a:ext uri="{FF2B5EF4-FFF2-40B4-BE49-F238E27FC236}">
              <a16:creationId xmlns:a16="http://schemas.microsoft.com/office/drawing/2014/main" id="{559EA075-8362-47DB-8075-E1E528E5837B}"/>
            </a:ext>
          </a:extLst>
        </xdr:cNvPr>
        <xdr:cNvSpPr>
          <a:spLocks noChangeShapeType="1"/>
        </xdr:cNvSpPr>
      </xdr:nvSpPr>
      <xdr:spPr bwMode="auto">
        <a:xfrm>
          <a:off x="10157460" y="39166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14</xdr:row>
      <xdr:rowOff>0</xdr:rowOff>
    </xdr:from>
    <xdr:to>
      <xdr:col>22</xdr:col>
      <xdr:colOff>152400</xdr:colOff>
      <xdr:row>14</xdr:row>
      <xdr:rowOff>152400</xdr:rowOff>
    </xdr:to>
    <xdr:sp macro="" textlink="">
      <xdr:nvSpPr>
        <xdr:cNvPr id="49" name="Triangle 5">
          <a:extLst>
            <a:ext uri="{FF2B5EF4-FFF2-40B4-BE49-F238E27FC236}">
              <a16:creationId xmlns:a16="http://schemas.microsoft.com/office/drawing/2014/main" id="{8ED6B658-24BE-4C0A-8774-E594540DDA66}"/>
            </a:ext>
          </a:extLst>
        </xdr:cNvPr>
        <xdr:cNvSpPr/>
      </xdr:nvSpPr>
      <xdr:spPr>
        <a:xfrm rot="16200000">
          <a:off x="14013180" y="25603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0</xdr:colOff>
      <xdr:row>14</xdr:row>
      <xdr:rowOff>76200</xdr:rowOff>
    </xdr:from>
    <xdr:to>
      <xdr:col>22</xdr:col>
      <xdr:colOff>0</xdr:colOff>
      <xdr:row>14</xdr:row>
      <xdr:rowOff>76200</xdr:rowOff>
    </xdr:to>
    <xdr:sp macro="" textlink="">
      <xdr:nvSpPr>
        <xdr:cNvPr id="1089" name="Line 65">
          <a:extLst>
            <a:ext uri="{FF2B5EF4-FFF2-40B4-BE49-F238E27FC236}">
              <a16:creationId xmlns:a16="http://schemas.microsoft.com/office/drawing/2014/main" id="{4C4BC291-F20C-4CEF-85D3-9F51B1CE806A}"/>
            </a:ext>
          </a:extLst>
        </xdr:cNvPr>
        <xdr:cNvSpPr>
          <a:spLocks noChangeShapeType="1"/>
        </xdr:cNvSpPr>
      </xdr:nvSpPr>
      <xdr:spPr bwMode="auto">
        <a:xfrm>
          <a:off x="12428220" y="26365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14</xdr:row>
      <xdr:rowOff>76200</xdr:rowOff>
    </xdr:from>
    <xdr:to>
      <xdr:col>20</xdr:col>
      <xdr:colOff>0</xdr:colOff>
      <xdr:row>16</xdr:row>
      <xdr:rowOff>76200</xdr:rowOff>
    </xdr:to>
    <xdr:sp macro="" textlink="">
      <xdr:nvSpPr>
        <xdr:cNvPr id="1090" name="Line 66">
          <a:extLst>
            <a:ext uri="{FF2B5EF4-FFF2-40B4-BE49-F238E27FC236}">
              <a16:creationId xmlns:a16="http://schemas.microsoft.com/office/drawing/2014/main" id="{E3746CDF-8C63-4125-8D4C-B1320AD64F62}"/>
            </a:ext>
          </a:extLst>
        </xdr:cNvPr>
        <xdr:cNvSpPr>
          <a:spLocks noChangeShapeType="1"/>
        </xdr:cNvSpPr>
      </xdr:nvSpPr>
      <xdr:spPr bwMode="auto">
        <a:xfrm flipV="1">
          <a:off x="12161520" y="263652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19</xdr:row>
      <xdr:rowOff>0</xdr:rowOff>
    </xdr:from>
    <xdr:to>
      <xdr:col>22</xdr:col>
      <xdr:colOff>152400</xdr:colOff>
      <xdr:row>19</xdr:row>
      <xdr:rowOff>152400</xdr:rowOff>
    </xdr:to>
    <xdr:sp macro="" textlink="">
      <xdr:nvSpPr>
        <xdr:cNvPr id="50" name="Triangle 6">
          <a:extLst>
            <a:ext uri="{FF2B5EF4-FFF2-40B4-BE49-F238E27FC236}">
              <a16:creationId xmlns:a16="http://schemas.microsoft.com/office/drawing/2014/main" id="{9402E443-1971-41C2-B096-8A7F7443023E}"/>
            </a:ext>
          </a:extLst>
        </xdr:cNvPr>
        <xdr:cNvSpPr/>
      </xdr:nvSpPr>
      <xdr:spPr>
        <a:xfrm rot="16200000">
          <a:off x="14013180" y="34747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0</xdr:colOff>
      <xdr:row>19</xdr:row>
      <xdr:rowOff>76200</xdr:rowOff>
    </xdr:from>
    <xdr:to>
      <xdr:col>22</xdr:col>
      <xdr:colOff>0</xdr:colOff>
      <xdr:row>19</xdr:row>
      <xdr:rowOff>76200</xdr:rowOff>
    </xdr:to>
    <xdr:sp macro="" textlink="">
      <xdr:nvSpPr>
        <xdr:cNvPr id="1091" name="Line 67">
          <a:extLst>
            <a:ext uri="{FF2B5EF4-FFF2-40B4-BE49-F238E27FC236}">
              <a16:creationId xmlns:a16="http://schemas.microsoft.com/office/drawing/2014/main" id="{454925E8-BB27-4433-AC93-731A8F67C45F}"/>
            </a:ext>
          </a:extLst>
        </xdr:cNvPr>
        <xdr:cNvSpPr>
          <a:spLocks noChangeShapeType="1"/>
        </xdr:cNvSpPr>
      </xdr:nvSpPr>
      <xdr:spPr bwMode="auto">
        <a:xfrm>
          <a:off x="12428220" y="35509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16</xdr:row>
      <xdr:rowOff>76200</xdr:rowOff>
    </xdr:from>
    <xdr:to>
      <xdr:col>20</xdr:col>
      <xdr:colOff>0</xdr:colOff>
      <xdr:row>19</xdr:row>
      <xdr:rowOff>76200</xdr:rowOff>
    </xdr:to>
    <xdr:sp macro="" textlink="">
      <xdr:nvSpPr>
        <xdr:cNvPr id="1092" name="Line 68">
          <a:extLst>
            <a:ext uri="{FF2B5EF4-FFF2-40B4-BE49-F238E27FC236}">
              <a16:creationId xmlns:a16="http://schemas.microsoft.com/office/drawing/2014/main" id="{FC3DA087-5C1F-4BA3-9869-554C4FFCB604}"/>
            </a:ext>
          </a:extLst>
        </xdr:cNvPr>
        <xdr:cNvSpPr>
          <a:spLocks noChangeShapeType="1"/>
        </xdr:cNvSpPr>
      </xdr:nvSpPr>
      <xdr:spPr bwMode="auto">
        <a:xfrm>
          <a:off x="12161520" y="300228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22</xdr:col>
      <xdr:colOff>152400</xdr:colOff>
      <xdr:row>24</xdr:row>
      <xdr:rowOff>152400</xdr:rowOff>
    </xdr:to>
    <xdr:sp macro="" textlink="">
      <xdr:nvSpPr>
        <xdr:cNvPr id="51" name="Triangle 7">
          <a:extLst>
            <a:ext uri="{FF2B5EF4-FFF2-40B4-BE49-F238E27FC236}">
              <a16:creationId xmlns:a16="http://schemas.microsoft.com/office/drawing/2014/main" id="{A0C18BEE-CE06-479B-85AE-2B89DAB801DA}"/>
            </a:ext>
          </a:extLst>
        </xdr:cNvPr>
        <xdr:cNvSpPr/>
      </xdr:nvSpPr>
      <xdr:spPr>
        <a:xfrm rot="16200000">
          <a:off x="14013180" y="43891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0</xdr:colOff>
      <xdr:row>24</xdr:row>
      <xdr:rowOff>76200</xdr:rowOff>
    </xdr:from>
    <xdr:to>
      <xdr:col>22</xdr:col>
      <xdr:colOff>0</xdr:colOff>
      <xdr:row>24</xdr:row>
      <xdr:rowOff>76200</xdr:rowOff>
    </xdr:to>
    <xdr:sp macro="" textlink="">
      <xdr:nvSpPr>
        <xdr:cNvPr id="1093" name="Line 69">
          <a:extLst>
            <a:ext uri="{FF2B5EF4-FFF2-40B4-BE49-F238E27FC236}">
              <a16:creationId xmlns:a16="http://schemas.microsoft.com/office/drawing/2014/main" id="{FC37905F-0523-4131-8E95-156FB9152542}"/>
            </a:ext>
          </a:extLst>
        </xdr:cNvPr>
        <xdr:cNvSpPr>
          <a:spLocks noChangeShapeType="1"/>
        </xdr:cNvSpPr>
      </xdr:nvSpPr>
      <xdr:spPr bwMode="auto">
        <a:xfrm>
          <a:off x="12428220" y="44653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24</xdr:row>
      <xdr:rowOff>76200</xdr:rowOff>
    </xdr:from>
    <xdr:to>
      <xdr:col>20</xdr:col>
      <xdr:colOff>0</xdr:colOff>
      <xdr:row>26</xdr:row>
      <xdr:rowOff>76200</xdr:rowOff>
    </xdr:to>
    <xdr:sp macro="" textlink="">
      <xdr:nvSpPr>
        <xdr:cNvPr id="1094" name="Line 70">
          <a:extLst>
            <a:ext uri="{FF2B5EF4-FFF2-40B4-BE49-F238E27FC236}">
              <a16:creationId xmlns:a16="http://schemas.microsoft.com/office/drawing/2014/main" id="{B1D3E625-CEB9-4D81-AE76-0496D6C19BFF}"/>
            </a:ext>
          </a:extLst>
        </xdr:cNvPr>
        <xdr:cNvSpPr>
          <a:spLocks noChangeShapeType="1"/>
        </xdr:cNvSpPr>
      </xdr:nvSpPr>
      <xdr:spPr bwMode="auto">
        <a:xfrm flipV="1">
          <a:off x="12161520" y="446532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29</xdr:row>
      <xdr:rowOff>0</xdr:rowOff>
    </xdr:from>
    <xdr:to>
      <xdr:col>22</xdr:col>
      <xdr:colOff>152400</xdr:colOff>
      <xdr:row>29</xdr:row>
      <xdr:rowOff>152400</xdr:rowOff>
    </xdr:to>
    <xdr:sp macro="" textlink="">
      <xdr:nvSpPr>
        <xdr:cNvPr id="52" name="Triangle 8">
          <a:extLst>
            <a:ext uri="{FF2B5EF4-FFF2-40B4-BE49-F238E27FC236}">
              <a16:creationId xmlns:a16="http://schemas.microsoft.com/office/drawing/2014/main" id="{17CABF3D-76A2-40FC-A154-7F7DC2873756}"/>
            </a:ext>
          </a:extLst>
        </xdr:cNvPr>
        <xdr:cNvSpPr/>
      </xdr:nvSpPr>
      <xdr:spPr>
        <a:xfrm rot="16200000">
          <a:off x="14013180" y="53035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0</xdr:colOff>
      <xdr:row>29</xdr:row>
      <xdr:rowOff>76200</xdr:rowOff>
    </xdr:from>
    <xdr:to>
      <xdr:col>22</xdr:col>
      <xdr:colOff>0</xdr:colOff>
      <xdr:row>29</xdr:row>
      <xdr:rowOff>76200</xdr:rowOff>
    </xdr:to>
    <xdr:sp macro="" textlink="">
      <xdr:nvSpPr>
        <xdr:cNvPr id="1095" name="Line 71">
          <a:extLst>
            <a:ext uri="{FF2B5EF4-FFF2-40B4-BE49-F238E27FC236}">
              <a16:creationId xmlns:a16="http://schemas.microsoft.com/office/drawing/2014/main" id="{132533FE-8E0B-44E1-833A-C87B964B72B5}"/>
            </a:ext>
          </a:extLst>
        </xdr:cNvPr>
        <xdr:cNvSpPr>
          <a:spLocks noChangeShapeType="1"/>
        </xdr:cNvSpPr>
      </xdr:nvSpPr>
      <xdr:spPr bwMode="auto">
        <a:xfrm>
          <a:off x="12428220" y="53797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26</xdr:row>
      <xdr:rowOff>76200</xdr:rowOff>
    </xdr:from>
    <xdr:to>
      <xdr:col>20</xdr:col>
      <xdr:colOff>0</xdr:colOff>
      <xdr:row>29</xdr:row>
      <xdr:rowOff>76200</xdr:rowOff>
    </xdr:to>
    <xdr:sp macro="" textlink="">
      <xdr:nvSpPr>
        <xdr:cNvPr id="1096" name="Line 72">
          <a:extLst>
            <a:ext uri="{FF2B5EF4-FFF2-40B4-BE49-F238E27FC236}">
              <a16:creationId xmlns:a16="http://schemas.microsoft.com/office/drawing/2014/main" id="{CB7E4A6C-B5D5-460D-BFE1-579D20F3C20A}"/>
            </a:ext>
          </a:extLst>
        </xdr:cNvPr>
        <xdr:cNvSpPr>
          <a:spLocks noChangeShapeType="1"/>
        </xdr:cNvSpPr>
      </xdr:nvSpPr>
      <xdr:spPr bwMode="auto">
        <a:xfrm>
          <a:off x="12161520" y="483108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152400</xdr:colOff>
      <xdr:row>27</xdr:row>
      <xdr:rowOff>152400</xdr:rowOff>
    </xdr:to>
    <xdr:sp macro="" textlink="">
      <xdr:nvSpPr>
        <xdr:cNvPr id="53" name="Square 0">
          <a:extLst>
            <a:ext uri="{FF2B5EF4-FFF2-40B4-BE49-F238E27FC236}">
              <a16:creationId xmlns:a16="http://schemas.microsoft.com/office/drawing/2014/main" id="{5B039342-9031-4581-8EBA-3FBFE232D70A}"/>
            </a:ext>
          </a:extLst>
        </xdr:cNvPr>
        <xdr:cNvSpPr/>
      </xdr:nvSpPr>
      <xdr:spPr>
        <a:xfrm>
          <a:off x="8001000" y="493776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0</xdr:colOff>
      <xdr:row>27</xdr:row>
      <xdr:rowOff>76200</xdr:rowOff>
    </xdr:from>
    <xdr:to>
      <xdr:col>10</xdr:col>
      <xdr:colOff>0</xdr:colOff>
      <xdr:row>27</xdr:row>
      <xdr:rowOff>76200</xdr:rowOff>
    </xdr:to>
    <xdr:sp macro="" textlink="">
      <xdr:nvSpPr>
        <xdr:cNvPr id="1097" name="Line 73">
          <a:extLst>
            <a:ext uri="{FF2B5EF4-FFF2-40B4-BE49-F238E27FC236}">
              <a16:creationId xmlns:a16="http://schemas.microsoft.com/office/drawing/2014/main" id="{EE4ED896-27A5-4839-A7C7-BCDDEAEC2A61}"/>
            </a:ext>
          </a:extLst>
        </xdr:cNvPr>
        <xdr:cNvSpPr>
          <a:spLocks noChangeShapeType="1"/>
        </xdr:cNvSpPr>
      </xdr:nvSpPr>
      <xdr:spPr bwMode="auto">
        <a:xfrm>
          <a:off x="7208520" y="5013960"/>
          <a:ext cx="792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29</xdr:row>
      <xdr:rowOff>0</xdr:rowOff>
    </xdr:from>
    <xdr:to>
      <xdr:col>11</xdr:col>
      <xdr:colOff>152400</xdr:colOff>
      <xdr:row>29</xdr:row>
      <xdr:rowOff>152400</xdr:rowOff>
    </xdr:to>
    <xdr:sp macro="" textlink="">
      <xdr:nvSpPr>
        <xdr:cNvPr id="40" name="Square 1">
          <a:extLst>
            <a:ext uri="{FF2B5EF4-FFF2-40B4-BE49-F238E27FC236}">
              <a16:creationId xmlns:a16="http://schemas.microsoft.com/office/drawing/2014/main" id="{A5735C43-5D7C-435F-A076-EF60F3BAE258}"/>
            </a:ext>
          </a:extLst>
        </xdr:cNvPr>
        <xdr:cNvSpPr/>
      </xdr:nvSpPr>
      <xdr:spPr>
        <a:xfrm>
          <a:off x="7909560" y="603504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0</xdr:colOff>
      <xdr:row>29</xdr:row>
      <xdr:rowOff>76200</xdr:rowOff>
    </xdr:from>
    <xdr:to>
      <xdr:col>11</xdr:col>
      <xdr:colOff>0</xdr:colOff>
      <xdr:row>29</xdr:row>
      <xdr:rowOff>76200</xdr:rowOff>
    </xdr:to>
    <xdr:sp macro="" textlink="">
      <xdr:nvSpPr>
        <xdr:cNvPr id="2127" name="Line 79">
          <a:extLst>
            <a:ext uri="{FF2B5EF4-FFF2-40B4-BE49-F238E27FC236}">
              <a16:creationId xmlns:a16="http://schemas.microsoft.com/office/drawing/2014/main" id="{8F484763-88AE-4AB2-8600-CE3FA0A0FD89}"/>
            </a:ext>
          </a:extLst>
        </xdr:cNvPr>
        <xdr:cNvSpPr>
          <a:spLocks noChangeShapeType="1"/>
        </xdr:cNvSpPr>
      </xdr:nvSpPr>
      <xdr:spPr bwMode="auto">
        <a:xfrm>
          <a:off x="6324600" y="61112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152400</xdr:colOff>
      <xdr:row>29</xdr:row>
      <xdr:rowOff>76200</xdr:rowOff>
    </xdr:from>
    <xdr:to>
      <xdr:col>9</xdr:col>
      <xdr:colOff>0</xdr:colOff>
      <xdr:row>41</xdr:row>
      <xdr:rowOff>76200</xdr:rowOff>
    </xdr:to>
    <xdr:sp macro="" textlink="">
      <xdr:nvSpPr>
        <xdr:cNvPr id="2128" name="Line 80">
          <a:extLst>
            <a:ext uri="{FF2B5EF4-FFF2-40B4-BE49-F238E27FC236}">
              <a16:creationId xmlns:a16="http://schemas.microsoft.com/office/drawing/2014/main" id="{0C301BC9-4C22-418B-885D-3E8CE3278AFF}"/>
            </a:ext>
          </a:extLst>
        </xdr:cNvPr>
        <xdr:cNvSpPr>
          <a:spLocks noChangeShapeType="1"/>
        </xdr:cNvSpPr>
      </xdr:nvSpPr>
      <xdr:spPr bwMode="auto">
        <a:xfrm flipV="1">
          <a:off x="6057900" y="6111240"/>
          <a:ext cx="266700" cy="21945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0</xdr:colOff>
      <xdr:row>54</xdr:row>
      <xdr:rowOff>0</xdr:rowOff>
    </xdr:from>
    <xdr:to>
      <xdr:col>11</xdr:col>
      <xdr:colOff>152400</xdr:colOff>
      <xdr:row>54</xdr:row>
      <xdr:rowOff>152400</xdr:rowOff>
    </xdr:to>
    <xdr:sp macro="" textlink="">
      <xdr:nvSpPr>
        <xdr:cNvPr id="41" name="Square 2">
          <a:extLst>
            <a:ext uri="{FF2B5EF4-FFF2-40B4-BE49-F238E27FC236}">
              <a16:creationId xmlns:a16="http://schemas.microsoft.com/office/drawing/2014/main" id="{FB71B932-AFB3-41A7-8C7F-189383F39556}"/>
            </a:ext>
          </a:extLst>
        </xdr:cNvPr>
        <xdr:cNvSpPr/>
      </xdr:nvSpPr>
      <xdr:spPr>
        <a:xfrm>
          <a:off x="7909560" y="1060704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0</xdr:colOff>
      <xdr:row>54</xdr:row>
      <xdr:rowOff>76200</xdr:rowOff>
    </xdr:from>
    <xdr:to>
      <xdr:col>11</xdr:col>
      <xdr:colOff>0</xdr:colOff>
      <xdr:row>54</xdr:row>
      <xdr:rowOff>76200</xdr:rowOff>
    </xdr:to>
    <xdr:sp macro="" textlink="">
      <xdr:nvSpPr>
        <xdr:cNvPr id="2129" name="Line 81">
          <a:extLst>
            <a:ext uri="{FF2B5EF4-FFF2-40B4-BE49-F238E27FC236}">
              <a16:creationId xmlns:a16="http://schemas.microsoft.com/office/drawing/2014/main" id="{17B51046-D1A1-4462-B77B-8A1D64547601}"/>
            </a:ext>
          </a:extLst>
        </xdr:cNvPr>
        <xdr:cNvSpPr>
          <a:spLocks noChangeShapeType="1"/>
        </xdr:cNvSpPr>
      </xdr:nvSpPr>
      <xdr:spPr bwMode="auto">
        <a:xfrm>
          <a:off x="6324600" y="106832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152400</xdr:colOff>
      <xdr:row>41</xdr:row>
      <xdr:rowOff>76200</xdr:rowOff>
    </xdr:from>
    <xdr:to>
      <xdr:col>9</xdr:col>
      <xdr:colOff>0</xdr:colOff>
      <xdr:row>54</xdr:row>
      <xdr:rowOff>76200</xdr:rowOff>
    </xdr:to>
    <xdr:sp macro="" textlink="">
      <xdr:nvSpPr>
        <xdr:cNvPr id="2130" name="Line 82">
          <a:extLst>
            <a:ext uri="{FF2B5EF4-FFF2-40B4-BE49-F238E27FC236}">
              <a16:creationId xmlns:a16="http://schemas.microsoft.com/office/drawing/2014/main" id="{0C9BA432-8C93-45B0-9991-FEC48F6E55A7}"/>
            </a:ext>
          </a:extLst>
        </xdr:cNvPr>
        <xdr:cNvSpPr>
          <a:spLocks noChangeShapeType="1"/>
        </xdr:cNvSpPr>
      </xdr:nvSpPr>
      <xdr:spPr bwMode="auto">
        <a:xfrm>
          <a:off x="6057900" y="8305800"/>
          <a:ext cx="266700" cy="2377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152400</xdr:colOff>
      <xdr:row>23</xdr:row>
      <xdr:rowOff>152400</xdr:rowOff>
    </xdr:to>
    <xdr:sp macro="" textlink="">
      <xdr:nvSpPr>
        <xdr:cNvPr id="42" name="Square 3">
          <a:extLst>
            <a:ext uri="{FF2B5EF4-FFF2-40B4-BE49-F238E27FC236}">
              <a16:creationId xmlns:a16="http://schemas.microsoft.com/office/drawing/2014/main" id="{A416C401-E861-44F4-AADE-5CB73E59B5F1}"/>
            </a:ext>
          </a:extLst>
        </xdr:cNvPr>
        <xdr:cNvSpPr/>
      </xdr:nvSpPr>
      <xdr:spPr>
        <a:xfrm>
          <a:off x="9913620" y="493776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0</xdr:colOff>
      <xdr:row>23</xdr:row>
      <xdr:rowOff>76200</xdr:rowOff>
    </xdr:from>
    <xdr:to>
      <xdr:col>15</xdr:col>
      <xdr:colOff>0</xdr:colOff>
      <xdr:row>23</xdr:row>
      <xdr:rowOff>76200</xdr:rowOff>
    </xdr:to>
    <xdr:sp macro="" textlink="">
      <xdr:nvSpPr>
        <xdr:cNvPr id="2131" name="Line 83">
          <a:extLst>
            <a:ext uri="{FF2B5EF4-FFF2-40B4-BE49-F238E27FC236}">
              <a16:creationId xmlns:a16="http://schemas.microsoft.com/office/drawing/2014/main" id="{20CEA5EA-227A-4614-8971-DC45228C46E0}"/>
            </a:ext>
          </a:extLst>
        </xdr:cNvPr>
        <xdr:cNvSpPr>
          <a:spLocks noChangeShapeType="1"/>
        </xdr:cNvSpPr>
      </xdr:nvSpPr>
      <xdr:spPr bwMode="auto">
        <a:xfrm>
          <a:off x="8328660" y="50139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152400</xdr:colOff>
      <xdr:row>23</xdr:row>
      <xdr:rowOff>76200</xdr:rowOff>
    </xdr:from>
    <xdr:to>
      <xdr:col>13</xdr:col>
      <xdr:colOff>0</xdr:colOff>
      <xdr:row>29</xdr:row>
      <xdr:rowOff>76200</xdr:rowOff>
    </xdr:to>
    <xdr:sp macro="" textlink="">
      <xdr:nvSpPr>
        <xdr:cNvPr id="2132" name="Line 84">
          <a:extLst>
            <a:ext uri="{FF2B5EF4-FFF2-40B4-BE49-F238E27FC236}">
              <a16:creationId xmlns:a16="http://schemas.microsoft.com/office/drawing/2014/main" id="{E57B5C07-91FD-4546-A858-A246C98CA825}"/>
            </a:ext>
          </a:extLst>
        </xdr:cNvPr>
        <xdr:cNvSpPr>
          <a:spLocks noChangeShapeType="1"/>
        </xdr:cNvSpPr>
      </xdr:nvSpPr>
      <xdr:spPr bwMode="auto">
        <a:xfrm flipV="1">
          <a:off x="8061960" y="5013960"/>
          <a:ext cx="266700" cy="1097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36</xdr:row>
      <xdr:rowOff>0</xdr:rowOff>
    </xdr:from>
    <xdr:to>
      <xdr:col>15</xdr:col>
      <xdr:colOff>152400</xdr:colOff>
      <xdr:row>36</xdr:row>
      <xdr:rowOff>152400</xdr:rowOff>
    </xdr:to>
    <xdr:sp macro="" textlink="">
      <xdr:nvSpPr>
        <xdr:cNvPr id="43" name="Triangle 4">
          <a:extLst>
            <a:ext uri="{FF2B5EF4-FFF2-40B4-BE49-F238E27FC236}">
              <a16:creationId xmlns:a16="http://schemas.microsoft.com/office/drawing/2014/main" id="{38203986-DDC2-4B4E-84DD-90F79E78CFDB}"/>
            </a:ext>
          </a:extLst>
        </xdr:cNvPr>
        <xdr:cNvSpPr/>
      </xdr:nvSpPr>
      <xdr:spPr>
        <a:xfrm rot="16200000">
          <a:off x="9913620" y="73152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152400</xdr:colOff>
      <xdr:row>36</xdr:row>
      <xdr:rowOff>76200</xdr:rowOff>
    </xdr:from>
    <xdr:to>
      <xdr:col>23</xdr:col>
      <xdr:colOff>0</xdr:colOff>
      <xdr:row>36</xdr:row>
      <xdr:rowOff>76200</xdr:rowOff>
    </xdr:to>
    <xdr:sp macro="" textlink="">
      <xdr:nvSpPr>
        <xdr:cNvPr id="2133" name="Line 85">
          <a:extLst>
            <a:ext uri="{FF2B5EF4-FFF2-40B4-BE49-F238E27FC236}">
              <a16:creationId xmlns:a16="http://schemas.microsoft.com/office/drawing/2014/main" id="{E91D63D1-727D-470B-A445-DF6BA8BDE123}"/>
            </a:ext>
          </a:extLst>
        </xdr:cNvPr>
        <xdr:cNvSpPr>
          <a:spLocks noChangeShapeType="1"/>
        </xdr:cNvSpPr>
      </xdr:nvSpPr>
      <xdr:spPr bwMode="auto">
        <a:xfrm>
          <a:off x="10066020" y="7391400"/>
          <a:ext cx="385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36</xdr:row>
      <xdr:rowOff>76200</xdr:rowOff>
    </xdr:from>
    <xdr:to>
      <xdr:col>15</xdr:col>
      <xdr:colOff>0</xdr:colOff>
      <xdr:row>36</xdr:row>
      <xdr:rowOff>76200</xdr:rowOff>
    </xdr:to>
    <xdr:sp macro="" textlink="">
      <xdr:nvSpPr>
        <xdr:cNvPr id="2134" name="Line 86">
          <a:extLst>
            <a:ext uri="{FF2B5EF4-FFF2-40B4-BE49-F238E27FC236}">
              <a16:creationId xmlns:a16="http://schemas.microsoft.com/office/drawing/2014/main" id="{EDD59F0B-7DC9-419A-9A29-C76433108E0A}"/>
            </a:ext>
          </a:extLst>
        </xdr:cNvPr>
        <xdr:cNvSpPr>
          <a:spLocks noChangeShapeType="1"/>
        </xdr:cNvSpPr>
      </xdr:nvSpPr>
      <xdr:spPr bwMode="auto">
        <a:xfrm>
          <a:off x="8328660" y="73914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152400</xdr:colOff>
      <xdr:row>29</xdr:row>
      <xdr:rowOff>76200</xdr:rowOff>
    </xdr:from>
    <xdr:to>
      <xdr:col>13</xdr:col>
      <xdr:colOff>0</xdr:colOff>
      <xdr:row>36</xdr:row>
      <xdr:rowOff>76200</xdr:rowOff>
    </xdr:to>
    <xdr:sp macro="" textlink="">
      <xdr:nvSpPr>
        <xdr:cNvPr id="2135" name="Line 87">
          <a:extLst>
            <a:ext uri="{FF2B5EF4-FFF2-40B4-BE49-F238E27FC236}">
              <a16:creationId xmlns:a16="http://schemas.microsoft.com/office/drawing/2014/main" id="{9EC56075-38B7-47D5-8F44-55C61D44FEB0}"/>
            </a:ext>
          </a:extLst>
        </xdr:cNvPr>
        <xdr:cNvSpPr>
          <a:spLocks noChangeShapeType="1"/>
        </xdr:cNvSpPr>
      </xdr:nvSpPr>
      <xdr:spPr bwMode="auto">
        <a:xfrm>
          <a:off x="8061960" y="6111240"/>
          <a:ext cx="266700" cy="1280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152400</xdr:colOff>
      <xdr:row>18</xdr:row>
      <xdr:rowOff>152400</xdr:rowOff>
    </xdr:to>
    <xdr:sp macro="" textlink="">
      <xdr:nvSpPr>
        <xdr:cNvPr id="44" name="Circle 5">
          <a:extLst>
            <a:ext uri="{FF2B5EF4-FFF2-40B4-BE49-F238E27FC236}">
              <a16:creationId xmlns:a16="http://schemas.microsoft.com/office/drawing/2014/main" id="{ED3A3889-A073-4CF6-A663-CB5A70F6A772}"/>
            </a:ext>
          </a:extLst>
        </xdr:cNvPr>
        <xdr:cNvSpPr/>
      </xdr:nvSpPr>
      <xdr:spPr>
        <a:xfrm>
          <a:off x="11917680" y="384048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17</xdr:col>
      <xdr:colOff>0</xdr:colOff>
      <xdr:row>18</xdr:row>
      <xdr:rowOff>76200</xdr:rowOff>
    </xdr:from>
    <xdr:to>
      <xdr:col>19</xdr:col>
      <xdr:colOff>0</xdr:colOff>
      <xdr:row>18</xdr:row>
      <xdr:rowOff>76200</xdr:rowOff>
    </xdr:to>
    <xdr:sp macro="" textlink="">
      <xdr:nvSpPr>
        <xdr:cNvPr id="2136" name="Line 88">
          <a:extLst>
            <a:ext uri="{FF2B5EF4-FFF2-40B4-BE49-F238E27FC236}">
              <a16:creationId xmlns:a16="http://schemas.microsoft.com/office/drawing/2014/main" id="{1130D25D-3981-4364-AFCB-63A365F62152}"/>
            </a:ext>
          </a:extLst>
        </xdr:cNvPr>
        <xdr:cNvSpPr>
          <a:spLocks noChangeShapeType="1"/>
        </xdr:cNvSpPr>
      </xdr:nvSpPr>
      <xdr:spPr bwMode="auto">
        <a:xfrm>
          <a:off x="10332720" y="39166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152400</xdr:colOff>
      <xdr:row>18</xdr:row>
      <xdr:rowOff>76200</xdr:rowOff>
    </xdr:from>
    <xdr:to>
      <xdr:col>17</xdr:col>
      <xdr:colOff>0</xdr:colOff>
      <xdr:row>23</xdr:row>
      <xdr:rowOff>76200</xdr:rowOff>
    </xdr:to>
    <xdr:sp macro="" textlink="">
      <xdr:nvSpPr>
        <xdr:cNvPr id="2137" name="Line 89">
          <a:extLst>
            <a:ext uri="{FF2B5EF4-FFF2-40B4-BE49-F238E27FC236}">
              <a16:creationId xmlns:a16="http://schemas.microsoft.com/office/drawing/2014/main" id="{BE7903EA-35B0-4B0C-9482-39E7A7CEF6AC}"/>
            </a:ext>
          </a:extLst>
        </xdr:cNvPr>
        <xdr:cNvSpPr>
          <a:spLocks noChangeShapeType="1"/>
        </xdr:cNvSpPr>
      </xdr:nvSpPr>
      <xdr:spPr bwMode="auto">
        <a:xfrm flipV="1">
          <a:off x="10066020" y="3916680"/>
          <a:ext cx="266700" cy="1097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152400</xdr:colOff>
      <xdr:row>28</xdr:row>
      <xdr:rowOff>152400</xdr:rowOff>
    </xdr:to>
    <xdr:sp macro="" textlink="">
      <xdr:nvSpPr>
        <xdr:cNvPr id="45" name="Circle 6">
          <a:extLst>
            <a:ext uri="{FF2B5EF4-FFF2-40B4-BE49-F238E27FC236}">
              <a16:creationId xmlns:a16="http://schemas.microsoft.com/office/drawing/2014/main" id="{84F68B76-F6E9-4370-8C8D-B3351588266B}"/>
            </a:ext>
          </a:extLst>
        </xdr:cNvPr>
        <xdr:cNvSpPr/>
      </xdr:nvSpPr>
      <xdr:spPr>
        <a:xfrm>
          <a:off x="11917680" y="585216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17</xdr:col>
      <xdr:colOff>0</xdr:colOff>
      <xdr:row>28</xdr:row>
      <xdr:rowOff>76200</xdr:rowOff>
    </xdr:from>
    <xdr:to>
      <xdr:col>19</xdr:col>
      <xdr:colOff>0</xdr:colOff>
      <xdr:row>28</xdr:row>
      <xdr:rowOff>76200</xdr:rowOff>
    </xdr:to>
    <xdr:sp macro="" textlink="">
      <xdr:nvSpPr>
        <xdr:cNvPr id="2138" name="Line 90">
          <a:extLst>
            <a:ext uri="{FF2B5EF4-FFF2-40B4-BE49-F238E27FC236}">
              <a16:creationId xmlns:a16="http://schemas.microsoft.com/office/drawing/2014/main" id="{5B5A292A-0B69-4A1B-98AA-36EF91BB6180}"/>
            </a:ext>
          </a:extLst>
        </xdr:cNvPr>
        <xdr:cNvSpPr>
          <a:spLocks noChangeShapeType="1"/>
        </xdr:cNvSpPr>
      </xdr:nvSpPr>
      <xdr:spPr bwMode="auto">
        <a:xfrm>
          <a:off x="10332720" y="59283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152400</xdr:colOff>
      <xdr:row>23</xdr:row>
      <xdr:rowOff>76200</xdr:rowOff>
    </xdr:from>
    <xdr:to>
      <xdr:col>17</xdr:col>
      <xdr:colOff>0</xdr:colOff>
      <xdr:row>28</xdr:row>
      <xdr:rowOff>76200</xdr:rowOff>
    </xdr:to>
    <xdr:sp macro="" textlink="">
      <xdr:nvSpPr>
        <xdr:cNvPr id="2139" name="Line 91">
          <a:extLst>
            <a:ext uri="{FF2B5EF4-FFF2-40B4-BE49-F238E27FC236}">
              <a16:creationId xmlns:a16="http://schemas.microsoft.com/office/drawing/2014/main" id="{A0D38F0B-ED3B-4174-9538-16250409BB43}"/>
            </a:ext>
          </a:extLst>
        </xdr:cNvPr>
        <xdr:cNvSpPr>
          <a:spLocks noChangeShapeType="1"/>
        </xdr:cNvSpPr>
      </xdr:nvSpPr>
      <xdr:spPr bwMode="auto">
        <a:xfrm>
          <a:off x="10066020" y="501396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792479</xdr:colOff>
      <xdr:row>16</xdr:row>
      <xdr:rowOff>0</xdr:rowOff>
    </xdr:from>
    <xdr:to>
      <xdr:col>23</xdr:col>
      <xdr:colOff>152399</xdr:colOff>
      <xdr:row>16</xdr:row>
      <xdr:rowOff>152400</xdr:rowOff>
    </xdr:to>
    <xdr:sp macro="" textlink="">
      <xdr:nvSpPr>
        <xdr:cNvPr id="46" name="Triangle 7">
          <a:extLst>
            <a:ext uri="{FF2B5EF4-FFF2-40B4-BE49-F238E27FC236}">
              <a16:creationId xmlns:a16="http://schemas.microsoft.com/office/drawing/2014/main" id="{70391950-C6E3-4078-9330-10C7945147BB}"/>
            </a:ext>
          </a:extLst>
        </xdr:cNvPr>
        <xdr:cNvSpPr/>
      </xdr:nvSpPr>
      <xdr:spPr>
        <a:xfrm rot="16200000">
          <a:off x="13921739" y="34747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21</xdr:col>
      <xdr:colOff>0</xdr:colOff>
      <xdr:row>16</xdr:row>
      <xdr:rowOff>76200</xdr:rowOff>
    </xdr:from>
    <xdr:to>
      <xdr:col>23</xdr:col>
      <xdr:colOff>0</xdr:colOff>
      <xdr:row>16</xdr:row>
      <xdr:rowOff>76200</xdr:rowOff>
    </xdr:to>
    <xdr:sp macro="" textlink="">
      <xdr:nvSpPr>
        <xdr:cNvPr id="2140" name="Line 92">
          <a:extLst>
            <a:ext uri="{FF2B5EF4-FFF2-40B4-BE49-F238E27FC236}">
              <a16:creationId xmlns:a16="http://schemas.microsoft.com/office/drawing/2014/main" id="{2CD4E93E-CB20-46A5-BB31-590FA5007768}"/>
            </a:ext>
          </a:extLst>
        </xdr:cNvPr>
        <xdr:cNvSpPr>
          <a:spLocks noChangeShapeType="1"/>
        </xdr:cNvSpPr>
      </xdr:nvSpPr>
      <xdr:spPr bwMode="auto">
        <a:xfrm>
          <a:off x="12336780" y="35509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152400</xdr:colOff>
      <xdr:row>16</xdr:row>
      <xdr:rowOff>76200</xdr:rowOff>
    </xdr:from>
    <xdr:to>
      <xdr:col>21</xdr:col>
      <xdr:colOff>0</xdr:colOff>
      <xdr:row>18</xdr:row>
      <xdr:rowOff>76200</xdr:rowOff>
    </xdr:to>
    <xdr:sp macro="" textlink="">
      <xdr:nvSpPr>
        <xdr:cNvPr id="2141" name="Line 93">
          <a:extLst>
            <a:ext uri="{FF2B5EF4-FFF2-40B4-BE49-F238E27FC236}">
              <a16:creationId xmlns:a16="http://schemas.microsoft.com/office/drawing/2014/main" id="{3E63F0D8-A11F-4970-BDFC-6DD2E38BCAB8}"/>
            </a:ext>
          </a:extLst>
        </xdr:cNvPr>
        <xdr:cNvSpPr>
          <a:spLocks noChangeShapeType="1"/>
        </xdr:cNvSpPr>
      </xdr:nvSpPr>
      <xdr:spPr bwMode="auto">
        <a:xfrm flipV="1">
          <a:off x="12070080" y="355092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792479</xdr:colOff>
      <xdr:row>21</xdr:row>
      <xdr:rowOff>0</xdr:rowOff>
    </xdr:from>
    <xdr:to>
      <xdr:col>23</xdr:col>
      <xdr:colOff>152399</xdr:colOff>
      <xdr:row>21</xdr:row>
      <xdr:rowOff>152400</xdr:rowOff>
    </xdr:to>
    <xdr:sp macro="" textlink="">
      <xdr:nvSpPr>
        <xdr:cNvPr id="47" name="Triangle 8">
          <a:extLst>
            <a:ext uri="{FF2B5EF4-FFF2-40B4-BE49-F238E27FC236}">
              <a16:creationId xmlns:a16="http://schemas.microsoft.com/office/drawing/2014/main" id="{5BE31749-7494-486C-8DAB-A8379A8D27D2}"/>
            </a:ext>
          </a:extLst>
        </xdr:cNvPr>
        <xdr:cNvSpPr/>
      </xdr:nvSpPr>
      <xdr:spPr>
        <a:xfrm rot="16200000">
          <a:off x="13921739" y="4572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21</xdr:col>
      <xdr:colOff>0</xdr:colOff>
      <xdr:row>21</xdr:row>
      <xdr:rowOff>76200</xdr:rowOff>
    </xdr:from>
    <xdr:to>
      <xdr:col>23</xdr:col>
      <xdr:colOff>0</xdr:colOff>
      <xdr:row>21</xdr:row>
      <xdr:rowOff>76200</xdr:rowOff>
    </xdr:to>
    <xdr:sp macro="" textlink="">
      <xdr:nvSpPr>
        <xdr:cNvPr id="2142" name="Line 94">
          <a:extLst>
            <a:ext uri="{FF2B5EF4-FFF2-40B4-BE49-F238E27FC236}">
              <a16:creationId xmlns:a16="http://schemas.microsoft.com/office/drawing/2014/main" id="{62B58666-CDB3-4033-99CA-0E3C0E543F79}"/>
            </a:ext>
          </a:extLst>
        </xdr:cNvPr>
        <xdr:cNvSpPr>
          <a:spLocks noChangeShapeType="1"/>
        </xdr:cNvSpPr>
      </xdr:nvSpPr>
      <xdr:spPr bwMode="auto">
        <a:xfrm>
          <a:off x="12336780" y="46482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152400</xdr:colOff>
      <xdr:row>18</xdr:row>
      <xdr:rowOff>76200</xdr:rowOff>
    </xdr:from>
    <xdr:to>
      <xdr:col>21</xdr:col>
      <xdr:colOff>0</xdr:colOff>
      <xdr:row>21</xdr:row>
      <xdr:rowOff>76200</xdr:rowOff>
    </xdr:to>
    <xdr:sp macro="" textlink="">
      <xdr:nvSpPr>
        <xdr:cNvPr id="2143" name="Line 95">
          <a:extLst>
            <a:ext uri="{FF2B5EF4-FFF2-40B4-BE49-F238E27FC236}">
              <a16:creationId xmlns:a16="http://schemas.microsoft.com/office/drawing/2014/main" id="{EDBB5066-39A5-4F98-85CC-224DAFCA59E2}"/>
            </a:ext>
          </a:extLst>
        </xdr:cNvPr>
        <xdr:cNvSpPr>
          <a:spLocks noChangeShapeType="1"/>
        </xdr:cNvSpPr>
      </xdr:nvSpPr>
      <xdr:spPr bwMode="auto">
        <a:xfrm>
          <a:off x="12070080" y="3916680"/>
          <a:ext cx="266700" cy="731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792479</xdr:colOff>
      <xdr:row>26</xdr:row>
      <xdr:rowOff>0</xdr:rowOff>
    </xdr:from>
    <xdr:to>
      <xdr:col>23</xdr:col>
      <xdr:colOff>152399</xdr:colOff>
      <xdr:row>26</xdr:row>
      <xdr:rowOff>152400</xdr:rowOff>
    </xdr:to>
    <xdr:sp macro="" textlink="">
      <xdr:nvSpPr>
        <xdr:cNvPr id="48" name="Triangle 9">
          <a:extLst>
            <a:ext uri="{FF2B5EF4-FFF2-40B4-BE49-F238E27FC236}">
              <a16:creationId xmlns:a16="http://schemas.microsoft.com/office/drawing/2014/main" id="{A86D2AF6-2B67-4951-91CD-F4F91F1FF363}"/>
            </a:ext>
          </a:extLst>
        </xdr:cNvPr>
        <xdr:cNvSpPr/>
      </xdr:nvSpPr>
      <xdr:spPr>
        <a:xfrm rot="16200000">
          <a:off x="13921739" y="5486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21</xdr:col>
      <xdr:colOff>0</xdr:colOff>
      <xdr:row>26</xdr:row>
      <xdr:rowOff>76200</xdr:rowOff>
    </xdr:from>
    <xdr:to>
      <xdr:col>23</xdr:col>
      <xdr:colOff>0</xdr:colOff>
      <xdr:row>26</xdr:row>
      <xdr:rowOff>76200</xdr:rowOff>
    </xdr:to>
    <xdr:sp macro="" textlink="">
      <xdr:nvSpPr>
        <xdr:cNvPr id="2144" name="Line 96">
          <a:extLst>
            <a:ext uri="{FF2B5EF4-FFF2-40B4-BE49-F238E27FC236}">
              <a16:creationId xmlns:a16="http://schemas.microsoft.com/office/drawing/2014/main" id="{9FF754EC-EFB1-4C85-AD92-5901CC2BFC9E}"/>
            </a:ext>
          </a:extLst>
        </xdr:cNvPr>
        <xdr:cNvSpPr>
          <a:spLocks noChangeShapeType="1"/>
        </xdr:cNvSpPr>
      </xdr:nvSpPr>
      <xdr:spPr bwMode="auto">
        <a:xfrm>
          <a:off x="12336780" y="55626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152400</xdr:colOff>
      <xdr:row>26</xdr:row>
      <xdr:rowOff>76200</xdr:rowOff>
    </xdr:from>
    <xdr:to>
      <xdr:col>21</xdr:col>
      <xdr:colOff>0</xdr:colOff>
      <xdr:row>28</xdr:row>
      <xdr:rowOff>76200</xdr:rowOff>
    </xdr:to>
    <xdr:sp macro="" textlink="">
      <xdr:nvSpPr>
        <xdr:cNvPr id="2145" name="Line 97">
          <a:extLst>
            <a:ext uri="{FF2B5EF4-FFF2-40B4-BE49-F238E27FC236}">
              <a16:creationId xmlns:a16="http://schemas.microsoft.com/office/drawing/2014/main" id="{3133FB3C-8CB9-4ED7-A5CF-99E6D9D1DC60}"/>
            </a:ext>
          </a:extLst>
        </xdr:cNvPr>
        <xdr:cNvSpPr>
          <a:spLocks noChangeShapeType="1"/>
        </xdr:cNvSpPr>
      </xdr:nvSpPr>
      <xdr:spPr bwMode="auto">
        <a:xfrm flipV="1">
          <a:off x="12070080" y="556260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792479</xdr:colOff>
      <xdr:row>31</xdr:row>
      <xdr:rowOff>0</xdr:rowOff>
    </xdr:from>
    <xdr:to>
      <xdr:col>23</xdr:col>
      <xdr:colOff>152399</xdr:colOff>
      <xdr:row>31</xdr:row>
      <xdr:rowOff>152400</xdr:rowOff>
    </xdr:to>
    <xdr:sp macro="" textlink="">
      <xdr:nvSpPr>
        <xdr:cNvPr id="49" name="Triangle 10">
          <a:extLst>
            <a:ext uri="{FF2B5EF4-FFF2-40B4-BE49-F238E27FC236}">
              <a16:creationId xmlns:a16="http://schemas.microsoft.com/office/drawing/2014/main" id="{BD480FAE-A1C0-450B-9611-361541C17A27}"/>
            </a:ext>
          </a:extLst>
        </xdr:cNvPr>
        <xdr:cNvSpPr/>
      </xdr:nvSpPr>
      <xdr:spPr>
        <a:xfrm rot="16200000">
          <a:off x="13921739" y="6400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21</xdr:col>
      <xdr:colOff>0</xdr:colOff>
      <xdr:row>31</xdr:row>
      <xdr:rowOff>76200</xdr:rowOff>
    </xdr:from>
    <xdr:to>
      <xdr:col>23</xdr:col>
      <xdr:colOff>0</xdr:colOff>
      <xdr:row>31</xdr:row>
      <xdr:rowOff>76200</xdr:rowOff>
    </xdr:to>
    <xdr:sp macro="" textlink="">
      <xdr:nvSpPr>
        <xdr:cNvPr id="2146" name="Line 98">
          <a:extLst>
            <a:ext uri="{FF2B5EF4-FFF2-40B4-BE49-F238E27FC236}">
              <a16:creationId xmlns:a16="http://schemas.microsoft.com/office/drawing/2014/main" id="{6A198963-49D1-4C33-8EEA-4A321098C7D9}"/>
            </a:ext>
          </a:extLst>
        </xdr:cNvPr>
        <xdr:cNvSpPr>
          <a:spLocks noChangeShapeType="1"/>
        </xdr:cNvSpPr>
      </xdr:nvSpPr>
      <xdr:spPr bwMode="auto">
        <a:xfrm>
          <a:off x="12336780" y="64770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152400</xdr:colOff>
      <xdr:row>28</xdr:row>
      <xdr:rowOff>76200</xdr:rowOff>
    </xdr:from>
    <xdr:to>
      <xdr:col>21</xdr:col>
      <xdr:colOff>0</xdr:colOff>
      <xdr:row>31</xdr:row>
      <xdr:rowOff>76200</xdr:rowOff>
    </xdr:to>
    <xdr:sp macro="" textlink="">
      <xdr:nvSpPr>
        <xdr:cNvPr id="2147" name="Line 99">
          <a:extLst>
            <a:ext uri="{FF2B5EF4-FFF2-40B4-BE49-F238E27FC236}">
              <a16:creationId xmlns:a16="http://schemas.microsoft.com/office/drawing/2014/main" id="{6FF8A00B-1992-4F88-BD1D-0A0531B4D848}"/>
            </a:ext>
          </a:extLst>
        </xdr:cNvPr>
        <xdr:cNvSpPr>
          <a:spLocks noChangeShapeType="1"/>
        </xdr:cNvSpPr>
      </xdr:nvSpPr>
      <xdr:spPr bwMode="auto">
        <a:xfrm>
          <a:off x="12070080" y="592836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152400</xdr:colOff>
      <xdr:row>48</xdr:row>
      <xdr:rowOff>152400</xdr:rowOff>
    </xdr:to>
    <xdr:sp macro="" textlink="">
      <xdr:nvSpPr>
        <xdr:cNvPr id="50" name="Square 11">
          <a:extLst>
            <a:ext uri="{FF2B5EF4-FFF2-40B4-BE49-F238E27FC236}">
              <a16:creationId xmlns:a16="http://schemas.microsoft.com/office/drawing/2014/main" id="{BE5F5B7D-7954-46DD-AD39-C1E3C81421A7}"/>
            </a:ext>
          </a:extLst>
        </xdr:cNvPr>
        <xdr:cNvSpPr/>
      </xdr:nvSpPr>
      <xdr:spPr>
        <a:xfrm>
          <a:off x="9913620" y="950976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0</xdr:colOff>
      <xdr:row>48</xdr:row>
      <xdr:rowOff>76200</xdr:rowOff>
    </xdr:from>
    <xdr:to>
      <xdr:col>15</xdr:col>
      <xdr:colOff>0</xdr:colOff>
      <xdr:row>48</xdr:row>
      <xdr:rowOff>76200</xdr:rowOff>
    </xdr:to>
    <xdr:sp macro="" textlink="">
      <xdr:nvSpPr>
        <xdr:cNvPr id="2148" name="Line 100">
          <a:extLst>
            <a:ext uri="{FF2B5EF4-FFF2-40B4-BE49-F238E27FC236}">
              <a16:creationId xmlns:a16="http://schemas.microsoft.com/office/drawing/2014/main" id="{4C0F4938-886A-499D-8F01-DBBC76521A18}"/>
            </a:ext>
          </a:extLst>
        </xdr:cNvPr>
        <xdr:cNvSpPr>
          <a:spLocks noChangeShapeType="1"/>
        </xdr:cNvSpPr>
      </xdr:nvSpPr>
      <xdr:spPr bwMode="auto">
        <a:xfrm>
          <a:off x="8328660" y="95859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152400</xdr:colOff>
      <xdr:row>48</xdr:row>
      <xdr:rowOff>76200</xdr:rowOff>
    </xdr:from>
    <xdr:to>
      <xdr:col>13</xdr:col>
      <xdr:colOff>0</xdr:colOff>
      <xdr:row>54</xdr:row>
      <xdr:rowOff>76200</xdr:rowOff>
    </xdr:to>
    <xdr:sp macro="" textlink="">
      <xdr:nvSpPr>
        <xdr:cNvPr id="2149" name="Line 101">
          <a:extLst>
            <a:ext uri="{FF2B5EF4-FFF2-40B4-BE49-F238E27FC236}">
              <a16:creationId xmlns:a16="http://schemas.microsoft.com/office/drawing/2014/main" id="{DF6D3E3F-C19D-4892-91A5-E02C17651F40}"/>
            </a:ext>
          </a:extLst>
        </xdr:cNvPr>
        <xdr:cNvSpPr>
          <a:spLocks noChangeShapeType="1"/>
        </xdr:cNvSpPr>
      </xdr:nvSpPr>
      <xdr:spPr bwMode="auto">
        <a:xfrm flipV="1">
          <a:off x="8061960" y="9585960"/>
          <a:ext cx="266700" cy="1097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61</xdr:row>
      <xdr:rowOff>0</xdr:rowOff>
    </xdr:from>
    <xdr:to>
      <xdr:col>15</xdr:col>
      <xdr:colOff>152400</xdr:colOff>
      <xdr:row>61</xdr:row>
      <xdr:rowOff>152400</xdr:rowOff>
    </xdr:to>
    <xdr:sp macro="" textlink="">
      <xdr:nvSpPr>
        <xdr:cNvPr id="51" name="Triangle 12">
          <a:extLst>
            <a:ext uri="{FF2B5EF4-FFF2-40B4-BE49-F238E27FC236}">
              <a16:creationId xmlns:a16="http://schemas.microsoft.com/office/drawing/2014/main" id="{457A54C5-B846-4563-9EBA-88CFFC94612C}"/>
            </a:ext>
          </a:extLst>
        </xdr:cNvPr>
        <xdr:cNvSpPr/>
      </xdr:nvSpPr>
      <xdr:spPr>
        <a:xfrm rot="16200000">
          <a:off x="9913620" y="118872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152400</xdr:colOff>
      <xdr:row>61</xdr:row>
      <xdr:rowOff>76200</xdr:rowOff>
    </xdr:from>
    <xdr:to>
      <xdr:col>23</xdr:col>
      <xdr:colOff>0</xdr:colOff>
      <xdr:row>61</xdr:row>
      <xdr:rowOff>76200</xdr:rowOff>
    </xdr:to>
    <xdr:sp macro="" textlink="">
      <xdr:nvSpPr>
        <xdr:cNvPr id="2150" name="Line 102">
          <a:extLst>
            <a:ext uri="{FF2B5EF4-FFF2-40B4-BE49-F238E27FC236}">
              <a16:creationId xmlns:a16="http://schemas.microsoft.com/office/drawing/2014/main" id="{5154B733-2138-4FC7-98C3-5CB91441FFF4}"/>
            </a:ext>
          </a:extLst>
        </xdr:cNvPr>
        <xdr:cNvSpPr>
          <a:spLocks noChangeShapeType="1"/>
        </xdr:cNvSpPr>
      </xdr:nvSpPr>
      <xdr:spPr bwMode="auto">
        <a:xfrm>
          <a:off x="10066020" y="11963400"/>
          <a:ext cx="385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61</xdr:row>
      <xdr:rowOff>76200</xdr:rowOff>
    </xdr:from>
    <xdr:to>
      <xdr:col>15</xdr:col>
      <xdr:colOff>0</xdr:colOff>
      <xdr:row>61</xdr:row>
      <xdr:rowOff>76200</xdr:rowOff>
    </xdr:to>
    <xdr:sp macro="" textlink="">
      <xdr:nvSpPr>
        <xdr:cNvPr id="2151" name="Line 103">
          <a:extLst>
            <a:ext uri="{FF2B5EF4-FFF2-40B4-BE49-F238E27FC236}">
              <a16:creationId xmlns:a16="http://schemas.microsoft.com/office/drawing/2014/main" id="{72F2E61F-2B69-4F22-8F96-1452AFCBA746}"/>
            </a:ext>
          </a:extLst>
        </xdr:cNvPr>
        <xdr:cNvSpPr>
          <a:spLocks noChangeShapeType="1"/>
        </xdr:cNvSpPr>
      </xdr:nvSpPr>
      <xdr:spPr bwMode="auto">
        <a:xfrm>
          <a:off x="8328660" y="119634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152400</xdr:colOff>
      <xdr:row>54</xdr:row>
      <xdr:rowOff>76200</xdr:rowOff>
    </xdr:from>
    <xdr:to>
      <xdr:col>13</xdr:col>
      <xdr:colOff>0</xdr:colOff>
      <xdr:row>61</xdr:row>
      <xdr:rowOff>76200</xdr:rowOff>
    </xdr:to>
    <xdr:sp macro="" textlink="">
      <xdr:nvSpPr>
        <xdr:cNvPr id="2152" name="Line 104">
          <a:extLst>
            <a:ext uri="{FF2B5EF4-FFF2-40B4-BE49-F238E27FC236}">
              <a16:creationId xmlns:a16="http://schemas.microsoft.com/office/drawing/2014/main" id="{28C47934-727E-4AB4-8F48-EAE489C43CD3}"/>
            </a:ext>
          </a:extLst>
        </xdr:cNvPr>
        <xdr:cNvSpPr>
          <a:spLocks noChangeShapeType="1"/>
        </xdr:cNvSpPr>
      </xdr:nvSpPr>
      <xdr:spPr bwMode="auto">
        <a:xfrm>
          <a:off x="8061960" y="10683240"/>
          <a:ext cx="266700" cy="1280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19</xdr:col>
      <xdr:colOff>0</xdr:colOff>
      <xdr:row>43</xdr:row>
      <xdr:rowOff>0</xdr:rowOff>
    </xdr:from>
    <xdr:to>
      <xdr:col>19</xdr:col>
      <xdr:colOff>152400</xdr:colOff>
      <xdr:row>43</xdr:row>
      <xdr:rowOff>152400</xdr:rowOff>
    </xdr:to>
    <xdr:sp macro="" textlink="">
      <xdr:nvSpPr>
        <xdr:cNvPr id="52" name="Circle 13">
          <a:extLst>
            <a:ext uri="{FF2B5EF4-FFF2-40B4-BE49-F238E27FC236}">
              <a16:creationId xmlns:a16="http://schemas.microsoft.com/office/drawing/2014/main" id="{0EA0027F-B542-4BEF-8C8F-8E1E246EAA64}"/>
            </a:ext>
          </a:extLst>
        </xdr:cNvPr>
        <xdr:cNvSpPr/>
      </xdr:nvSpPr>
      <xdr:spPr>
        <a:xfrm>
          <a:off x="11917680" y="859536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17</xdr:col>
      <xdr:colOff>0</xdr:colOff>
      <xdr:row>43</xdr:row>
      <xdr:rowOff>76200</xdr:rowOff>
    </xdr:from>
    <xdr:to>
      <xdr:col>19</xdr:col>
      <xdr:colOff>0</xdr:colOff>
      <xdr:row>43</xdr:row>
      <xdr:rowOff>76200</xdr:rowOff>
    </xdr:to>
    <xdr:sp macro="" textlink="">
      <xdr:nvSpPr>
        <xdr:cNvPr id="2153" name="Line 105">
          <a:extLst>
            <a:ext uri="{FF2B5EF4-FFF2-40B4-BE49-F238E27FC236}">
              <a16:creationId xmlns:a16="http://schemas.microsoft.com/office/drawing/2014/main" id="{E42D2932-4B78-4A36-8869-15B4F88EDB4F}"/>
            </a:ext>
          </a:extLst>
        </xdr:cNvPr>
        <xdr:cNvSpPr>
          <a:spLocks noChangeShapeType="1"/>
        </xdr:cNvSpPr>
      </xdr:nvSpPr>
      <xdr:spPr bwMode="auto">
        <a:xfrm>
          <a:off x="10332720" y="86715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152400</xdr:colOff>
      <xdr:row>43</xdr:row>
      <xdr:rowOff>76200</xdr:rowOff>
    </xdr:from>
    <xdr:to>
      <xdr:col>17</xdr:col>
      <xdr:colOff>0</xdr:colOff>
      <xdr:row>48</xdr:row>
      <xdr:rowOff>76200</xdr:rowOff>
    </xdr:to>
    <xdr:sp macro="" textlink="">
      <xdr:nvSpPr>
        <xdr:cNvPr id="2154" name="Line 106">
          <a:extLst>
            <a:ext uri="{FF2B5EF4-FFF2-40B4-BE49-F238E27FC236}">
              <a16:creationId xmlns:a16="http://schemas.microsoft.com/office/drawing/2014/main" id="{C4CF637D-C8ED-4153-BA62-D6D95004836E}"/>
            </a:ext>
          </a:extLst>
        </xdr:cNvPr>
        <xdr:cNvSpPr>
          <a:spLocks noChangeShapeType="1"/>
        </xdr:cNvSpPr>
      </xdr:nvSpPr>
      <xdr:spPr bwMode="auto">
        <a:xfrm flipV="1">
          <a:off x="10066020" y="867156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19</xdr:col>
      <xdr:colOff>0</xdr:colOff>
      <xdr:row>53</xdr:row>
      <xdr:rowOff>0</xdr:rowOff>
    </xdr:from>
    <xdr:to>
      <xdr:col>19</xdr:col>
      <xdr:colOff>152400</xdr:colOff>
      <xdr:row>53</xdr:row>
      <xdr:rowOff>152400</xdr:rowOff>
    </xdr:to>
    <xdr:sp macro="" textlink="">
      <xdr:nvSpPr>
        <xdr:cNvPr id="53" name="Circle 14">
          <a:extLst>
            <a:ext uri="{FF2B5EF4-FFF2-40B4-BE49-F238E27FC236}">
              <a16:creationId xmlns:a16="http://schemas.microsoft.com/office/drawing/2014/main" id="{ED3C5E3C-12A5-41A6-8FBA-8F885148E9D1}"/>
            </a:ext>
          </a:extLst>
        </xdr:cNvPr>
        <xdr:cNvSpPr/>
      </xdr:nvSpPr>
      <xdr:spPr>
        <a:xfrm>
          <a:off x="11917680" y="1042416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17</xdr:col>
      <xdr:colOff>0</xdr:colOff>
      <xdr:row>53</xdr:row>
      <xdr:rowOff>76200</xdr:rowOff>
    </xdr:from>
    <xdr:to>
      <xdr:col>19</xdr:col>
      <xdr:colOff>0</xdr:colOff>
      <xdr:row>53</xdr:row>
      <xdr:rowOff>76200</xdr:rowOff>
    </xdr:to>
    <xdr:sp macro="" textlink="">
      <xdr:nvSpPr>
        <xdr:cNvPr id="2155" name="Line 107">
          <a:extLst>
            <a:ext uri="{FF2B5EF4-FFF2-40B4-BE49-F238E27FC236}">
              <a16:creationId xmlns:a16="http://schemas.microsoft.com/office/drawing/2014/main" id="{4A91E9DC-044B-4C4C-ACE1-91FE5471EF2A}"/>
            </a:ext>
          </a:extLst>
        </xdr:cNvPr>
        <xdr:cNvSpPr>
          <a:spLocks noChangeShapeType="1"/>
        </xdr:cNvSpPr>
      </xdr:nvSpPr>
      <xdr:spPr bwMode="auto">
        <a:xfrm>
          <a:off x="10332720" y="105003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152400</xdr:colOff>
      <xdr:row>48</xdr:row>
      <xdr:rowOff>76200</xdr:rowOff>
    </xdr:from>
    <xdr:to>
      <xdr:col>17</xdr:col>
      <xdr:colOff>0</xdr:colOff>
      <xdr:row>53</xdr:row>
      <xdr:rowOff>76200</xdr:rowOff>
    </xdr:to>
    <xdr:sp macro="" textlink="">
      <xdr:nvSpPr>
        <xdr:cNvPr id="2156" name="Line 108">
          <a:extLst>
            <a:ext uri="{FF2B5EF4-FFF2-40B4-BE49-F238E27FC236}">
              <a16:creationId xmlns:a16="http://schemas.microsoft.com/office/drawing/2014/main" id="{F6F57E39-CEBC-48C3-B455-35096D295624}"/>
            </a:ext>
          </a:extLst>
        </xdr:cNvPr>
        <xdr:cNvSpPr>
          <a:spLocks noChangeShapeType="1"/>
        </xdr:cNvSpPr>
      </xdr:nvSpPr>
      <xdr:spPr bwMode="auto">
        <a:xfrm>
          <a:off x="10066020" y="958596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792479</xdr:colOff>
      <xdr:row>41</xdr:row>
      <xdr:rowOff>0</xdr:rowOff>
    </xdr:from>
    <xdr:to>
      <xdr:col>23</xdr:col>
      <xdr:colOff>152399</xdr:colOff>
      <xdr:row>41</xdr:row>
      <xdr:rowOff>152400</xdr:rowOff>
    </xdr:to>
    <xdr:sp macro="" textlink="">
      <xdr:nvSpPr>
        <xdr:cNvPr id="54" name="Triangle 15">
          <a:extLst>
            <a:ext uri="{FF2B5EF4-FFF2-40B4-BE49-F238E27FC236}">
              <a16:creationId xmlns:a16="http://schemas.microsoft.com/office/drawing/2014/main" id="{ABA5E152-4280-495F-9710-F1F02C0BE504}"/>
            </a:ext>
          </a:extLst>
        </xdr:cNvPr>
        <xdr:cNvSpPr/>
      </xdr:nvSpPr>
      <xdr:spPr>
        <a:xfrm rot="16200000">
          <a:off x="13921739" y="8229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21</xdr:col>
      <xdr:colOff>0</xdr:colOff>
      <xdr:row>41</xdr:row>
      <xdr:rowOff>76200</xdr:rowOff>
    </xdr:from>
    <xdr:to>
      <xdr:col>23</xdr:col>
      <xdr:colOff>0</xdr:colOff>
      <xdr:row>41</xdr:row>
      <xdr:rowOff>76200</xdr:rowOff>
    </xdr:to>
    <xdr:sp macro="" textlink="">
      <xdr:nvSpPr>
        <xdr:cNvPr id="2157" name="Line 109">
          <a:extLst>
            <a:ext uri="{FF2B5EF4-FFF2-40B4-BE49-F238E27FC236}">
              <a16:creationId xmlns:a16="http://schemas.microsoft.com/office/drawing/2014/main" id="{BFE10058-575E-4AEA-BD2C-F90D9ECA41A7}"/>
            </a:ext>
          </a:extLst>
        </xdr:cNvPr>
        <xdr:cNvSpPr>
          <a:spLocks noChangeShapeType="1"/>
        </xdr:cNvSpPr>
      </xdr:nvSpPr>
      <xdr:spPr bwMode="auto">
        <a:xfrm>
          <a:off x="12336780" y="83058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152400</xdr:colOff>
      <xdr:row>41</xdr:row>
      <xdr:rowOff>76200</xdr:rowOff>
    </xdr:from>
    <xdr:to>
      <xdr:col>21</xdr:col>
      <xdr:colOff>0</xdr:colOff>
      <xdr:row>43</xdr:row>
      <xdr:rowOff>76200</xdr:rowOff>
    </xdr:to>
    <xdr:sp macro="" textlink="">
      <xdr:nvSpPr>
        <xdr:cNvPr id="2158" name="Line 110">
          <a:extLst>
            <a:ext uri="{FF2B5EF4-FFF2-40B4-BE49-F238E27FC236}">
              <a16:creationId xmlns:a16="http://schemas.microsoft.com/office/drawing/2014/main" id="{F97DDDA1-6765-4730-8891-2271905B5BCA}"/>
            </a:ext>
          </a:extLst>
        </xdr:cNvPr>
        <xdr:cNvSpPr>
          <a:spLocks noChangeShapeType="1"/>
        </xdr:cNvSpPr>
      </xdr:nvSpPr>
      <xdr:spPr bwMode="auto">
        <a:xfrm flipV="1">
          <a:off x="12070080" y="830580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792479</xdr:colOff>
      <xdr:row>46</xdr:row>
      <xdr:rowOff>0</xdr:rowOff>
    </xdr:from>
    <xdr:to>
      <xdr:col>23</xdr:col>
      <xdr:colOff>152399</xdr:colOff>
      <xdr:row>46</xdr:row>
      <xdr:rowOff>152400</xdr:rowOff>
    </xdr:to>
    <xdr:sp macro="" textlink="">
      <xdr:nvSpPr>
        <xdr:cNvPr id="55" name="Triangle 16">
          <a:extLst>
            <a:ext uri="{FF2B5EF4-FFF2-40B4-BE49-F238E27FC236}">
              <a16:creationId xmlns:a16="http://schemas.microsoft.com/office/drawing/2014/main" id="{6AB03027-EB09-4585-93FA-8C37E3449F14}"/>
            </a:ext>
          </a:extLst>
        </xdr:cNvPr>
        <xdr:cNvSpPr/>
      </xdr:nvSpPr>
      <xdr:spPr>
        <a:xfrm rot="16200000">
          <a:off x="13921739" y="9144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21</xdr:col>
      <xdr:colOff>0</xdr:colOff>
      <xdr:row>46</xdr:row>
      <xdr:rowOff>76200</xdr:rowOff>
    </xdr:from>
    <xdr:to>
      <xdr:col>23</xdr:col>
      <xdr:colOff>0</xdr:colOff>
      <xdr:row>46</xdr:row>
      <xdr:rowOff>76200</xdr:rowOff>
    </xdr:to>
    <xdr:sp macro="" textlink="">
      <xdr:nvSpPr>
        <xdr:cNvPr id="2159" name="Line 111">
          <a:extLst>
            <a:ext uri="{FF2B5EF4-FFF2-40B4-BE49-F238E27FC236}">
              <a16:creationId xmlns:a16="http://schemas.microsoft.com/office/drawing/2014/main" id="{FC757E34-D881-44B2-B19F-1C4375CA371F}"/>
            </a:ext>
          </a:extLst>
        </xdr:cNvPr>
        <xdr:cNvSpPr>
          <a:spLocks noChangeShapeType="1"/>
        </xdr:cNvSpPr>
      </xdr:nvSpPr>
      <xdr:spPr bwMode="auto">
        <a:xfrm>
          <a:off x="12336780" y="92202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152400</xdr:colOff>
      <xdr:row>43</xdr:row>
      <xdr:rowOff>76200</xdr:rowOff>
    </xdr:from>
    <xdr:to>
      <xdr:col>21</xdr:col>
      <xdr:colOff>0</xdr:colOff>
      <xdr:row>46</xdr:row>
      <xdr:rowOff>76200</xdr:rowOff>
    </xdr:to>
    <xdr:sp macro="" textlink="">
      <xdr:nvSpPr>
        <xdr:cNvPr id="2160" name="Line 112">
          <a:extLst>
            <a:ext uri="{FF2B5EF4-FFF2-40B4-BE49-F238E27FC236}">
              <a16:creationId xmlns:a16="http://schemas.microsoft.com/office/drawing/2014/main" id="{D413291F-7B23-431C-8D32-58672E9431DE}"/>
            </a:ext>
          </a:extLst>
        </xdr:cNvPr>
        <xdr:cNvSpPr>
          <a:spLocks noChangeShapeType="1"/>
        </xdr:cNvSpPr>
      </xdr:nvSpPr>
      <xdr:spPr bwMode="auto">
        <a:xfrm>
          <a:off x="12070080" y="867156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792479</xdr:colOff>
      <xdr:row>51</xdr:row>
      <xdr:rowOff>0</xdr:rowOff>
    </xdr:from>
    <xdr:to>
      <xdr:col>23</xdr:col>
      <xdr:colOff>152399</xdr:colOff>
      <xdr:row>51</xdr:row>
      <xdr:rowOff>152400</xdr:rowOff>
    </xdr:to>
    <xdr:sp macro="" textlink="">
      <xdr:nvSpPr>
        <xdr:cNvPr id="56" name="Triangle 17">
          <a:extLst>
            <a:ext uri="{FF2B5EF4-FFF2-40B4-BE49-F238E27FC236}">
              <a16:creationId xmlns:a16="http://schemas.microsoft.com/office/drawing/2014/main" id="{F2496132-1705-48DF-8A0D-1CC204440761}"/>
            </a:ext>
          </a:extLst>
        </xdr:cNvPr>
        <xdr:cNvSpPr/>
      </xdr:nvSpPr>
      <xdr:spPr>
        <a:xfrm rot="16200000">
          <a:off x="13921739" y="10058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21</xdr:col>
      <xdr:colOff>0</xdr:colOff>
      <xdr:row>51</xdr:row>
      <xdr:rowOff>76200</xdr:rowOff>
    </xdr:from>
    <xdr:to>
      <xdr:col>23</xdr:col>
      <xdr:colOff>0</xdr:colOff>
      <xdr:row>51</xdr:row>
      <xdr:rowOff>76200</xdr:rowOff>
    </xdr:to>
    <xdr:sp macro="" textlink="">
      <xdr:nvSpPr>
        <xdr:cNvPr id="2161" name="Line 113">
          <a:extLst>
            <a:ext uri="{FF2B5EF4-FFF2-40B4-BE49-F238E27FC236}">
              <a16:creationId xmlns:a16="http://schemas.microsoft.com/office/drawing/2014/main" id="{BF558ECA-6D5A-4E0D-9EC2-608F3CC298C5}"/>
            </a:ext>
          </a:extLst>
        </xdr:cNvPr>
        <xdr:cNvSpPr>
          <a:spLocks noChangeShapeType="1"/>
        </xdr:cNvSpPr>
      </xdr:nvSpPr>
      <xdr:spPr bwMode="auto">
        <a:xfrm>
          <a:off x="12336780" y="101346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152400</xdr:colOff>
      <xdr:row>51</xdr:row>
      <xdr:rowOff>76200</xdr:rowOff>
    </xdr:from>
    <xdr:to>
      <xdr:col>21</xdr:col>
      <xdr:colOff>0</xdr:colOff>
      <xdr:row>53</xdr:row>
      <xdr:rowOff>76200</xdr:rowOff>
    </xdr:to>
    <xdr:sp macro="" textlink="">
      <xdr:nvSpPr>
        <xdr:cNvPr id="2162" name="Line 114">
          <a:extLst>
            <a:ext uri="{FF2B5EF4-FFF2-40B4-BE49-F238E27FC236}">
              <a16:creationId xmlns:a16="http://schemas.microsoft.com/office/drawing/2014/main" id="{72A90E19-3D47-41B7-86F7-D77E3FA36D37}"/>
            </a:ext>
          </a:extLst>
        </xdr:cNvPr>
        <xdr:cNvSpPr>
          <a:spLocks noChangeShapeType="1"/>
        </xdr:cNvSpPr>
      </xdr:nvSpPr>
      <xdr:spPr bwMode="auto">
        <a:xfrm flipV="1">
          <a:off x="12070080" y="1013460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792479</xdr:colOff>
      <xdr:row>56</xdr:row>
      <xdr:rowOff>0</xdr:rowOff>
    </xdr:from>
    <xdr:to>
      <xdr:col>23</xdr:col>
      <xdr:colOff>152399</xdr:colOff>
      <xdr:row>56</xdr:row>
      <xdr:rowOff>152400</xdr:rowOff>
    </xdr:to>
    <xdr:sp macro="" textlink="">
      <xdr:nvSpPr>
        <xdr:cNvPr id="57" name="Triangle 18">
          <a:extLst>
            <a:ext uri="{FF2B5EF4-FFF2-40B4-BE49-F238E27FC236}">
              <a16:creationId xmlns:a16="http://schemas.microsoft.com/office/drawing/2014/main" id="{31DDB256-AF51-4243-8061-C1D3644A647C}"/>
            </a:ext>
          </a:extLst>
        </xdr:cNvPr>
        <xdr:cNvSpPr/>
      </xdr:nvSpPr>
      <xdr:spPr>
        <a:xfrm rot="16200000">
          <a:off x="13921739" y="10972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21</xdr:col>
      <xdr:colOff>0</xdr:colOff>
      <xdr:row>56</xdr:row>
      <xdr:rowOff>76200</xdr:rowOff>
    </xdr:from>
    <xdr:to>
      <xdr:col>23</xdr:col>
      <xdr:colOff>0</xdr:colOff>
      <xdr:row>56</xdr:row>
      <xdr:rowOff>76200</xdr:rowOff>
    </xdr:to>
    <xdr:sp macro="" textlink="">
      <xdr:nvSpPr>
        <xdr:cNvPr id="2163" name="Line 115">
          <a:extLst>
            <a:ext uri="{FF2B5EF4-FFF2-40B4-BE49-F238E27FC236}">
              <a16:creationId xmlns:a16="http://schemas.microsoft.com/office/drawing/2014/main" id="{E65397AA-5FDF-4B38-9BF1-609B72C41376}"/>
            </a:ext>
          </a:extLst>
        </xdr:cNvPr>
        <xdr:cNvSpPr>
          <a:spLocks noChangeShapeType="1"/>
        </xdr:cNvSpPr>
      </xdr:nvSpPr>
      <xdr:spPr bwMode="auto">
        <a:xfrm>
          <a:off x="12336780" y="110490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152400</xdr:colOff>
      <xdr:row>53</xdr:row>
      <xdr:rowOff>76200</xdr:rowOff>
    </xdr:from>
    <xdr:to>
      <xdr:col>21</xdr:col>
      <xdr:colOff>0</xdr:colOff>
      <xdr:row>56</xdr:row>
      <xdr:rowOff>76200</xdr:rowOff>
    </xdr:to>
    <xdr:sp macro="" textlink="">
      <xdr:nvSpPr>
        <xdr:cNvPr id="2164" name="Line 116">
          <a:extLst>
            <a:ext uri="{FF2B5EF4-FFF2-40B4-BE49-F238E27FC236}">
              <a16:creationId xmlns:a16="http://schemas.microsoft.com/office/drawing/2014/main" id="{1AB3E11F-2DF4-46FD-AD66-FE5BBD6A6D63}"/>
            </a:ext>
          </a:extLst>
        </xdr:cNvPr>
        <xdr:cNvSpPr>
          <a:spLocks noChangeShapeType="1"/>
        </xdr:cNvSpPr>
      </xdr:nvSpPr>
      <xdr:spPr bwMode="auto">
        <a:xfrm>
          <a:off x="12070080" y="1050036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152400</xdr:colOff>
      <xdr:row>41</xdr:row>
      <xdr:rowOff>152400</xdr:rowOff>
    </xdr:to>
    <xdr:sp macro="" textlink="">
      <xdr:nvSpPr>
        <xdr:cNvPr id="58" name="Circle 0">
          <a:extLst>
            <a:ext uri="{FF2B5EF4-FFF2-40B4-BE49-F238E27FC236}">
              <a16:creationId xmlns:a16="http://schemas.microsoft.com/office/drawing/2014/main" id="{D00BB702-C5AF-48EE-8D6E-052D848DBBB2}"/>
            </a:ext>
          </a:extLst>
        </xdr:cNvPr>
        <xdr:cNvSpPr/>
      </xdr:nvSpPr>
      <xdr:spPr>
        <a:xfrm>
          <a:off x="5905500" y="82296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0</xdr:colOff>
      <xdr:row>41</xdr:row>
      <xdr:rowOff>76200</xdr:rowOff>
    </xdr:from>
    <xdr:to>
      <xdr:col>7</xdr:col>
      <xdr:colOff>0</xdr:colOff>
      <xdr:row>41</xdr:row>
      <xdr:rowOff>76200</xdr:rowOff>
    </xdr:to>
    <xdr:sp macro="" textlink="">
      <xdr:nvSpPr>
        <xdr:cNvPr id="2165" name="Line 117">
          <a:extLst>
            <a:ext uri="{FF2B5EF4-FFF2-40B4-BE49-F238E27FC236}">
              <a16:creationId xmlns:a16="http://schemas.microsoft.com/office/drawing/2014/main" id="{58739C41-4FD8-4360-9ADE-8C05365C8B0C}"/>
            </a:ext>
          </a:extLst>
        </xdr:cNvPr>
        <xdr:cNvSpPr>
          <a:spLocks noChangeShapeType="1"/>
        </xdr:cNvSpPr>
      </xdr:nvSpPr>
      <xdr:spPr bwMode="auto">
        <a:xfrm>
          <a:off x="5113020" y="8305800"/>
          <a:ext cx="792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</xdr:colOff>
      <xdr:row>0</xdr:row>
      <xdr:rowOff>53340</xdr:rowOff>
    </xdr:from>
    <xdr:to>
      <xdr:col>4</xdr:col>
      <xdr:colOff>449271</xdr:colOff>
      <xdr:row>13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A1F2FA-E4F7-42F5-83CE-95675A0DE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" y="53340"/>
          <a:ext cx="3996381" cy="25184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152400</xdr:colOff>
      <xdr:row>26</xdr:row>
      <xdr:rowOff>152400</xdr:rowOff>
    </xdr:to>
    <xdr:sp macro="" textlink="">
      <xdr:nvSpPr>
        <xdr:cNvPr id="38" name="Square 1">
          <a:extLst>
            <a:ext uri="{FF2B5EF4-FFF2-40B4-BE49-F238E27FC236}">
              <a16:creationId xmlns:a16="http://schemas.microsoft.com/office/drawing/2014/main" id="{A8DF2A09-E00B-453D-A194-6CB94DF46383}"/>
            </a:ext>
          </a:extLst>
        </xdr:cNvPr>
        <xdr:cNvSpPr/>
      </xdr:nvSpPr>
      <xdr:spPr>
        <a:xfrm>
          <a:off x="8915400" y="512064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10</xdr:col>
      <xdr:colOff>0</xdr:colOff>
      <xdr:row>26</xdr:row>
      <xdr:rowOff>76200</xdr:rowOff>
    </xdr:from>
    <xdr:to>
      <xdr:col>12</xdr:col>
      <xdr:colOff>0</xdr:colOff>
      <xdr:row>26</xdr:row>
      <xdr:rowOff>76200</xdr:rowOff>
    </xdr:to>
    <xdr:sp macro="" textlink="">
      <xdr:nvSpPr>
        <xdr:cNvPr id="4168" name="Line 72">
          <a:extLst>
            <a:ext uri="{FF2B5EF4-FFF2-40B4-BE49-F238E27FC236}">
              <a16:creationId xmlns:a16="http://schemas.microsoft.com/office/drawing/2014/main" id="{92A8753C-20E1-4ECA-8244-D011D7D4F564}"/>
            </a:ext>
          </a:extLst>
        </xdr:cNvPr>
        <xdr:cNvSpPr>
          <a:spLocks noChangeShapeType="1"/>
        </xdr:cNvSpPr>
      </xdr:nvSpPr>
      <xdr:spPr bwMode="auto">
        <a:xfrm>
          <a:off x="7330440" y="51968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152400</xdr:colOff>
      <xdr:row>26</xdr:row>
      <xdr:rowOff>76200</xdr:rowOff>
    </xdr:from>
    <xdr:to>
      <xdr:col>10</xdr:col>
      <xdr:colOff>0</xdr:colOff>
      <xdr:row>39</xdr:row>
      <xdr:rowOff>76200</xdr:rowOff>
    </xdr:to>
    <xdr:sp macro="" textlink="">
      <xdr:nvSpPr>
        <xdr:cNvPr id="4169" name="Line 73">
          <a:extLst>
            <a:ext uri="{FF2B5EF4-FFF2-40B4-BE49-F238E27FC236}">
              <a16:creationId xmlns:a16="http://schemas.microsoft.com/office/drawing/2014/main" id="{FE39EBE5-001B-44AD-9DA2-FA1F5AC39B90}"/>
            </a:ext>
          </a:extLst>
        </xdr:cNvPr>
        <xdr:cNvSpPr>
          <a:spLocks noChangeShapeType="1"/>
        </xdr:cNvSpPr>
      </xdr:nvSpPr>
      <xdr:spPr bwMode="auto">
        <a:xfrm flipV="1">
          <a:off x="7063740" y="5196840"/>
          <a:ext cx="26670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12</xdr:col>
      <xdr:colOff>0</xdr:colOff>
      <xdr:row>52</xdr:row>
      <xdr:rowOff>0</xdr:rowOff>
    </xdr:from>
    <xdr:to>
      <xdr:col>12</xdr:col>
      <xdr:colOff>152400</xdr:colOff>
      <xdr:row>52</xdr:row>
      <xdr:rowOff>152400</xdr:rowOff>
    </xdr:to>
    <xdr:sp macro="" textlink="">
      <xdr:nvSpPr>
        <xdr:cNvPr id="39" name="Circle 2">
          <a:extLst>
            <a:ext uri="{FF2B5EF4-FFF2-40B4-BE49-F238E27FC236}">
              <a16:creationId xmlns:a16="http://schemas.microsoft.com/office/drawing/2014/main" id="{E9942947-75CA-4958-8CDA-DA15C2FA6DC3}"/>
            </a:ext>
          </a:extLst>
        </xdr:cNvPr>
        <xdr:cNvSpPr/>
      </xdr:nvSpPr>
      <xdr:spPr>
        <a:xfrm>
          <a:off x="8915400" y="100584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10</xdr:col>
      <xdr:colOff>0</xdr:colOff>
      <xdr:row>52</xdr:row>
      <xdr:rowOff>76200</xdr:rowOff>
    </xdr:from>
    <xdr:to>
      <xdr:col>12</xdr:col>
      <xdr:colOff>0</xdr:colOff>
      <xdr:row>52</xdr:row>
      <xdr:rowOff>76200</xdr:rowOff>
    </xdr:to>
    <xdr:sp macro="" textlink="">
      <xdr:nvSpPr>
        <xdr:cNvPr id="4170" name="Line 74">
          <a:extLst>
            <a:ext uri="{FF2B5EF4-FFF2-40B4-BE49-F238E27FC236}">
              <a16:creationId xmlns:a16="http://schemas.microsoft.com/office/drawing/2014/main" id="{B3D0E4F8-40F4-4ADA-91FC-676717BCA833}"/>
            </a:ext>
          </a:extLst>
        </xdr:cNvPr>
        <xdr:cNvSpPr>
          <a:spLocks noChangeShapeType="1"/>
        </xdr:cNvSpPr>
      </xdr:nvSpPr>
      <xdr:spPr bwMode="auto">
        <a:xfrm>
          <a:off x="7330440" y="101346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152400</xdr:colOff>
      <xdr:row>39</xdr:row>
      <xdr:rowOff>76200</xdr:rowOff>
    </xdr:from>
    <xdr:to>
      <xdr:col>10</xdr:col>
      <xdr:colOff>0</xdr:colOff>
      <xdr:row>52</xdr:row>
      <xdr:rowOff>76200</xdr:rowOff>
    </xdr:to>
    <xdr:sp macro="" textlink="">
      <xdr:nvSpPr>
        <xdr:cNvPr id="4171" name="Line 75">
          <a:extLst>
            <a:ext uri="{FF2B5EF4-FFF2-40B4-BE49-F238E27FC236}">
              <a16:creationId xmlns:a16="http://schemas.microsoft.com/office/drawing/2014/main" id="{81C9A40E-DA0B-4353-9153-3011B1209EF8}"/>
            </a:ext>
          </a:extLst>
        </xdr:cNvPr>
        <xdr:cNvSpPr>
          <a:spLocks noChangeShapeType="1"/>
        </xdr:cNvSpPr>
      </xdr:nvSpPr>
      <xdr:spPr bwMode="auto">
        <a:xfrm>
          <a:off x="7063740" y="7757160"/>
          <a:ext cx="266700" cy="2377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16</xdr:col>
      <xdr:colOff>0</xdr:colOff>
      <xdr:row>21</xdr:row>
      <xdr:rowOff>0</xdr:rowOff>
    </xdr:from>
    <xdr:to>
      <xdr:col>16</xdr:col>
      <xdr:colOff>152400</xdr:colOff>
      <xdr:row>21</xdr:row>
      <xdr:rowOff>152400</xdr:rowOff>
    </xdr:to>
    <xdr:sp macro="" textlink="">
      <xdr:nvSpPr>
        <xdr:cNvPr id="40" name="Circle 3">
          <a:extLst>
            <a:ext uri="{FF2B5EF4-FFF2-40B4-BE49-F238E27FC236}">
              <a16:creationId xmlns:a16="http://schemas.microsoft.com/office/drawing/2014/main" id="{BF7FE646-AAC1-4115-A6F6-23C4EC52E8EA}"/>
            </a:ext>
          </a:extLst>
        </xdr:cNvPr>
        <xdr:cNvSpPr/>
      </xdr:nvSpPr>
      <xdr:spPr>
        <a:xfrm>
          <a:off x="10919460" y="420624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0</xdr:colOff>
      <xdr:row>21</xdr:row>
      <xdr:rowOff>76200</xdr:rowOff>
    </xdr:from>
    <xdr:to>
      <xdr:col>16</xdr:col>
      <xdr:colOff>0</xdr:colOff>
      <xdr:row>21</xdr:row>
      <xdr:rowOff>76200</xdr:rowOff>
    </xdr:to>
    <xdr:sp macro="" textlink="">
      <xdr:nvSpPr>
        <xdr:cNvPr id="4172" name="Line 76">
          <a:extLst>
            <a:ext uri="{FF2B5EF4-FFF2-40B4-BE49-F238E27FC236}">
              <a16:creationId xmlns:a16="http://schemas.microsoft.com/office/drawing/2014/main" id="{76EBB1B6-A403-4522-BF9E-BBD1ED27C7CA}"/>
            </a:ext>
          </a:extLst>
        </xdr:cNvPr>
        <xdr:cNvSpPr>
          <a:spLocks noChangeShapeType="1"/>
        </xdr:cNvSpPr>
      </xdr:nvSpPr>
      <xdr:spPr bwMode="auto">
        <a:xfrm>
          <a:off x="9334500" y="42824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152400</xdr:colOff>
      <xdr:row>21</xdr:row>
      <xdr:rowOff>76200</xdr:rowOff>
    </xdr:from>
    <xdr:to>
      <xdr:col>14</xdr:col>
      <xdr:colOff>0</xdr:colOff>
      <xdr:row>26</xdr:row>
      <xdr:rowOff>76200</xdr:rowOff>
    </xdr:to>
    <xdr:sp macro="" textlink="">
      <xdr:nvSpPr>
        <xdr:cNvPr id="4173" name="Line 77">
          <a:extLst>
            <a:ext uri="{FF2B5EF4-FFF2-40B4-BE49-F238E27FC236}">
              <a16:creationId xmlns:a16="http://schemas.microsoft.com/office/drawing/2014/main" id="{A6AEAB61-2DE8-47E2-A861-BEED5ACBF2A4}"/>
            </a:ext>
          </a:extLst>
        </xdr:cNvPr>
        <xdr:cNvSpPr>
          <a:spLocks noChangeShapeType="1"/>
        </xdr:cNvSpPr>
      </xdr:nvSpPr>
      <xdr:spPr bwMode="auto">
        <a:xfrm flipV="1">
          <a:off x="9067800" y="428244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16</xdr:col>
      <xdr:colOff>0</xdr:colOff>
      <xdr:row>31</xdr:row>
      <xdr:rowOff>0</xdr:rowOff>
    </xdr:from>
    <xdr:to>
      <xdr:col>16</xdr:col>
      <xdr:colOff>152400</xdr:colOff>
      <xdr:row>31</xdr:row>
      <xdr:rowOff>152400</xdr:rowOff>
    </xdr:to>
    <xdr:sp macro="" textlink="">
      <xdr:nvSpPr>
        <xdr:cNvPr id="41" name="Circle 4">
          <a:extLst>
            <a:ext uri="{FF2B5EF4-FFF2-40B4-BE49-F238E27FC236}">
              <a16:creationId xmlns:a16="http://schemas.microsoft.com/office/drawing/2014/main" id="{E69F8F9C-273A-4522-A8F3-9B8C427CF8E8}"/>
            </a:ext>
          </a:extLst>
        </xdr:cNvPr>
        <xdr:cNvSpPr/>
      </xdr:nvSpPr>
      <xdr:spPr>
        <a:xfrm>
          <a:off x="10919460" y="621792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0</xdr:colOff>
      <xdr:row>31</xdr:row>
      <xdr:rowOff>76200</xdr:rowOff>
    </xdr:from>
    <xdr:to>
      <xdr:col>16</xdr:col>
      <xdr:colOff>0</xdr:colOff>
      <xdr:row>31</xdr:row>
      <xdr:rowOff>76200</xdr:rowOff>
    </xdr:to>
    <xdr:sp macro="" textlink="">
      <xdr:nvSpPr>
        <xdr:cNvPr id="4174" name="Line 78">
          <a:extLst>
            <a:ext uri="{FF2B5EF4-FFF2-40B4-BE49-F238E27FC236}">
              <a16:creationId xmlns:a16="http://schemas.microsoft.com/office/drawing/2014/main" id="{C4FE113F-8F1C-4E3C-894D-CBA43806E478}"/>
            </a:ext>
          </a:extLst>
        </xdr:cNvPr>
        <xdr:cNvSpPr>
          <a:spLocks noChangeShapeType="1"/>
        </xdr:cNvSpPr>
      </xdr:nvSpPr>
      <xdr:spPr bwMode="auto">
        <a:xfrm>
          <a:off x="9334500" y="62941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152400</xdr:colOff>
      <xdr:row>26</xdr:row>
      <xdr:rowOff>76200</xdr:rowOff>
    </xdr:from>
    <xdr:to>
      <xdr:col>14</xdr:col>
      <xdr:colOff>0</xdr:colOff>
      <xdr:row>31</xdr:row>
      <xdr:rowOff>76200</xdr:rowOff>
    </xdr:to>
    <xdr:sp macro="" textlink="">
      <xdr:nvSpPr>
        <xdr:cNvPr id="4175" name="Line 79">
          <a:extLst>
            <a:ext uri="{FF2B5EF4-FFF2-40B4-BE49-F238E27FC236}">
              <a16:creationId xmlns:a16="http://schemas.microsoft.com/office/drawing/2014/main" id="{91019F4E-AF77-4A80-8F7F-D057CD99D2C0}"/>
            </a:ext>
          </a:extLst>
        </xdr:cNvPr>
        <xdr:cNvSpPr>
          <a:spLocks noChangeShapeType="1"/>
        </xdr:cNvSpPr>
      </xdr:nvSpPr>
      <xdr:spPr bwMode="auto">
        <a:xfrm>
          <a:off x="9067800" y="5196840"/>
          <a:ext cx="266700" cy="1097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152400</xdr:colOff>
      <xdr:row>19</xdr:row>
      <xdr:rowOff>152400</xdr:rowOff>
    </xdr:to>
    <xdr:sp macro="" textlink="">
      <xdr:nvSpPr>
        <xdr:cNvPr id="42" name="Triangle 5">
          <a:extLst>
            <a:ext uri="{FF2B5EF4-FFF2-40B4-BE49-F238E27FC236}">
              <a16:creationId xmlns:a16="http://schemas.microsoft.com/office/drawing/2014/main" id="{3098D0B6-44B8-49DB-97C9-2F4E4E0CC246}"/>
            </a:ext>
          </a:extLst>
        </xdr:cNvPr>
        <xdr:cNvSpPr/>
      </xdr:nvSpPr>
      <xdr:spPr>
        <a:xfrm rot="16200000">
          <a:off x="12923520" y="3657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152400</xdr:colOff>
      <xdr:row>19</xdr:row>
      <xdr:rowOff>76200</xdr:rowOff>
    </xdr:from>
    <xdr:to>
      <xdr:col>24</xdr:col>
      <xdr:colOff>0</xdr:colOff>
      <xdr:row>19</xdr:row>
      <xdr:rowOff>76200</xdr:rowOff>
    </xdr:to>
    <xdr:sp macro="" textlink="">
      <xdr:nvSpPr>
        <xdr:cNvPr id="4176" name="Line 80">
          <a:extLst>
            <a:ext uri="{FF2B5EF4-FFF2-40B4-BE49-F238E27FC236}">
              <a16:creationId xmlns:a16="http://schemas.microsoft.com/office/drawing/2014/main" id="{DBE052B8-56FD-47F0-A8C6-5D39C1848FED}"/>
            </a:ext>
          </a:extLst>
        </xdr:cNvPr>
        <xdr:cNvSpPr>
          <a:spLocks noChangeShapeType="1"/>
        </xdr:cNvSpPr>
      </xdr:nvSpPr>
      <xdr:spPr bwMode="auto">
        <a:xfrm>
          <a:off x="13075920" y="373380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0</xdr:colOff>
      <xdr:row>19</xdr:row>
      <xdr:rowOff>76200</xdr:rowOff>
    </xdr:from>
    <xdr:to>
      <xdr:col>20</xdr:col>
      <xdr:colOff>0</xdr:colOff>
      <xdr:row>19</xdr:row>
      <xdr:rowOff>76200</xdr:rowOff>
    </xdr:to>
    <xdr:sp macro="" textlink="">
      <xdr:nvSpPr>
        <xdr:cNvPr id="4177" name="Line 81">
          <a:extLst>
            <a:ext uri="{FF2B5EF4-FFF2-40B4-BE49-F238E27FC236}">
              <a16:creationId xmlns:a16="http://schemas.microsoft.com/office/drawing/2014/main" id="{D61EECCE-B0C4-4A76-8365-ABA174C43479}"/>
            </a:ext>
          </a:extLst>
        </xdr:cNvPr>
        <xdr:cNvSpPr>
          <a:spLocks noChangeShapeType="1"/>
        </xdr:cNvSpPr>
      </xdr:nvSpPr>
      <xdr:spPr bwMode="auto">
        <a:xfrm>
          <a:off x="11338560" y="37338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152400</xdr:colOff>
      <xdr:row>19</xdr:row>
      <xdr:rowOff>76200</xdr:rowOff>
    </xdr:from>
    <xdr:to>
      <xdr:col>18</xdr:col>
      <xdr:colOff>0</xdr:colOff>
      <xdr:row>21</xdr:row>
      <xdr:rowOff>76200</xdr:rowOff>
    </xdr:to>
    <xdr:sp macro="" textlink="">
      <xdr:nvSpPr>
        <xdr:cNvPr id="4178" name="Line 82">
          <a:extLst>
            <a:ext uri="{FF2B5EF4-FFF2-40B4-BE49-F238E27FC236}">
              <a16:creationId xmlns:a16="http://schemas.microsoft.com/office/drawing/2014/main" id="{AEC8038E-AEEB-4A39-882A-B76584832937}"/>
            </a:ext>
          </a:extLst>
        </xdr:cNvPr>
        <xdr:cNvSpPr>
          <a:spLocks noChangeShapeType="1"/>
        </xdr:cNvSpPr>
      </xdr:nvSpPr>
      <xdr:spPr bwMode="auto">
        <a:xfrm flipV="1">
          <a:off x="11071860" y="373380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152400</xdr:colOff>
      <xdr:row>24</xdr:row>
      <xdr:rowOff>152400</xdr:rowOff>
    </xdr:to>
    <xdr:sp macro="" textlink="">
      <xdr:nvSpPr>
        <xdr:cNvPr id="43" name="Triangle 6">
          <a:extLst>
            <a:ext uri="{FF2B5EF4-FFF2-40B4-BE49-F238E27FC236}">
              <a16:creationId xmlns:a16="http://schemas.microsoft.com/office/drawing/2014/main" id="{81F78C12-D131-4C28-BFE1-1BC313722829}"/>
            </a:ext>
          </a:extLst>
        </xdr:cNvPr>
        <xdr:cNvSpPr/>
      </xdr:nvSpPr>
      <xdr:spPr>
        <a:xfrm rot="16200000">
          <a:off x="12923520" y="47548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152400</xdr:colOff>
      <xdr:row>24</xdr:row>
      <xdr:rowOff>76200</xdr:rowOff>
    </xdr:from>
    <xdr:to>
      <xdr:col>24</xdr:col>
      <xdr:colOff>0</xdr:colOff>
      <xdr:row>24</xdr:row>
      <xdr:rowOff>76200</xdr:rowOff>
    </xdr:to>
    <xdr:sp macro="" textlink="">
      <xdr:nvSpPr>
        <xdr:cNvPr id="4179" name="Line 83">
          <a:extLst>
            <a:ext uri="{FF2B5EF4-FFF2-40B4-BE49-F238E27FC236}">
              <a16:creationId xmlns:a16="http://schemas.microsoft.com/office/drawing/2014/main" id="{EB16A59B-F5B3-4CE7-AAC2-5E898E0A88E2}"/>
            </a:ext>
          </a:extLst>
        </xdr:cNvPr>
        <xdr:cNvSpPr>
          <a:spLocks noChangeShapeType="1"/>
        </xdr:cNvSpPr>
      </xdr:nvSpPr>
      <xdr:spPr bwMode="auto">
        <a:xfrm>
          <a:off x="13075920" y="483108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0</xdr:colOff>
      <xdr:row>24</xdr:row>
      <xdr:rowOff>76200</xdr:rowOff>
    </xdr:from>
    <xdr:to>
      <xdr:col>20</xdr:col>
      <xdr:colOff>0</xdr:colOff>
      <xdr:row>24</xdr:row>
      <xdr:rowOff>76200</xdr:rowOff>
    </xdr:to>
    <xdr:sp macro="" textlink="">
      <xdr:nvSpPr>
        <xdr:cNvPr id="4180" name="Line 84">
          <a:extLst>
            <a:ext uri="{FF2B5EF4-FFF2-40B4-BE49-F238E27FC236}">
              <a16:creationId xmlns:a16="http://schemas.microsoft.com/office/drawing/2014/main" id="{31B0DDCF-0006-4AE8-ACDF-71CAEAA24936}"/>
            </a:ext>
          </a:extLst>
        </xdr:cNvPr>
        <xdr:cNvSpPr>
          <a:spLocks noChangeShapeType="1"/>
        </xdr:cNvSpPr>
      </xdr:nvSpPr>
      <xdr:spPr bwMode="auto">
        <a:xfrm>
          <a:off x="11338560" y="48310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152400</xdr:colOff>
      <xdr:row>21</xdr:row>
      <xdr:rowOff>76200</xdr:rowOff>
    </xdr:from>
    <xdr:to>
      <xdr:col>18</xdr:col>
      <xdr:colOff>0</xdr:colOff>
      <xdr:row>24</xdr:row>
      <xdr:rowOff>76200</xdr:rowOff>
    </xdr:to>
    <xdr:sp macro="" textlink="">
      <xdr:nvSpPr>
        <xdr:cNvPr id="4181" name="Line 85">
          <a:extLst>
            <a:ext uri="{FF2B5EF4-FFF2-40B4-BE49-F238E27FC236}">
              <a16:creationId xmlns:a16="http://schemas.microsoft.com/office/drawing/2014/main" id="{AD03FC12-0E62-42CA-8269-B71B831417E7}"/>
            </a:ext>
          </a:extLst>
        </xdr:cNvPr>
        <xdr:cNvSpPr>
          <a:spLocks noChangeShapeType="1"/>
        </xdr:cNvSpPr>
      </xdr:nvSpPr>
      <xdr:spPr bwMode="auto">
        <a:xfrm>
          <a:off x="11071860" y="428244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0</xdr:colOff>
      <xdr:row>29</xdr:row>
      <xdr:rowOff>0</xdr:rowOff>
    </xdr:from>
    <xdr:to>
      <xdr:col>20</xdr:col>
      <xdr:colOff>152400</xdr:colOff>
      <xdr:row>29</xdr:row>
      <xdr:rowOff>152400</xdr:rowOff>
    </xdr:to>
    <xdr:sp macro="" textlink="">
      <xdr:nvSpPr>
        <xdr:cNvPr id="44" name="Triangle 7">
          <a:extLst>
            <a:ext uri="{FF2B5EF4-FFF2-40B4-BE49-F238E27FC236}">
              <a16:creationId xmlns:a16="http://schemas.microsoft.com/office/drawing/2014/main" id="{A5F14E69-B538-44B9-BEBE-F09337E41836}"/>
            </a:ext>
          </a:extLst>
        </xdr:cNvPr>
        <xdr:cNvSpPr/>
      </xdr:nvSpPr>
      <xdr:spPr>
        <a:xfrm rot="16200000">
          <a:off x="12923520" y="56692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152400</xdr:colOff>
      <xdr:row>29</xdr:row>
      <xdr:rowOff>76200</xdr:rowOff>
    </xdr:from>
    <xdr:to>
      <xdr:col>24</xdr:col>
      <xdr:colOff>0</xdr:colOff>
      <xdr:row>29</xdr:row>
      <xdr:rowOff>76200</xdr:rowOff>
    </xdr:to>
    <xdr:sp macro="" textlink="">
      <xdr:nvSpPr>
        <xdr:cNvPr id="4182" name="Line 86">
          <a:extLst>
            <a:ext uri="{FF2B5EF4-FFF2-40B4-BE49-F238E27FC236}">
              <a16:creationId xmlns:a16="http://schemas.microsoft.com/office/drawing/2014/main" id="{EAE56113-D023-4875-9F0A-B56FABAA1C5F}"/>
            </a:ext>
          </a:extLst>
        </xdr:cNvPr>
        <xdr:cNvSpPr>
          <a:spLocks noChangeShapeType="1"/>
        </xdr:cNvSpPr>
      </xdr:nvSpPr>
      <xdr:spPr bwMode="auto">
        <a:xfrm>
          <a:off x="13075920" y="574548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0</xdr:colOff>
      <xdr:row>29</xdr:row>
      <xdr:rowOff>76200</xdr:rowOff>
    </xdr:from>
    <xdr:to>
      <xdr:col>20</xdr:col>
      <xdr:colOff>0</xdr:colOff>
      <xdr:row>29</xdr:row>
      <xdr:rowOff>76200</xdr:rowOff>
    </xdr:to>
    <xdr:sp macro="" textlink="">
      <xdr:nvSpPr>
        <xdr:cNvPr id="4183" name="Line 87">
          <a:extLst>
            <a:ext uri="{FF2B5EF4-FFF2-40B4-BE49-F238E27FC236}">
              <a16:creationId xmlns:a16="http://schemas.microsoft.com/office/drawing/2014/main" id="{CDB22A23-DDED-419C-8510-6C24B884E605}"/>
            </a:ext>
          </a:extLst>
        </xdr:cNvPr>
        <xdr:cNvSpPr>
          <a:spLocks noChangeShapeType="1"/>
        </xdr:cNvSpPr>
      </xdr:nvSpPr>
      <xdr:spPr bwMode="auto">
        <a:xfrm>
          <a:off x="11338560" y="57454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152400</xdr:colOff>
      <xdr:row>29</xdr:row>
      <xdr:rowOff>76200</xdr:rowOff>
    </xdr:from>
    <xdr:to>
      <xdr:col>18</xdr:col>
      <xdr:colOff>0</xdr:colOff>
      <xdr:row>31</xdr:row>
      <xdr:rowOff>76200</xdr:rowOff>
    </xdr:to>
    <xdr:sp macro="" textlink="">
      <xdr:nvSpPr>
        <xdr:cNvPr id="4184" name="Line 88">
          <a:extLst>
            <a:ext uri="{FF2B5EF4-FFF2-40B4-BE49-F238E27FC236}">
              <a16:creationId xmlns:a16="http://schemas.microsoft.com/office/drawing/2014/main" id="{739376C4-9274-4C1E-B37E-4F662248B4A4}"/>
            </a:ext>
          </a:extLst>
        </xdr:cNvPr>
        <xdr:cNvSpPr>
          <a:spLocks noChangeShapeType="1"/>
        </xdr:cNvSpPr>
      </xdr:nvSpPr>
      <xdr:spPr bwMode="auto">
        <a:xfrm flipV="1">
          <a:off x="11071860" y="574548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152400</xdr:colOff>
      <xdr:row>34</xdr:row>
      <xdr:rowOff>152400</xdr:rowOff>
    </xdr:to>
    <xdr:sp macro="" textlink="">
      <xdr:nvSpPr>
        <xdr:cNvPr id="45" name="Triangle 8">
          <a:extLst>
            <a:ext uri="{FF2B5EF4-FFF2-40B4-BE49-F238E27FC236}">
              <a16:creationId xmlns:a16="http://schemas.microsoft.com/office/drawing/2014/main" id="{A39E3A92-DF39-41C0-B6EC-3FFF2F8FA6D6}"/>
            </a:ext>
          </a:extLst>
        </xdr:cNvPr>
        <xdr:cNvSpPr/>
      </xdr:nvSpPr>
      <xdr:spPr>
        <a:xfrm rot="16200000">
          <a:off x="12923520" y="67665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152400</xdr:colOff>
      <xdr:row>34</xdr:row>
      <xdr:rowOff>76200</xdr:rowOff>
    </xdr:from>
    <xdr:to>
      <xdr:col>24</xdr:col>
      <xdr:colOff>0</xdr:colOff>
      <xdr:row>34</xdr:row>
      <xdr:rowOff>76200</xdr:rowOff>
    </xdr:to>
    <xdr:sp macro="" textlink="">
      <xdr:nvSpPr>
        <xdr:cNvPr id="4185" name="Line 89">
          <a:extLst>
            <a:ext uri="{FF2B5EF4-FFF2-40B4-BE49-F238E27FC236}">
              <a16:creationId xmlns:a16="http://schemas.microsoft.com/office/drawing/2014/main" id="{3B01E8BC-FAA2-4835-9F94-4AD437CF7294}"/>
            </a:ext>
          </a:extLst>
        </xdr:cNvPr>
        <xdr:cNvSpPr>
          <a:spLocks noChangeShapeType="1"/>
        </xdr:cNvSpPr>
      </xdr:nvSpPr>
      <xdr:spPr bwMode="auto">
        <a:xfrm>
          <a:off x="13075920" y="684276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0</xdr:colOff>
      <xdr:row>34</xdr:row>
      <xdr:rowOff>76200</xdr:rowOff>
    </xdr:from>
    <xdr:to>
      <xdr:col>20</xdr:col>
      <xdr:colOff>0</xdr:colOff>
      <xdr:row>34</xdr:row>
      <xdr:rowOff>76200</xdr:rowOff>
    </xdr:to>
    <xdr:sp macro="" textlink="">
      <xdr:nvSpPr>
        <xdr:cNvPr id="4186" name="Line 90">
          <a:extLst>
            <a:ext uri="{FF2B5EF4-FFF2-40B4-BE49-F238E27FC236}">
              <a16:creationId xmlns:a16="http://schemas.microsoft.com/office/drawing/2014/main" id="{563207DE-8EB6-4D19-A55A-B96F5A9FDECB}"/>
            </a:ext>
          </a:extLst>
        </xdr:cNvPr>
        <xdr:cNvSpPr>
          <a:spLocks noChangeShapeType="1"/>
        </xdr:cNvSpPr>
      </xdr:nvSpPr>
      <xdr:spPr bwMode="auto">
        <a:xfrm>
          <a:off x="11338560" y="68427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152400</xdr:colOff>
      <xdr:row>31</xdr:row>
      <xdr:rowOff>76200</xdr:rowOff>
    </xdr:from>
    <xdr:to>
      <xdr:col>18</xdr:col>
      <xdr:colOff>0</xdr:colOff>
      <xdr:row>34</xdr:row>
      <xdr:rowOff>76200</xdr:rowOff>
    </xdr:to>
    <xdr:sp macro="" textlink="">
      <xdr:nvSpPr>
        <xdr:cNvPr id="4187" name="Line 91">
          <a:extLst>
            <a:ext uri="{FF2B5EF4-FFF2-40B4-BE49-F238E27FC236}">
              <a16:creationId xmlns:a16="http://schemas.microsoft.com/office/drawing/2014/main" id="{4558DB3D-4058-4B5F-9514-B7EA2BF7394A}"/>
            </a:ext>
          </a:extLst>
        </xdr:cNvPr>
        <xdr:cNvSpPr>
          <a:spLocks noChangeShapeType="1"/>
        </xdr:cNvSpPr>
      </xdr:nvSpPr>
      <xdr:spPr bwMode="auto">
        <a:xfrm>
          <a:off x="11071860" y="629412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16</xdr:col>
      <xdr:colOff>0</xdr:colOff>
      <xdr:row>46</xdr:row>
      <xdr:rowOff>0</xdr:rowOff>
    </xdr:from>
    <xdr:to>
      <xdr:col>16</xdr:col>
      <xdr:colOff>152400</xdr:colOff>
      <xdr:row>46</xdr:row>
      <xdr:rowOff>152400</xdr:rowOff>
    </xdr:to>
    <xdr:sp macro="" textlink="">
      <xdr:nvSpPr>
        <xdr:cNvPr id="46" name="Square 9">
          <a:extLst>
            <a:ext uri="{FF2B5EF4-FFF2-40B4-BE49-F238E27FC236}">
              <a16:creationId xmlns:a16="http://schemas.microsoft.com/office/drawing/2014/main" id="{FCD4822F-7CA9-4205-8CB5-25A20C15EA1B}"/>
            </a:ext>
          </a:extLst>
        </xdr:cNvPr>
        <xdr:cNvSpPr/>
      </xdr:nvSpPr>
      <xdr:spPr>
        <a:xfrm>
          <a:off x="10919460" y="896112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0</xdr:colOff>
      <xdr:row>46</xdr:row>
      <xdr:rowOff>76200</xdr:rowOff>
    </xdr:from>
    <xdr:to>
      <xdr:col>16</xdr:col>
      <xdr:colOff>0</xdr:colOff>
      <xdr:row>46</xdr:row>
      <xdr:rowOff>76200</xdr:rowOff>
    </xdr:to>
    <xdr:sp macro="" textlink="">
      <xdr:nvSpPr>
        <xdr:cNvPr id="4188" name="Line 92">
          <a:extLst>
            <a:ext uri="{FF2B5EF4-FFF2-40B4-BE49-F238E27FC236}">
              <a16:creationId xmlns:a16="http://schemas.microsoft.com/office/drawing/2014/main" id="{9943E89F-34A8-4BAF-92C4-A747E884B1C4}"/>
            </a:ext>
          </a:extLst>
        </xdr:cNvPr>
        <xdr:cNvSpPr>
          <a:spLocks noChangeShapeType="1"/>
        </xdr:cNvSpPr>
      </xdr:nvSpPr>
      <xdr:spPr bwMode="auto">
        <a:xfrm>
          <a:off x="9334500" y="90373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152400</xdr:colOff>
      <xdr:row>46</xdr:row>
      <xdr:rowOff>76200</xdr:rowOff>
    </xdr:from>
    <xdr:to>
      <xdr:col>14</xdr:col>
      <xdr:colOff>0</xdr:colOff>
      <xdr:row>52</xdr:row>
      <xdr:rowOff>76200</xdr:rowOff>
    </xdr:to>
    <xdr:sp macro="" textlink="">
      <xdr:nvSpPr>
        <xdr:cNvPr id="4189" name="Line 93">
          <a:extLst>
            <a:ext uri="{FF2B5EF4-FFF2-40B4-BE49-F238E27FC236}">
              <a16:creationId xmlns:a16="http://schemas.microsoft.com/office/drawing/2014/main" id="{31BDA7C4-C3EA-443E-B93D-0CB1094BD0BA}"/>
            </a:ext>
          </a:extLst>
        </xdr:cNvPr>
        <xdr:cNvSpPr>
          <a:spLocks noChangeShapeType="1"/>
        </xdr:cNvSpPr>
      </xdr:nvSpPr>
      <xdr:spPr bwMode="auto">
        <a:xfrm flipV="1">
          <a:off x="9067800" y="9037320"/>
          <a:ext cx="266700" cy="1097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16</xdr:col>
      <xdr:colOff>0</xdr:colOff>
      <xdr:row>59</xdr:row>
      <xdr:rowOff>0</xdr:rowOff>
    </xdr:from>
    <xdr:to>
      <xdr:col>16</xdr:col>
      <xdr:colOff>152400</xdr:colOff>
      <xdr:row>59</xdr:row>
      <xdr:rowOff>152400</xdr:rowOff>
    </xdr:to>
    <xdr:sp macro="" textlink="">
      <xdr:nvSpPr>
        <xdr:cNvPr id="47" name="Triangle 10">
          <a:extLst>
            <a:ext uri="{FF2B5EF4-FFF2-40B4-BE49-F238E27FC236}">
              <a16:creationId xmlns:a16="http://schemas.microsoft.com/office/drawing/2014/main" id="{1900E58B-5491-4B6A-B195-DCF61D00A18D}"/>
            </a:ext>
          </a:extLst>
        </xdr:cNvPr>
        <xdr:cNvSpPr/>
      </xdr:nvSpPr>
      <xdr:spPr>
        <a:xfrm rot="16200000">
          <a:off x="10919460" y="113385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152400</xdr:colOff>
      <xdr:row>59</xdr:row>
      <xdr:rowOff>76200</xdr:rowOff>
    </xdr:from>
    <xdr:to>
      <xdr:col>24</xdr:col>
      <xdr:colOff>0</xdr:colOff>
      <xdr:row>59</xdr:row>
      <xdr:rowOff>76200</xdr:rowOff>
    </xdr:to>
    <xdr:sp macro="" textlink="">
      <xdr:nvSpPr>
        <xdr:cNvPr id="4190" name="Line 94">
          <a:extLst>
            <a:ext uri="{FF2B5EF4-FFF2-40B4-BE49-F238E27FC236}">
              <a16:creationId xmlns:a16="http://schemas.microsoft.com/office/drawing/2014/main" id="{87EDC0FF-E057-4018-9584-F63DEFE6F197}"/>
            </a:ext>
          </a:extLst>
        </xdr:cNvPr>
        <xdr:cNvSpPr>
          <a:spLocks noChangeShapeType="1"/>
        </xdr:cNvSpPr>
      </xdr:nvSpPr>
      <xdr:spPr bwMode="auto">
        <a:xfrm>
          <a:off x="11071860" y="11414760"/>
          <a:ext cx="385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0</xdr:colOff>
      <xdr:row>59</xdr:row>
      <xdr:rowOff>76200</xdr:rowOff>
    </xdr:from>
    <xdr:to>
      <xdr:col>16</xdr:col>
      <xdr:colOff>0</xdr:colOff>
      <xdr:row>59</xdr:row>
      <xdr:rowOff>76200</xdr:rowOff>
    </xdr:to>
    <xdr:sp macro="" textlink="">
      <xdr:nvSpPr>
        <xdr:cNvPr id="4191" name="Line 95">
          <a:extLst>
            <a:ext uri="{FF2B5EF4-FFF2-40B4-BE49-F238E27FC236}">
              <a16:creationId xmlns:a16="http://schemas.microsoft.com/office/drawing/2014/main" id="{B7939010-6CF5-4928-AAA0-C89B196A852F}"/>
            </a:ext>
          </a:extLst>
        </xdr:cNvPr>
        <xdr:cNvSpPr>
          <a:spLocks noChangeShapeType="1"/>
        </xdr:cNvSpPr>
      </xdr:nvSpPr>
      <xdr:spPr bwMode="auto">
        <a:xfrm>
          <a:off x="9334500" y="114147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152400</xdr:colOff>
      <xdr:row>52</xdr:row>
      <xdr:rowOff>76200</xdr:rowOff>
    </xdr:from>
    <xdr:to>
      <xdr:col>14</xdr:col>
      <xdr:colOff>0</xdr:colOff>
      <xdr:row>59</xdr:row>
      <xdr:rowOff>76200</xdr:rowOff>
    </xdr:to>
    <xdr:sp macro="" textlink="">
      <xdr:nvSpPr>
        <xdr:cNvPr id="4192" name="Line 96">
          <a:extLst>
            <a:ext uri="{FF2B5EF4-FFF2-40B4-BE49-F238E27FC236}">
              <a16:creationId xmlns:a16="http://schemas.microsoft.com/office/drawing/2014/main" id="{146FF59F-0535-4C95-A7D7-60050B4A446B}"/>
            </a:ext>
          </a:extLst>
        </xdr:cNvPr>
        <xdr:cNvSpPr>
          <a:spLocks noChangeShapeType="1"/>
        </xdr:cNvSpPr>
      </xdr:nvSpPr>
      <xdr:spPr bwMode="auto">
        <a:xfrm>
          <a:off x="9067800" y="10134600"/>
          <a:ext cx="266700" cy="1280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0</xdr:colOff>
      <xdr:row>41</xdr:row>
      <xdr:rowOff>0</xdr:rowOff>
    </xdr:from>
    <xdr:to>
      <xdr:col>20</xdr:col>
      <xdr:colOff>152400</xdr:colOff>
      <xdr:row>41</xdr:row>
      <xdr:rowOff>152400</xdr:rowOff>
    </xdr:to>
    <xdr:sp macro="" textlink="">
      <xdr:nvSpPr>
        <xdr:cNvPr id="48" name="Circle 11">
          <a:extLst>
            <a:ext uri="{FF2B5EF4-FFF2-40B4-BE49-F238E27FC236}">
              <a16:creationId xmlns:a16="http://schemas.microsoft.com/office/drawing/2014/main" id="{4FF1C8A5-BFFC-4D4F-BE43-670163984BF2}"/>
            </a:ext>
          </a:extLst>
        </xdr:cNvPr>
        <xdr:cNvSpPr/>
      </xdr:nvSpPr>
      <xdr:spPr>
        <a:xfrm>
          <a:off x="12923520" y="804672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18</xdr:col>
      <xdr:colOff>0</xdr:colOff>
      <xdr:row>41</xdr:row>
      <xdr:rowOff>76200</xdr:rowOff>
    </xdr:from>
    <xdr:to>
      <xdr:col>20</xdr:col>
      <xdr:colOff>0</xdr:colOff>
      <xdr:row>41</xdr:row>
      <xdr:rowOff>76200</xdr:rowOff>
    </xdr:to>
    <xdr:sp macro="" textlink="">
      <xdr:nvSpPr>
        <xdr:cNvPr id="4193" name="Line 97">
          <a:extLst>
            <a:ext uri="{FF2B5EF4-FFF2-40B4-BE49-F238E27FC236}">
              <a16:creationId xmlns:a16="http://schemas.microsoft.com/office/drawing/2014/main" id="{2280805F-A41A-4AB6-AF92-1BA6CC6F5738}"/>
            </a:ext>
          </a:extLst>
        </xdr:cNvPr>
        <xdr:cNvSpPr>
          <a:spLocks noChangeShapeType="1"/>
        </xdr:cNvSpPr>
      </xdr:nvSpPr>
      <xdr:spPr bwMode="auto">
        <a:xfrm>
          <a:off x="11338560" y="81229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152400</xdr:colOff>
      <xdr:row>41</xdr:row>
      <xdr:rowOff>76200</xdr:rowOff>
    </xdr:from>
    <xdr:to>
      <xdr:col>18</xdr:col>
      <xdr:colOff>0</xdr:colOff>
      <xdr:row>46</xdr:row>
      <xdr:rowOff>76200</xdr:rowOff>
    </xdr:to>
    <xdr:sp macro="" textlink="">
      <xdr:nvSpPr>
        <xdr:cNvPr id="4194" name="Line 98">
          <a:extLst>
            <a:ext uri="{FF2B5EF4-FFF2-40B4-BE49-F238E27FC236}">
              <a16:creationId xmlns:a16="http://schemas.microsoft.com/office/drawing/2014/main" id="{9421BF2A-8A99-42C2-A3E3-86116ABF2CF3}"/>
            </a:ext>
          </a:extLst>
        </xdr:cNvPr>
        <xdr:cNvSpPr>
          <a:spLocks noChangeShapeType="1"/>
        </xdr:cNvSpPr>
      </xdr:nvSpPr>
      <xdr:spPr bwMode="auto">
        <a:xfrm flipV="1">
          <a:off x="11071860" y="812292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0</xdr:colOff>
      <xdr:row>51</xdr:row>
      <xdr:rowOff>0</xdr:rowOff>
    </xdr:from>
    <xdr:to>
      <xdr:col>20</xdr:col>
      <xdr:colOff>152400</xdr:colOff>
      <xdr:row>51</xdr:row>
      <xdr:rowOff>152400</xdr:rowOff>
    </xdr:to>
    <xdr:sp macro="" textlink="">
      <xdr:nvSpPr>
        <xdr:cNvPr id="49" name="Circle 12">
          <a:extLst>
            <a:ext uri="{FF2B5EF4-FFF2-40B4-BE49-F238E27FC236}">
              <a16:creationId xmlns:a16="http://schemas.microsoft.com/office/drawing/2014/main" id="{D00473E6-75B7-4FD5-8039-449D59855F10}"/>
            </a:ext>
          </a:extLst>
        </xdr:cNvPr>
        <xdr:cNvSpPr/>
      </xdr:nvSpPr>
      <xdr:spPr>
        <a:xfrm>
          <a:off x="12923520" y="987552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18</xdr:col>
      <xdr:colOff>0</xdr:colOff>
      <xdr:row>51</xdr:row>
      <xdr:rowOff>76200</xdr:rowOff>
    </xdr:from>
    <xdr:to>
      <xdr:col>20</xdr:col>
      <xdr:colOff>0</xdr:colOff>
      <xdr:row>51</xdr:row>
      <xdr:rowOff>76200</xdr:rowOff>
    </xdr:to>
    <xdr:sp macro="" textlink="">
      <xdr:nvSpPr>
        <xdr:cNvPr id="4195" name="Line 99">
          <a:extLst>
            <a:ext uri="{FF2B5EF4-FFF2-40B4-BE49-F238E27FC236}">
              <a16:creationId xmlns:a16="http://schemas.microsoft.com/office/drawing/2014/main" id="{5C7C0EA1-90A5-40E6-BC43-0528994D7488}"/>
            </a:ext>
          </a:extLst>
        </xdr:cNvPr>
        <xdr:cNvSpPr>
          <a:spLocks noChangeShapeType="1"/>
        </xdr:cNvSpPr>
      </xdr:nvSpPr>
      <xdr:spPr bwMode="auto">
        <a:xfrm>
          <a:off x="11338560" y="99517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152400</xdr:colOff>
      <xdr:row>46</xdr:row>
      <xdr:rowOff>76200</xdr:rowOff>
    </xdr:from>
    <xdr:to>
      <xdr:col>18</xdr:col>
      <xdr:colOff>0</xdr:colOff>
      <xdr:row>51</xdr:row>
      <xdr:rowOff>76200</xdr:rowOff>
    </xdr:to>
    <xdr:sp macro="" textlink="">
      <xdr:nvSpPr>
        <xdr:cNvPr id="4196" name="Line 100">
          <a:extLst>
            <a:ext uri="{FF2B5EF4-FFF2-40B4-BE49-F238E27FC236}">
              <a16:creationId xmlns:a16="http://schemas.microsoft.com/office/drawing/2014/main" id="{E37914B7-F545-4B89-A214-371E088A73CE}"/>
            </a:ext>
          </a:extLst>
        </xdr:cNvPr>
        <xdr:cNvSpPr>
          <a:spLocks noChangeShapeType="1"/>
        </xdr:cNvSpPr>
      </xdr:nvSpPr>
      <xdr:spPr bwMode="auto">
        <a:xfrm>
          <a:off x="11071860" y="903732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24</xdr:col>
      <xdr:colOff>0</xdr:colOff>
      <xdr:row>39</xdr:row>
      <xdr:rowOff>0</xdr:rowOff>
    </xdr:from>
    <xdr:to>
      <xdr:col>24</xdr:col>
      <xdr:colOff>152400</xdr:colOff>
      <xdr:row>39</xdr:row>
      <xdr:rowOff>152400</xdr:rowOff>
    </xdr:to>
    <xdr:sp macro="" textlink="">
      <xdr:nvSpPr>
        <xdr:cNvPr id="50" name="Triangle 13">
          <a:extLst>
            <a:ext uri="{FF2B5EF4-FFF2-40B4-BE49-F238E27FC236}">
              <a16:creationId xmlns:a16="http://schemas.microsoft.com/office/drawing/2014/main" id="{660320CA-1BAB-492A-9E35-789999C81DC1}"/>
            </a:ext>
          </a:extLst>
        </xdr:cNvPr>
        <xdr:cNvSpPr/>
      </xdr:nvSpPr>
      <xdr:spPr>
        <a:xfrm rot="16200000">
          <a:off x="14927580" y="76809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0</xdr:colOff>
      <xdr:row>39</xdr:row>
      <xdr:rowOff>76200</xdr:rowOff>
    </xdr:from>
    <xdr:to>
      <xdr:col>24</xdr:col>
      <xdr:colOff>0</xdr:colOff>
      <xdr:row>39</xdr:row>
      <xdr:rowOff>76200</xdr:rowOff>
    </xdr:to>
    <xdr:sp macro="" textlink="">
      <xdr:nvSpPr>
        <xdr:cNvPr id="4197" name="Line 101">
          <a:extLst>
            <a:ext uri="{FF2B5EF4-FFF2-40B4-BE49-F238E27FC236}">
              <a16:creationId xmlns:a16="http://schemas.microsoft.com/office/drawing/2014/main" id="{A026CDDB-5402-4AFD-8356-021518F2D6E2}"/>
            </a:ext>
          </a:extLst>
        </xdr:cNvPr>
        <xdr:cNvSpPr>
          <a:spLocks noChangeShapeType="1"/>
        </xdr:cNvSpPr>
      </xdr:nvSpPr>
      <xdr:spPr bwMode="auto">
        <a:xfrm>
          <a:off x="13342620" y="77571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152400</xdr:colOff>
      <xdr:row>39</xdr:row>
      <xdr:rowOff>76200</xdr:rowOff>
    </xdr:from>
    <xdr:to>
      <xdr:col>22</xdr:col>
      <xdr:colOff>0</xdr:colOff>
      <xdr:row>41</xdr:row>
      <xdr:rowOff>76200</xdr:rowOff>
    </xdr:to>
    <xdr:sp macro="" textlink="">
      <xdr:nvSpPr>
        <xdr:cNvPr id="4198" name="Line 102">
          <a:extLst>
            <a:ext uri="{FF2B5EF4-FFF2-40B4-BE49-F238E27FC236}">
              <a16:creationId xmlns:a16="http://schemas.microsoft.com/office/drawing/2014/main" id="{DC0A5B7A-58D4-4723-A8BB-066C6984DE23}"/>
            </a:ext>
          </a:extLst>
        </xdr:cNvPr>
        <xdr:cNvSpPr>
          <a:spLocks noChangeShapeType="1"/>
        </xdr:cNvSpPr>
      </xdr:nvSpPr>
      <xdr:spPr bwMode="auto">
        <a:xfrm flipV="1">
          <a:off x="13075920" y="775716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24</xdr:col>
      <xdr:colOff>0</xdr:colOff>
      <xdr:row>44</xdr:row>
      <xdr:rowOff>0</xdr:rowOff>
    </xdr:from>
    <xdr:to>
      <xdr:col>24</xdr:col>
      <xdr:colOff>152400</xdr:colOff>
      <xdr:row>44</xdr:row>
      <xdr:rowOff>152400</xdr:rowOff>
    </xdr:to>
    <xdr:sp macro="" textlink="">
      <xdr:nvSpPr>
        <xdr:cNvPr id="51" name="Triangle 14">
          <a:extLst>
            <a:ext uri="{FF2B5EF4-FFF2-40B4-BE49-F238E27FC236}">
              <a16:creationId xmlns:a16="http://schemas.microsoft.com/office/drawing/2014/main" id="{A691D099-2905-47F6-82BA-7695093EE26E}"/>
            </a:ext>
          </a:extLst>
        </xdr:cNvPr>
        <xdr:cNvSpPr/>
      </xdr:nvSpPr>
      <xdr:spPr>
        <a:xfrm rot="16200000">
          <a:off x="14927580" y="85953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0</xdr:colOff>
      <xdr:row>44</xdr:row>
      <xdr:rowOff>76200</xdr:rowOff>
    </xdr:from>
    <xdr:to>
      <xdr:col>24</xdr:col>
      <xdr:colOff>0</xdr:colOff>
      <xdr:row>44</xdr:row>
      <xdr:rowOff>76200</xdr:rowOff>
    </xdr:to>
    <xdr:sp macro="" textlink="">
      <xdr:nvSpPr>
        <xdr:cNvPr id="4199" name="Line 103">
          <a:extLst>
            <a:ext uri="{FF2B5EF4-FFF2-40B4-BE49-F238E27FC236}">
              <a16:creationId xmlns:a16="http://schemas.microsoft.com/office/drawing/2014/main" id="{5773D83D-2C22-4A40-8309-A5BD3FA13233}"/>
            </a:ext>
          </a:extLst>
        </xdr:cNvPr>
        <xdr:cNvSpPr>
          <a:spLocks noChangeShapeType="1"/>
        </xdr:cNvSpPr>
      </xdr:nvSpPr>
      <xdr:spPr bwMode="auto">
        <a:xfrm>
          <a:off x="13342620" y="86715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152400</xdr:colOff>
      <xdr:row>41</xdr:row>
      <xdr:rowOff>76200</xdr:rowOff>
    </xdr:from>
    <xdr:to>
      <xdr:col>22</xdr:col>
      <xdr:colOff>0</xdr:colOff>
      <xdr:row>44</xdr:row>
      <xdr:rowOff>76200</xdr:rowOff>
    </xdr:to>
    <xdr:sp macro="" textlink="">
      <xdr:nvSpPr>
        <xdr:cNvPr id="4200" name="Line 104">
          <a:extLst>
            <a:ext uri="{FF2B5EF4-FFF2-40B4-BE49-F238E27FC236}">
              <a16:creationId xmlns:a16="http://schemas.microsoft.com/office/drawing/2014/main" id="{5C704C43-6E9C-4C39-97E3-C52AFC5CE759}"/>
            </a:ext>
          </a:extLst>
        </xdr:cNvPr>
        <xdr:cNvSpPr>
          <a:spLocks noChangeShapeType="1"/>
        </xdr:cNvSpPr>
      </xdr:nvSpPr>
      <xdr:spPr bwMode="auto">
        <a:xfrm>
          <a:off x="13075920" y="812292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24</xdr:col>
      <xdr:colOff>0</xdr:colOff>
      <xdr:row>49</xdr:row>
      <xdr:rowOff>0</xdr:rowOff>
    </xdr:from>
    <xdr:to>
      <xdr:col>24</xdr:col>
      <xdr:colOff>152400</xdr:colOff>
      <xdr:row>49</xdr:row>
      <xdr:rowOff>152400</xdr:rowOff>
    </xdr:to>
    <xdr:sp macro="" textlink="">
      <xdr:nvSpPr>
        <xdr:cNvPr id="52" name="Triangle 15">
          <a:extLst>
            <a:ext uri="{FF2B5EF4-FFF2-40B4-BE49-F238E27FC236}">
              <a16:creationId xmlns:a16="http://schemas.microsoft.com/office/drawing/2014/main" id="{C5055327-F942-424E-B1F7-CD3C9EC2A563}"/>
            </a:ext>
          </a:extLst>
        </xdr:cNvPr>
        <xdr:cNvSpPr/>
      </xdr:nvSpPr>
      <xdr:spPr>
        <a:xfrm rot="16200000">
          <a:off x="14927580" y="95097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0</xdr:colOff>
      <xdr:row>49</xdr:row>
      <xdr:rowOff>76200</xdr:rowOff>
    </xdr:from>
    <xdr:to>
      <xdr:col>24</xdr:col>
      <xdr:colOff>0</xdr:colOff>
      <xdr:row>49</xdr:row>
      <xdr:rowOff>76200</xdr:rowOff>
    </xdr:to>
    <xdr:sp macro="" textlink="">
      <xdr:nvSpPr>
        <xdr:cNvPr id="4201" name="Line 105">
          <a:extLst>
            <a:ext uri="{FF2B5EF4-FFF2-40B4-BE49-F238E27FC236}">
              <a16:creationId xmlns:a16="http://schemas.microsoft.com/office/drawing/2014/main" id="{D9DDA59B-6C98-48FD-9315-D039A22E1ACD}"/>
            </a:ext>
          </a:extLst>
        </xdr:cNvPr>
        <xdr:cNvSpPr>
          <a:spLocks noChangeShapeType="1"/>
        </xdr:cNvSpPr>
      </xdr:nvSpPr>
      <xdr:spPr bwMode="auto">
        <a:xfrm>
          <a:off x="13342620" y="95859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152400</xdr:colOff>
      <xdr:row>49</xdr:row>
      <xdr:rowOff>76200</xdr:rowOff>
    </xdr:from>
    <xdr:to>
      <xdr:col>22</xdr:col>
      <xdr:colOff>0</xdr:colOff>
      <xdr:row>51</xdr:row>
      <xdr:rowOff>76200</xdr:rowOff>
    </xdr:to>
    <xdr:sp macro="" textlink="">
      <xdr:nvSpPr>
        <xdr:cNvPr id="4202" name="Line 106">
          <a:extLst>
            <a:ext uri="{FF2B5EF4-FFF2-40B4-BE49-F238E27FC236}">
              <a16:creationId xmlns:a16="http://schemas.microsoft.com/office/drawing/2014/main" id="{BEF9E03A-44AC-4ADD-B0C0-198E5E697FC8}"/>
            </a:ext>
          </a:extLst>
        </xdr:cNvPr>
        <xdr:cNvSpPr>
          <a:spLocks noChangeShapeType="1"/>
        </xdr:cNvSpPr>
      </xdr:nvSpPr>
      <xdr:spPr bwMode="auto">
        <a:xfrm flipV="1">
          <a:off x="13075920" y="958596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24</xdr:col>
      <xdr:colOff>0</xdr:colOff>
      <xdr:row>54</xdr:row>
      <xdr:rowOff>0</xdr:rowOff>
    </xdr:from>
    <xdr:to>
      <xdr:col>24</xdr:col>
      <xdr:colOff>152400</xdr:colOff>
      <xdr:row>54</xdr:row>
      <xdr:rowOff>152400</xdr:rowOff>
    </xdr:to>
    <xdr:sp macro="" textlink="">
      <xdr:nvSpPr>
        <xdr:cNvPr id="53" name="Triangle 16">
          <a:extLst>
            <a:ext uri="{FF2B5EF4-FFF2-40B4-BE49-F238E27FC236}">
              <a16:creationId xmlns:a16="http://schemas.microsoft.com/office/drawing/2014/main" id="{535FA591-C3AC-4428-9E2D-0898721F486D}"/>
            </a:ext>
          </a:extLst>
        </xdr:cNvPr>
        <xdr:cNvSpPr/>
      </xdr:nvSpPr>
      <xdr:spPr>
        <a:xfrm rot="16200000">
          <a:off x="14927580" y="104241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0</xdr:colOff>
      <xdr:row>54</xdr:row>
      <xdr:rowOff>76200</xdr:rowOff>
    </xdr:from>
    <xdr:to>
      <xdr:col>24</xdr:col>
      <xdr:colOff>0</xdr:colOff>
      <xdr:row>54</xdr:row>
      <xdr:rowOff>76200</xdr:rowOff>
    </xdr:to>
    <xdr:sp macro="" textlink="">
      <xdr:nvSpPr>
        <xdr:cNvPr id="4203" name="Line 107">
          <a:extLst>
            <a:ext uri="{FF2B5EF4-FFF2-40B4-BE49-F238E27FC236}">
              <a16:creationId xmlns:a16="http://schemas.microsoft.com/office/drawing/2014/main" id="{06910B84-7A3A-4F31-B5D4-FBCE09517152}"/>
            </a:ext>
          </a:extLst>
        </xdr:cNvPr>
        <xdr:cNvSpPr>
          <a:spLocks noChangeShapeType="1"/>
        </xdr:cNvSpPr>
      </xdr:nvSpPr>
      <xdr:spPr bwMode="auto">
        <a:xfrm>
          <a:off x="13342620" y="105003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152400</xdr:colOff>
      <xdr:row>51</xdr:row>
      <xdr:rowOff>76200</xdr:rowOff>
    </xdr:from>
    <xdr:to>
      <xdr:col>22</xdr:col>
      <xdr:colOff>0</xdr:colOff>
      <xdr:row>54</xdr:row>
      <xdr:rowOff>76200</xdr:rowOff>
    </xdr:to>
    <xdr:sp macro="" textlink="">
      <xdr:nvSpPr>
        <xdr:cNvPr id="4204" name="Line 108">
          <a:extLst>
            <a:ext uri="{FF2B5EF4-FFF2-40B4-BE49-F238E27FC236}">
              <a16:creationId xmlns:a16="http://schemas.microsoft.com/office/drawing/2014/main" id="{8AA5E219-3311-4943-8CDC-2FB58D59F5BC}"/>
            </a:ext>
          </a:extLst>
        </xdr:cNvPr>
        <xdr:cNvSpPr>
          <a:spLocks noChangeShapeType="1"/>
        </xdr:cNvSpPr>
      </xdr:nvSpPr>
      <xdr:spPr bwMode="auto">
        <a:xfrm>
          <a:off x="13075920" y="995172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54" name="Square 0">
          <a:extLst>
            <a:ext uri="{FF2B5EF4-FFF2-40B4-BE49-F238E27FC236}">
              <a16:creationId xmlns:a16="http://schemas.microsoft.com/office/drawing/2014/main" id="{F387B193-D74F-4496-8BE6-F768B12DB6BF}"/>
            </a:ext>
          </a:extLst>
        </xdr:cNvPr>
        <xdr:cNvSpPr/>
      </xdr:nvSpPr>
      <xdr:spPr>
        <a:xfrm>
          <a:off x="6911340" y="768096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0</xdr:colOff>
      <xdr:row>39</xdr:row>
      <xdr:rowOff>76200</xdr:rowOff>
    </xdr:from>
    <xdr:to>
      <xdr:col>8</xdr:col>
      <xdr:colOff>0</xdr:colOff>
      <xdr:row>39</xdr:row>
      <xdr:rowOff>76200</xdr:rowOff>
    </xdr:to>
    <xdr:sp macro="" textlink="">
      <xdr:nvSpPr>
        <xdr:cNvPr id="4205" name="Line 109">
          <a:extLst>
            <a:ext uri="{FF2B5EF4-FFF2-40B4-BE49-F238E27FC236}">
              <a16:creationId xmlns:a16="http://schemas.microsoft.com/office/drawing/2014/main" id="{04B6AEBC-10E7-4AB5-B298-2FA6F0C1987A}"/>
            </a:ext>
          </a:extLst>
        </xdr:cNvPr>
        <xdr:cNvSpPr>
          <a:spLocks noChangeShapeType="1"/>
        </xdr:cNvSpPr>
      </xdr:nvSpPr>
      <xdr:spPr bwMode="auto">
        <a:xfrm>
          <a:off x="6118860" y="7757160"/>
          <a:ext cx="792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1D01-AD13-4AC2-9F25-FC5205BDF94E}">
  <dimension ref="A13:GV1009"/>
  <sheetViews>
    <sheetView zoomScaleNormal="100" workbookViewId="0">
      <selection activeCell="F36" sqref="F36"/>
    </sheetView>
  </sheetViews>
  <sheetFormatPr baseColWidth="10" defaultRowHeight="15" x14ac:dyDescent="0.25"/>
  <cols>
    <col min="1" max="1" width="25.7109375" customWidth="1"/>
    <col min="2" max="2" width="9.28515625" bestFit="1" customWidth="1"/>
    <col min="3" max="3" width="10.42578125" customWidth="1"/>
    <col min="11" max="11" width="2.28515625" customWidth="1"/>
    <col min="12" max="12" width="3.7109375" customWidth="1"/>
    <col min="15" max="15" width="2.28515625" customWidth="1"/>
    <col min="16" max="16" width="3.7109375" customWidth="1"/>
    <col min="19" max="19" width="2.28515625" customWidth="1"/>
    <col min="20" max="20" width="3.7109375" customWidth="1"/>
    <col min="23" max="23" width="2.28515625" customWidth="1"/>
  </cols>
  <sheetData>
    <row r="13" spans="10:24" x14ac:dyDescent="0.25">
      <c r="J13" s="5" t="s">
        <v>18</v>
      </c>
      <c r="U13" s="3">
        <v>0.6</v>
      </c>
      <c r="X13" s="4" t="s">
        <v>19</v>
      </c>
    </row>
    <row r="14" spans="10:24" x14ac:dyDescent="0.25">
      <c r="U14" t="s">
        <v>25</v>
      </c>
    </row>
    <row r="15" spans="10:24" x14ac:dyDescent="0.25">
      <c r="X15">
        <f>SUM(M23,Q18,U16)</f>
        <v>20</v>
      </c>
    </row>
    <row r="16" spans="10:24" x14ac:dyDescent="0.25">
      <c r="Q16" t="s">
        <v>23</v>
      </c>
      <c r="U16" s="3">
        <v>20</v>
      </c>
      <c r="V16">
        <f>X15</f>
        <v>20</v>
      </c>
    </row>
    <row r="18" spans="1:24" ht="13.9" customHeight="1" x14ac:dyDescent="0.25">
      <c r="B18" s="14"/>
      <c r="C18" s="14"/>
      <c r="Q18" s="3">
        <v>0</v>
      </c>
      <c r="R18">
        <f>IF(ABS(1-(U13+U18))&lt;=0.00001,U13*V16+U18*V21,NA())</f>
        <v>-1.2000000000000011</v>
      </c>
      <c r="U18" s="3">
        <v>0.4</v>
      </c>
    </row>
    <row r="19" spans="1:24" ht="16.149999999999999" customHeight="1" x14ac:dyDescent="0.25">
      <c r="A19" s="8"/>
      <c r="B19" s="15"/>
      <c r="C19" s="15"/>
      <c r="U19" t="s">
        <v>26</v>
      </c>
    </row>
    <row r="20" spans="1:24" ht="15.6" customHeight="1" x14ac:dyDescent="0.25">
      <c r="A20" s="16"/>
      <c r="B20" s="23" t="s">
        <v>26</v>
      </c>
      <c r="C20" s="23" t="s">
        <v>25</v>
      </c>
      <c r="X20">
        <f>SUM(M23,Q18,U21)</f>
        <v>-33</v>
      </c>
    </row>
    <row r="21" spans="1:24" x14ac:dyDescent="0.25">
      <c r="A21" s="24" t="s">
        <v>31</v>
      </c>
      <c r="B21" s="7">
        <v>0.4</v>
      </c>
      <c r="C21" s="7">
        <v>0.6</v>
      </c>
      <c r="M21" t="s">
        <v>20</v>
      </c>
      <c r="U21" s="3">
        <v>-33</v>
      </c>
      <c r="V21">
        <f>X20</f>
        <v>-33</v>
      </c>
    </row>
    <row r="22" spans="1:24" x14ac:dyDescent="0.25">
      <c r="A22" s="8"/>
      <c r="B22" s="8"/>
      <c r="C22" s="8"/>
      <c r="O22">
        <f>IF(N23=R18,1,IF(N23=R28,2))</f>
        <v>2</v>
      </c>
    </row>
    <row r="23" spans="1:24" x14ac:dyDescent="0.25">
      <c r="M23" s="3">
        <v>0</v>
      </c>
      <c r="N23">
        <f>MAX(R18,R28)</f>
        <v>-0.20000000000000107</v>
      </c>
      <c r="U23" s="3">
        <v>0.6</v>
      </c>
    </row>
    <row r="24" spans="1:24" x14ac:dyDescent="0.25">
      <c r="U24" t="s">
        <v>25</v>
      </c>
    </row>
    <row r="25" spans="1:24" x14ac:dyDescent="0.25">
      <c r="A25" s="23" t="s">
        <v>28</v>
      </c>
      <c r="B25" s="27" t="s">
        <v>27</v>
      </c>
      <c r="C25" s="27"/>
      <c r="X25">
        <f>SUM(M23,Q28,U26)</f>
        <v>15</v>
      </c>
    </row>
    <row r="26" spans="1:24" ht="30" x14ac:dyDescent="0.25">
      <c r="A26" s="11" t="s">
        <v>29</v>
      </c>
      <c r="B26" s="12" t="s">
        <v>26</v>
      </c>
      <c r="C26" s="12" t="s">
        <v>25</v>
      </c>
      <c r="Q26" t="s">
        <v>24</v>
      </c>
      <c r="U26" s="3">
        <v>15</v>
      </c>
      <c r="V26">
        <f>X25</f>
        <v>15</v>
      </c>
    </row>
    <row r="27" spans="1:24" x14ac:dyDescent="0.25">
      <c r="A27" s="12" t="s">
        <v>30</v>
      </c>
      <c r="B27" s="7">
        <v>0.7</v>
      </c>
      <c r="C27" s="7">
        <v>0.4</v>
      </c>
    </row>
    <row r="28" spans="1:24" x14ac:dyDescent="0.25">
      <c r="A28" s="12" t="s">
        <v>25</v>
      </c>
      <c r="B28" s="7">
        <v>0.3</v>
      </c>
      <c r="C28" s="7">
        <v>0.6</v>
      </c>
      <c r="K28">
        <f>IF(J29=N23,1,IF(J29=N36,2))</f>
        <v>2</v>
      </c>
      <c r="Q28" s="3">
        <v>0</v>
      </c>
      <c r="R28">
        <f>IF(ABS(1-(U23+U28))&lt;=0.00001,U23*V26+U28*V31,NA())</f>
        <v>-0.20000000000000107</v>
      </c>
      <c r="U28" s="3">
        <v>0.4</v>
      </c>
    </row>
    <row r="29" spans="1:24" x14ac:dyDescent="0.25">
      <c r="J29">
        <f>MAX(N23,N36)</f>
        <v>0</v>
      </c>
      <c r="U29" t="s">
        <v>26</v>
      </c>
    </row>
    <row r="30" spans="1:24" x14ac:dyDescent="0.25">
      <c r="A30" s="23" t="s">
        <v>32</v>
      </c>
      <c r="B30" s="25" t="s">
        <v>35</v>
      </c>
      <c r="C30" s="9"/>
      <c r="X30">
        <f>SUM(M23,Q28,U31)</f>
        <v>-23</v>
      </c>
    </row>
    <row r="31" spans="1:24" x14ac:dyDescent="0.25">
      <c r="A31" s="13" t="s">
        <v>33</v>
      </c>
      <c r="B31" s="6">
        <f>(B21*B27)+(C21*C27)</f>
        <v>0.52</v>
      </c>
      <c r="C31" s="9"/>
      <c r="U31" s="3">
        <v>-23</v>
      </c>
      <c r="V31">
        <f>X30</f>
        <v>-23</v>
      </c>
    </row>
    <row r="32" spans="1:24" x14ac:dyDescent="0.25">
      <c r="A32" s="13" t="s">
        <v>34</v>
      </c>
      <c r="B32" s="6">
        <f>(B21*B28)+(C21*C28)</f>
        <v>0.48</v>
      </c>
      <c r="C32" s="9"/>
    </row>
    <row r="34" spans="1:24" x14ac:dyDescent="0.25">
      <c r="M34" t="s">
        <v>21</v>
      </c>
    </row>
    <row r="35" spans="1:24" x14ac:dyDescent="0.25">
      <c r="A35" s="23" t="s">
        <v>36</v>
      </c>
      <c r="X35">
        <f>SUM(M36)</f>
        <v>0</v>
      </c>
    </row>
    <row r="36" spans="1:24" ht="30" x14ac:dyDescent="0.25">
      <c r="A36" s="24" t="s">
        <v>29</v>
      </c>
      <c r="B36" s="23" t="s">
        <v>26</v>
      </c>
      <c r="C36" s="23" t="s">
        <v>25</v>
      </c>
      <c r="M36" s="3">
        <v>0</v>
      </c>
      <c r="N36">
        <f>X35</f>
        <v>0</v>
      </c>
    </row>
    <row r="37" spans="1:24" x14ac:dyDescent="0.25">
      <c r="A37" s="12" t="s">
        <v>37</v>
      </c>
      <c r="B37" s="10">
        <f>(B21*B27)/B31</f>
        <v>0.53846153846153844</v>
      </c>
      <c r="C37" s="10">
        <f>(C21*C27)/B31</f>
        <v>0.46153846153846151</v>
      </c>
    </row>
    <row r="38" spans="1:24" x14ac:dyDescent="0.25">
      <c r="A38" s="12" t="s">
        <v>38</v>
      </c>
      <c r="B38" s="7">
        <f>(B21*B28)/B32</f>
        <v>0.25</v>
      </c>
      <c r="C38" s="7">
        <f>(C21*C28)/B32</f>
        <v>0.75</v>
      </c>
    </row>
    <row r="1000" spans="189:204" x14ac:dyDescent="0.25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89:204" x14ac:dyDescent="0.25">
      <c r="GG1001">
        <v>0</v>
      </c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2</v>
      </c>
      <c r="GO1001" s="1">
        <v>1</v>
      </c>
      <c r="GP1001" s="1">
        <v>2</v>
      </c>
      <c r="GQ1001" s="1">
        <v>0</v>
      </c>
      <c r="GR1001" s="1">
        <v>0</v>
      </c>
      <c r="GS1001" s="1">
        <v>0</v>
      </c>
      <c r="GT1001" s="2">
        <v>15</v>
      </c>
      <c r="GU1001" s="2">
        <v>1</v>
      </c>
      <c r="GV1001" s="2" t="b">
        <v>1</v>
      </c>
    </row>
    <row r="1002" spans="189:204" x14ac:dyDescent="0.25">
      <c r="GG1002">
        <v>0</v>
      </c>
      <c r="GH1002" s="1">
        <v>1</v>
      </c>
      <c r="GK1002">
        <v>0</v>
      </c>
      <c r="GL1002" s="1">
        <v>0</v>
      </c>
      <c r="GM1002" s="1" t="s">
        <v>16</v>
      </c>
      <c r="GN1002" s="1">
        <v>2</v>
      </c>
      <c r="GO1002" s="1">
        <v>3</v>
      </c>
      <c r="GP1002" s="1">
        <v>4</v>
      </c>
      <c r="GQ1002" s="1">
        <v>0</v>
      </c>
      <c r="GR1002" s="1">
        <v>0</v>
      </c>
      <c r="GS1002" s="1">
        <v>0</v>
      </c>
      <c r="GT1002" s="2">
        <v>9</v>
      </c>
      <c r="GU1002" s="2">
        <v>5</v>
      </c>
      <c r="GV1002" s="2" t="b">
        <v>1</v>
      </c>
    </row>
    <row r="1003" spans="189:204" x14ac:dyDescent="0.25">
      <c r="GG1003">
        <v>0</v>
      </c>
      <c r="GH1003" s="1">
        <v>2</v>
      </c>
      <c r="GK1003">
        <v>0</v>
      </c>
      <c r="GL1003" s="1">
        <v>0</v>
      </c>
      <c r="GM1003" s="1" t="s">
        <v>17</v>
      </c>
      <c r="GN1003" s="1">
        <v>0</v>
      </c>
      <c r="GO1003" s="1">
        <v>0</v>
      </c>
      <c r="GP1003" s="1">
        <v>0</v>
      </c>
      <c r="GQ1003" s="1">
        <v>0</v>
      </c>
      <c r="GR1003" s="1">
        <v>0</v>
      </c>
      <c r="GS1003" s="1">
        <v>0</v>
      </c>
      <c r="GT1003" s="2">
        <v>22</v>
      </c>
      <c r="GU1003" s="2">
        <v>5</v>
      </c>
      <c r="GV1003" s="2" t="b">
        <v>1</v>
      </c>
    </row>
    <row r="1004" spans="189:204" x14ac:dyDescent="0.25">
      <c r="GG1004">
        <v>4</v>
      </c>
      <c r="GH1004">
        <v>3</v>
      </c>
      <c r="GK1004" s="3">
        <v>0</v>
      </c>
      <c r="GL1004">
        <v>1</v>
      </c>
      <c r="GM1004" t="s">
        <v>22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4</v>
      </c>
      <c r="GU1004">
        <v>9</v>
      </c>
      <c r="GV1004" t="b">
        <v>1</v>
      </c>
    </row>
    <row r="1005" spans="189:204" x14ac:dyDescent="0.25">
      <c r="GG1005">
        <v>0</v>
      </c>
      <c r="GH1005">
        <v>4</v>
      </c>
      <c r="GK1005" s="3">
        <v>0</v>
      </c>
      <c r="GL1005">
        <v>1</v>
      </c>
      <c r="GM1005" t="s">
        <v>22</v>
      </c>
      <c r="GN1005">
        <v>2</v>
      </c>
      <c r="GO1005">
        <v>7</v>
      </c>
      <c r="GP1005">
        <v>8</v>
      </c>
      <c r="GQ1005">
        <v>0</v>
      </c>
      <c r="GR1005">
        <v>0</v>
      </c>
      <c r="GS1005">
        <v>0</v>
      </c>
      <c r="GT1005">
        <v>14</v>
      </c>
      <c r="GU1005">
        <v>9</v>
      </c>
      <c r="GV1005" t="b">
        <v>1</v>
      </c>
    </row>
    <row r="1006" spans="189:204" x14ac:dyDescent="0.25">
      <c r="GG1006">
        <v>7</v>
      </c>
      <c r="GH1006">
        <v>5</v>
      </c>
      <c r="GL1006">
        <v>3</v>
      </c>
      <c r="GM1006" t="s">
        <v>17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2</v>
      </c>
      <c r="GU1006">
        <v>13</v>
      </c>
      <c r="GV1006" t="b">
        <v>1</v>
      </c>
    </row>
    <row r="1007" spans="189:204" x14ac:dyDescent="0.25">
      <c r="GG1007">
        <v>8</v>
      </c>
      <c r="GH1007">
        <v>6</v>
      </c>
      <c r="GL1007">
        <v>3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7</v>
      </c>
      <c r="GU1007">
        <v>13</v>
      </c>
      <c r="GV1007" t="b">
        <v>1</v>
      </c>
    </row>
    <row r="1008" spans="189:204" x14ac:dyDescent="0.25">
      <c r="GH1008">
        <v>7</v>
      </c>
      <c r="GL1008">
        <v>4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12</v>
      </c>
      <c r="GU1008">
        <v>13</v>
      </c>
      <c r="GV1008" t="b">
        <v>1</v>
      </c>
    </row>
    <row r="1009" spans="190:204" x14ac:dyDescent="0.25">
      <c r="GH1009">
        <v>8</v>
      </c>
      <c r="GL1009">
        <v>4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17</v>
      </c>
      <c r="GU1009">
        <v>13</v>
      </c>
      <c r="GV1009" t="b">
        <v>1</v>
      </c>
    </row>
  </sheetData>
  <mergeCells count="1">
    <mergeCell ref="B25:C25"/>
  </mergeCells>
  <pageMargins left="0.7" right="0.7" top="0.75" bottom="0.75" header="0.3" footer="0.3"/>
  <pageSetup orientation="portrait" r:id="rId1"/>
  <headerFooter>
    <oddFooter>&amp;L&amp;ETreePlan Student License, For Education Only&amp;Z&amp;ETreePlan.com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3330-2D50-4827-85D4-3080CCDF90C6}">
  <dimension ref="A4:GV1019"/>
  <sheetViews>
    <sheetView zoomScale="60" zoomScaleNormal="60" workbookViewId="0">
      <selection activeCell="D30" sqref="D30"/>
    </sheetView>
  </sheetViews>
  <sheetFormatPr baseColWidth="10" defaultRowHeight="15" x14ac:dyDescent="0.25"/>
  <cols>
    <col min="1" max="1" width="19.85546875" bestFit="1" customWidth="1"/>
    <col min="2" max="2" width="9.28515625" bestFit="1" customWidth="1"/>
    <col min="3" max="3" width="14.85546875" bestFit="1" customWidth="1"/>
    <col min="8" max="8" width="2.28515625" customWidth="1"/>
    <col min="9" max="9" width="3.7109375" customWidth="1"/>
    <col min="12" max="12" width="2.28515625" customWidth="1"/>
    <col min="13" max="13" width="3.7109375" customWidth="1"/>
    <col min="16" max="16" width="2.28515625" customWidth="1"/>
    <col min="17" max="17" width="3.7109375" customWidth="1"/>
    <col min="20" max="20" width="2.28515625" customWidth="1"/>
    <col min="21" max="21" width="3.7109375" customWidth="1"/>
    <col min="24" max="24" width="2.28515625" customWidth="1"/>
  </cols>
  <sheetData>
    <row r="4" spans="1:25" x14ac:dyDescent="0.25">
      <c r="A4" s="16"/>
      <c r="B4" s="18" t="s">
        <v>26</v>
      </c>
      <c r="C4" s="18" t="s">
        <v>25</v>
      </c>
    </row>
    <row r="5" spans="1:25" x14ac:dyDescent="0.25">
      <c r="A5" s="21" t="s">
        <v>31</v>
      </c>
      <c r="B5" s="7">
        <v>0.4</v>
      </c>
      <c r="C5" s="7">
        <v>0.6</v>
      </c>
    </row>
    <row r="6" spans="1:25" x14ac:dyDescent="0.25">
      <c r="A6" s="8"/>
      <c r="B6" s="8"/>
      <c r="C6" s="8"/>
    </row>
    <row r="9" spans="1:25" x14ac:dyDescent="0.25">
      <c r="A9" s="18" t="s">
        <v>28</v>
      </c>
      <c r="B9" s="28" t="s">
        <v>27</v>
      </c>
      <c r="C9" s="28"/>
    </row>
    <row r="10" spans="1:25" ht="30" x14ac:dyDescent="0.25">
      <c r="A10" s="11" t="s">
        <v>29</v>
      </c>
      <c r="B10" s="12" t="s">
        <v>26</v>
      </c>
      <c r="C10" s="12" t="s">
        <v>25</v>
      </c>
    </row>
    <row r="11" spans="1:25" x14ac:dyDescent="0.25">
      <c r="A11" s="12" t="s">
        <v>30</v>
      </c>
      <c r="B11" s="7">
        <v>0.7</v>
      </c>
      <c r="C11" s="7">
        <v>0.4</v>
      </c>
    </row>
    <row r="12" spans="1:25" x14ac:dyDescent="0.25">
      <c r="A12" s="12" t="s">
        <v>25</v>
      </c>
      <c r="B12" s="7">
        <v>0.3</v>
      </c>
      <c r="C12" s="7">
        <v>0.6</v>
      </c>
    </row>
    <row r="14" spans="1:25" x14ac:dyDescent="0.25">
      <c r="A14" s="18" t="s">
        <v>32</v>
      </c>
      <c r="B14" s="19" t="s">
        <v>35</v>
      </c>
      <c r="C14" s="9"/>
    </row>
    <row r="15" spans="1:25" x14ac:dyDescent="0.25">
      <c r="A15" s="13" t="s">
        <v>33</v>
      </c>
      <c r="B15" s="6">
        <f>(B5*B11)+(C5*C11)</f>
        <v>0.52</v>
      </c>
      <c r="C15" s="9"/>
      <c r="G15" s="5" t="s">
        <v>18</v>
      </c>
      <c r="V15" s="22">
        <f>C21</f>
        <v>0.46153846153846151</v>
      </c>
      <c r="Y15" s="4" t="s">
        <v>19</v>
      </c>
    </row>
    <row r="16" spans="1:25" x14ac:dyDescent="0.25">
      <c r="A16" s="13" t="s">
        <v>34</v>
      </c>
      <c r="B16" s="6">
        <f>(B5*B12)+(C5*C12)</f>
        <v>0.48</v>
      </c>
      <c r="C16" s="9"/>
      <c r="V16" t="s">
        <v>25</v>
      </c>
    </row>
    <row r="17" spans="1:25" x14ac:dyDescent="0.25">
      <c r="Y17">
        <f>SUM(J31,N25,R20,V18)</f>
        <v>18.7</v>
      </c>
    </row>
    <row r="18" spans="1:25" x14ac:dyDescent="0.25">
      <c r="R18" t="s">
        <v>23</v>
      </c>
      <c r="V18" s="3">
        <v>20</v>
      </c>
      <c r="W18">
        <f>Y17</f>
        <v>18.7</v>
      </c>
    </row>
    <row r="19" spans="1:25" x14ac:dyDescent="0.25">
      <c r="A19" s="18" t="s">
        <v>36</v>
      </c>
    </row>
    <row r="20" spans="1:25" ht="30" x14ac:dyDescent="0.25">
      <c r="A20" s="17" t="s">
        <v>29</v>
      </c>
      <c r="B20" s="18" t="s">
        <v>26</v>
      </c>
      <c r="C20" s="18" t="s">
        <v>25</v>
      </c>
      <c r="R20" s="3">
        <v>0</v>
      </c>
      <c r="S20">
        <f>IF(ABS(1-(V15+V20))&lt;=0.00001,V15*W18+V20*W23,NA())</f>
        <v>-9.8384615384615355</v>
      </c>
      <c r="V20" s="22">
        <f>B21</f>
        <v>0.53846153846153844</v>
      </c>
    </row>
    <row r="21" spans="1:25" x14ac:dyDescent="0.25">
      <c r="A21" s="12" t="s">
        <v>37</v>
      </c>
      <c r="B21" s="10">
        <f>(B5*B11)/B15</f>
        <v>0.53846153846153844</v>
      </c>
      <c r="C21" s="10">
        <f>(C5*C11)/B15</f>
        <v>0.46153846153846151</v>
      </c>
      <c r="V21" t="s">
        <v>42</v>
      </c>
    </row>
    <row r="22" spans="1:25" x14ac:dyDescent="0.25">
      <c r="A22" s="12" t="s">
        <v>38</v>
      </c>
      <c r="B22" s="7">
        <f>(B5*B12)/B16</f>
        <v>0.25</v>
      </c>
      <c r="C22" s="7">
        <f>(C5*C12)/B16</f>
        <v>0.75</v>
      </c>
      <c r="Y22">
        <f>SUM(J31,N25,R20,V23)</f>
        <v>-34.299999999999997</v>
      </c>
    </row>
    <row r="23" spans="1:25" x14ac:dyDescent="0.25">
      <c r="N23" t="s">
        <v>20</v>
      </c>
      <c r="V23" s="3">
        <v>-33</v>
      </c>
      <c r="W23">
        <f>Y22</f>
        <v>-34.299999999999997</v>
      </c>
    </row>
    <row r="24" spans="1:25" x14ac:dyDescent="0.25">
      <c r="P24">
        <f>IF(O25=S20,1,IF(O25=S30,2))</f>
        <v>2</v>
      </c>
    </row>
    <row r="25" spans="1:25" x14ac:dyDescent="0.25">
      <c r="N25" s="3">
        <v>0</v>
      </c>
      <c r="O25">
        <f>MAX(S20,S30)</f>
        <v>-6.7615384615384624</v>
      </c>
      <c r="V25" s="22">
        <f>C21</f>
        <v>0.46153846153846151</v>
      </c>
    </row>
    <row r="26" spans="1:25" x14ac:dyDescent="0.25">
      <c r="V26" t="s">
        <v>25</v>
      </c>
    </row>
    <row r="27" spans="1:25" x14ac:dyDescent="0.25">
      <c r="Y27">
        <f>SUM(J31,N25,R30,V28)</f>
        <v>13.7</v>
      </c>
    </row>
    <row r="28" spans="1:25" x14ac:dyDescent="0.25">
      <c r="J28" s="3">
        <f>B15</f>
        <v>0.52</v>
      </c>
      <c r="R28" t="s">
        <v>24</v>
      </c>
      <c r="V28" s="3">
        <v>15</v>
      </c>
      <c r="W28">
        <f>Y27</f>
        <v>13.7</v>
      </c>
    </row>
    <row r="29" spans="1:25" x14ac:dyDescent="0.25">
      <c r="J29" t="s">
        <v>39</v>
      </c>
    </row>
    <row r="30" spans="1:25" x14ac:dyDescent="0.25">
      <c r="L30">
        <f>IF(K31=O25,1,IF(K31=O38,2))</f>
        <v>2</v>
      </c>
      <c r="R30" s="3">
        <v>0</v>
      </c>
      <c r="S30">
        <f>IF(ABS(1-(V25+V30))&lt;=0.00001,V25*W28+V30*W33,NA())</f>
        <v>-6.7615384615384624</v>
      </c>
      <c r="V30" s="22">
        <f>B21</f>
        <v>0.53846153846153844</v>
      </c>
    </row>
    <row r="31" spans="1:25" x14ac:dyDescent="0.25">
      <c r="J31" s="3">
        <v>-1.3</v>
      </c>
      <c r="K31">
        <f>MAX(O25,O38)</f>
        <v>-1.3</v>
      </c>
      <c r="V31" t="s">
        <v>42</v>
      </c>
    </row>
    <row r="32" spans="1:25" x14ac:dyDescent="0.25">
      <c r="Y32">
        <f>SUM(J31,N25,R30,V33)</f>
        <v>-24.3</v>
      </c>
    </row>
    <row r="33" spans="7:25" x14ac:dyDescent="0.25">
      <c r="V33" s="3">
        <v>-23</v>
      </c>
      <c r="W33">
        <f>Y32</f>
        <v>-24.3</v>
      </c>
    </row>
    <row r="36" spans="7:25" x14ac:dyDescent="0.25">
      <c r="N36" t="s">
        <v>41</v>
      </c>
    </row>
    <row r="37" spans="7:25" x14ac:dyDescent="0.25">
      <c r="Y37">
        <f>SUM(J31,N38)</f>
        <v>-1.3</v>
      </c>
    </row>
    <row r="38" spans="7:25" x14ac:dyDescent="0.25">
      <c r="N38" s="3">
        <v>0</v>
      </c>
      <c r="O38">
        <f>Y37</f>
        <v>-1.3</v>
      </c>
    </row>
    <row r="40" spans="7:25" x14ac:dyDescent="0.25">
      <c r="V40" s="22">
        <f>C22</f>
        <v>0.75</v>
      </c>
    </row>
    <row r="41" spans="7:25" x14ac:dyDescent="0.25">
      <c r="V41" t="s">
        <v>25</v>
      </c>
    </row>
    <row r="42" spans="7:25" x14ac:dyDescent="0.25">
      <c r="Y42">
        <f>SUM(J56,N50,R45,V43)</f>
        <v>18.7</v>
      </c>
    </row>
    <row r="43" spans="7:25" x14ac:dyDescent="0.25">
      <c r="G43">
        <f>IF(ABS(1-(J28+J53))&lt;=0.00001,J28*K31+J53*K56,NA())</f>
        <v>1.9399999999999995</v>
      </c>
      <c r="R43" t="s">
        <v>23</v>
      </c>
      <c r="V43" s="3">
        <v>20</v>
      </c>
      <c r="W43">
        <f>Y42</f>
        <v>18.7</v>
      </c>
    </row>
    <row r="45" spans="7:25" x14ac:dyDescent="0.25">
      <c r="R45" s="3">
        <v>0</v>
      </c>
      <c r="S45">
        <f>IF(ABS(1-(V40+V45))&lt;=0.00001,V40*W43+V45*W48,NA())</f>
        <v>5.4499999999999993</v>
      </c>
      <c r="V45" s="22">
        <f>B22</f>
        <v>0.25</v>
      </c>
    </row>
    <row r="46" spans="7:25" x14ac:dyDescent="0.25">
      <c r="V46" t="s">
        <v>42</v>
      </c>
    </row>
    <row r="47" spans="7:25" x14ac:dyDescent="0.25">
      <c r="Y47">
        <f>SUM(J56,N50,R45,V48)</f>
        <v>-34.299999999999997</v>
      </c>
    </row>
    <row r="48" spans="7:25" x14ac:dyDescent="0.25">
      <c r="N48" t="s">
        <v>20</v>
      </c>
      <c r="V48" s="3">
        <v>-33</v>
      </c>
      <c r="W48">
        <f>Y47</f>
        <v>-34.299999999999997</v>
      </c>
    </row>
    <row r="49" spans="10:25" x14ac:dyDescent="0.25">
      <c r="P49">
        <f>IF(O50=S45,1,IF(O50=S55,2))</f>
        <v>1</v>
      </c>
    </row>
    <row r="50" spans="10:25" x14ac:dyDescent="0.25">
      <c r="N50" s="3">
        <v>0</v>
      </c>
      <c r="O50">
        <f>MAX(S45,S55)</f>
        <v>5.4499999999999993</v>
      </c>
      <c r="V50" s="22">
        <f>C22</f>
        <v>0.75</v>
      </c>
    </row>
    <row r="51" spans="10:25" x14ac:dyDescent="0.25">
      <c r="V51" t="s">
        <v>25</v>
      </c>
    </row>
    <row r="52" spans="10:25" x14ac:dyDescent="0.25">
      <c r="Y52">
        <f>SUM(J56,N50,R55,V53)</f>
        <v>13.7</v>
      </c>
    </row>
    <row r="53" spans="10:25" x14ac:dyDescent="0.25">
      <c r="J53" s="3">
        <f>B16</f>
        <v>0.48</v>
      </c>
      <c r="R53" t="s">
        <v>24</v>
      </c>
      <c r="V53" s="3">
        <v>15</v>
      </c>
      <c r="W53">
        <f>Y52</f>
        <v>13.7</v>
      </c>
    </row>
    <row r="54" spans="10:25" x14ac:dyDescent="0.25">
      <c r="J54" t="s">
        <v>40</v>
      </c>
    </row>
    <row r="55" spans="10:25" x14ac:dyDescent="0.25">
      <c r="L55">
        <f>IF(K56=O50,1,IF(K56=O63,2))</f>
        <v>1</v>
      </c>
      <c r="R55" s="3">
        <v>0</v>
      </c>
      <c r="S55">
        <f>IF(ABS(1-(V50+V55))&lt;=0.00001,V50*W53+V55*W58,NA())</f>
        <v>4.1999999999999984</v>
      </c>
      <c r="V55" s="22">
        <f>B22</f>
        <v>0.25</v>
      </c>
    </row>
    <row r="56" spans="10:25" x14ac:dyDescent="0.25">
      <c r="J56" s="3">
        <v>-1.3</v>
      </c>
      <c r="K56">
        <f>MAX(O50,O63)</f>
        <v>5.4499999999999993</v>
      </c>
      <c r="V56" t="s">
        <v>42</v>
      </c>
    </row>
    <row r="57" spans="10:25" x14ac:dyDescent="0.25">
      <c r="Y57">
        <f>SUM(J56,N50,R55,V58)</f>
        <v>-24.3</v>
      </c>
    </row>
    <row r="58" spans="10:25" x14ac:dyDescent="0.25">
      <c r="V58" s="3">
        <v>-23</v>
      </c>
      <c r="W58">
        <f>Y57</f>
        <v>-24.3</v>
      </c>
    </row>
    <row r="61" spans="10:25" x14ac:dyDescent="0.25">
      <c r="N61" t="s">
        <v>41</v>
      </c>
    </row>
    <row r="62" spans="10:25" x14ac:dyDescent="0.25">
      <c r="Y62">
        <f>SUM(J56,N63)</f>
        <v>-1.3</v>
      </c>
    </row>
    <row r="63" spans="10:25" x14ac:dyDescent="0.25">
      <c r="N63" s="3">
        <v>0</v>
      </c>
      <c r="O63">
        <f>Y62</f>
        <v>-1.3</v>
      </c>
    </row>
    <row r="1000" spans="189:204" x14ac:dyDescent="0.25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89:204" x14ac:dyDescent="0.25">
      <c r="GG1001">
        <v>0</v>
      </c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22</v>
      </c>
      <c r="GN1001" s="1">
        <v>2</v>
      </c>
      <c r="GO1001" s="1">
        <v>1</v>
      </c>
      <c r="GP1001" s="1">
        <v>2</v>
      </c>
      <c r="GQ1001" s="1">
        <v>0</v>
      </c>
      <c r="GR1001" s="1">
        <v>0</v>
      </c>
      <c r="GS1001" s="1">
        <v>0</v>
      </c>
      <c r="GT1001" s="2">
        <v>27</v>
      </c>
      <c r="GU1001" s="2">
        <v>1</v>
      </c>
      <c r="GV1001" s="2" t="b">
        <v>1</v>
      </c>
    </row>
    <row r="1002" spans="189:204" x14ac:dyDescent="0.25">
      <c r="GG1002">
        <v>2</v>
      </c>
      <c r="GH1002" s="1">
        <v>1</v>
      </c>
      <c r="GL1002" s="1">
        <v>0</v>
      </c>
      <c r="GM1002" s="1" t="s">
        <v>16</v>
      </c>
      <c r="GN1002" s="1">
        <v>2</v>
      </c>
      <c r="GO1002" s="1">
        <v>3</v>
      </c>
      <c r="GP1002" s="1">
        <v>4</v>
      </c>
      <c r="GQ1002" s="1">
        <v>0</v>
      </c>
      <c r="GR1002" s="1">
        <v>0</v>
      </c>
      <c r="GS1002" s="1">
        <v>0</v>
      </c>
      <c r="GT1002" s="2">
        <v>15</v>
      </c>
      <c r="GU1002" s="2">
        <v>5</v>
      </c>
      <c r="GV1002" s="2" t="b">
        <v>1</v>
      </c>
    </row>
    <row r="1003" spans="189:204" x14ac:dyDescent="0.25">
      <c r="GG1003">
        <v>0</v>
      </c>
      <c r="GH1003" s="1">
        <v>2</v>
      </c>
      <c r="GL1003" s="1">
        <v>0</v>
      </c>
      <c r="GM1003" s="1" t="s">
        <v>16</v>
      </c>
      <c r="GN1003" s="1">
        <v>2</v>
      </c>
      <c r="GO1003">
        <v>11</v>
      </c>
      <c r="GP1003">
        <v>12</v>
      </c>
      <c r="GQ1003" s="1">
        <v>0</v>
      </c>
      <c r="GR1003" s="1">
        <v>0</v>
      </c>
      <c r="GS1003" s="1">
        <v>0</v>
      </c>
      <c r="GT1003" s="2">
        <v>40</v>
      </c>
      <c r="GU1003" s="2">
        <v>5</v>
      </c>
      <c r="GV1003" s="2" t="b">
        <v>1</v>
      </c>
    </row>
    <row r="1004" spans="189:204" x14ac:dyDescent="0.25">
      <c r="GG1004">
        <v>11</v>
      </c>
      <c r="GH1004">
        <v>3</v>
      </c>
      <c r="GK1004">
        <v>0</v>
      </c>
      <c r="GL1004">
        <v>1</v>
      </c>
      <c r="GM1004" t="s">
        <v>16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9</v>
      </c>
      <c r="GU1004">
        <v>9</v>
      </c>
      <c r="GV1004" t="b">
        <v>1</v>
      </c>
    </row>
    <row r="1005" spans="189:204" x14ac:dyDescent="0.25">
      <c r="GG1005">
        <v>12</v>
      </c>
      <c r="GH1005">
        <v>4</v>
      </c>
      <c r="GK1005">
        <v>0</v>
      </c>
      <c r="GL1005">
        <v>1</v>
      </c>
      <c r="GM1005" t="s">
        <v>17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22</v>
      </c>
      <c r="GU1005">
        <v>9</v>
      </c>
      <c r="GV1005" t="b">
        <v>1</v>
      </c>
    </row>
    <row r="1006" spans="189:204" x14ac:dyDescent="0.25">
      <c r="GG1006">
        <v>13</v>
      </c>
      <c r="GH1006">
        <v>5</v>
      </c>
      <c r="GK1006">
        <v>0</v>
      </c>
      <c r="GL1006">
        <v>3</v>
      </c>
      <c r="GM1006" t="s">
        <v>22</v>
      </c>
      <c r="GN1006">
        <v>2</v>
      </c>
      <c r="GO1006">
        <v>7</v>
      </c>
      <c r="GP1006">
        <v>8</v>
      </c>
      <c r="GQ1006">
        <v>0</v>
      </c>
      <c r="GR1006">
        <v>0</v>
      </c>
      <c r="GS1006">
        <v>0</v>
      </c>
      <c r="GT1006">
        <v>4</v>
      </c>
      <c r="GU1006">
        <v>13</v>
      </c>
      <c r="GV1006" t="b">
        <v>1</v>
      </c>
    </row>
    <row r="1007" spans="189:204" x14ac:dyDescent="0.25">
      <c r="GG1007">
        <v>14</v>
      </c>
      <c r="GH1007">
        <v>6</v>
      </c>
      <c r="GK1007">
        <v>0</v>
      </c>
      <c r="GL1007">
        <v>3</v>
      </c>
      <c r="GM1007" t="s">
        <v>22</v>
      </c>
      <c r="GN1007">
        <v>2</v>
      </c>
      <c r="GO1007">
        <v>9</v>
      </c>
      <c r="GP1007">
        <v>10</v>
      </c>
      <c r="GQ1007">
        <v>0</v>
      </c>
      <c r="GR1007">
        <v>0</v>
      </c>
      <c r="GS1007">
        <v>0</v>
      </c>
      <c r="GT1007">
        <v>14</v>
      </c>
      <c r="GU1007">
        <v>13</v>
      </c>
      <c r="GV1007" t="b">
        <v>1</v>
      </c>
    </row>
    <row r="1008" spans="189:204" x14ac:dyDescent="0.25">
      <c r="GG1008">
        <v>15</v>
      </c>
      <c r="GH1008">
        <v>7</v>
      </c>
      <c r="GL1008">
        <v>5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2</v>
      </c>
      <c r="GU1008">
        <v>17</v>
      </c>
      <c r="GV1008" t="b">
        <v>1</v>
      </c>
    </row>
    <row r="1009" spans="189:204" x14ac:dyDescent="0.25">
      <c r="GG1009">
        <v>16</v>
      </c>
      <c r="GH1009">
        <v>8</v>
      </c>
      <c r="GL1009">
        <v>5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7</v>
      </c>
      <c r="GU1009">
        <v>17</v>
      </c>
      <c r="GV1009" t="b">
        <v>1</v>
      </c>
    </row>
    <row r="1010" spans="189:204" x14ac:dyDescent="0.25">
      <c r="GG1010">
        <v>17</v>
      </c>
      <c r="GH1010">
        <v>9</v>
      </c>
      <c r="GL1010">
        <v>6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12</v>
      </c>
      <c r="GU1010">
        <v>17</v>
      </c>
      <c r="GV1010" t="b">
        <v>1</v>
      </c>
    </row>
    <row r="1011" spans="189:204" x14ac:dyDescent="0.25">
      <c r="GG1011">
        <v>18</v>
      </c>
      <c r="GH1011">
        <v>10</v>
      </c>
      <c r="GL1011">
        <v>6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17</v>
      </c>
      <c r="GU1011">
        <v>17</v>
      </c>
      <c r="GV1011" t="b">
        <v>1</v>
      </c>
    </row>
    <row r="1012" spans="189:204" x14ac:dyDescent="0.25">
      <c r="GH1012">
        <v>11</v>
      </c>
      <c r="GK1012">
        <v>0</v>
      </c>
      <c r="GL1012">
        <v>2</v>
      </c>
      <c r="GM1012" t="s">
        <v>16</v>
      </c>
      <c r="GN1012">
        <v>2</v>
      </c>
      <c r="GO1012">
        <v>13</v>
      </c>
      <c r="GP1012">
        <v>14</v>
      </c>
      <c r="GQ1012">
        <v>0</v>
      </c>
      <c r="GR1012">
        <v>0</v>
      </c>
      <c r="GS1012">
        <v>0</v>
      </c>
      <c r="GT1012">
        <v>34</v>
      </c>
      <c r="GU1012">
        <v>9</v>
      </c>
      <c r="GV1012" t="b">
        <v>1</v>
      </c>
    </row>
    <row r="1013" spans="189:204" x14ac:dyDescent="0.25">
      <c r="GH1013">
        <v>12</v>
      </c>
      <c r="GK1013">
        <v>0</v>
      </c>
      <c r="GL1013">
        <v>2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47</v>
      </c>
      <c r="GU1013">
        <v>9</v>
      </c>
      <c r="GV1013" t="b">
        <v>1</v>
      </c>
    </row>
    <row r="1014" spans="189:204" x14ac:dyDescent="0.25">
      <c r="GH1014">
        <v>13</v>
      </c>
      <c r="GK1014">
        <v>0</v>
      </c>
      <c r="GL1014">
        <v>11</v>
      </c>
      <c r="GM1014" t="s">
        <v>22</v>
      </c>
      <c r="GN1014">
        <v>2</v>
      </c>
      <c r="GO1014">
        <v>15</v>
      </c>
      <c r="GP1014">
        <v>16</v>
      </c>
      <c r="GQ1014">
        <v>0</v>
      </c>
      <c r="GR1014">
        <v>0</v>
      </c>
      <c r="GS1014">
        <v>0</v>
      </c>
      <c r="GT1014">
        <v>29</v>
      </c>
      <c r="GU1014">
        <v>13</v>
      </c>
      <c r="GV1014" t="b">
        <v>1</v>
      </c>
    </row>
    <row r="1015" spans="189:204" x14ac:dyDescent="0.25">
      <c r="GH1015">
        <v>14</v>
      </c>
      <c r="GK1015">
        <v>0</v>
      </c>
      <c r="GL1015">
        <v>11</v>
      </c>
      <c r="GM1015" t="s">
        <v>22</v>
      </c>
      <c r="GN1015">
        <v>2</v>
      </c>
      <c r="GO1015">
        <v>17</v>
      </c>
      <c r="GP1015">
        <v>18</v>
      </c>
      <c r="GQ1015">
        <v>0</v>
      </c>
      <c r="GR1015">
        <v>0</v>
      </c>
      <c r="GS1015">
        <v>0</v>
      </c>
      <c r="GT1015">
        <v>39</v>
      </c>
      <c r="GU1015">
        <v>13</v>
      </c>
      <c r="GV1015" t="b">
        <v>1</v>
      </c>
    </row>
    <row r="1016" spans="189:204" x14ac:dyDescent="0.25">
      <c r="GH1016">
        <v>15</v>
      </c>
      <c r="GL1016">
        <v>13</v>
      </c>
      <c r="GM1016" t="s">
        <v>17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27</v>
      </c>
      <c r="GU1016">
        <v>17</v>
      </c>
      <c r="GV1016" t="b">
        <v>1</v>
      </c>
    </row>
    <row r="1017" spans="189:204" x14ac:dyDescent="0.25">
      <c r="GH1017">
        <v>16</v>
      </c>
      <c r="GL1017">
        <v>13</v>
      </c>
      <c r="GM1017" t="s">
        <v>17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32</v>
      </c>
      <c r="GU1017">
        <v>17</v>
      </c>
      <c r="GV1017" t="b">
        <v>1</v>
      </c>
    </row>
    <row r="1018" spans="189:204" x14ac:dyDescent="0.25">
      <c r="GH1018">
        <v>17</v>
      </c>
      <c r="GL1018">
        <v>14</v>
      </c>
      <c r="GM1018" t="s">
        <v>17</v>
      </c>
      <c r="GN1018">
        <v>0</v>
      </c>
      <c r="GO1018">
        <v>0</v>
      </c>
      <c r="GP1018">
        <v>0</v>
      </c>
      <c r="GQ1018">
        <v>0</v>
      </c>
      <c r="GR1018">
        <v>0</v>
      </c>
      <c r="GS1018">
        <v>0</v>
      </c>
      <c r="GT1018">
        <v>37</v>
      </c>
      <c r="GU1018">
        <v>17</v>
      </c>
      <c r="GV1018" t="b">
        <v>1</v>
      </c>
    </row>
    <row r="1019" spans="189:204" x14ac:dyDescent="0.25">
      <c r="GH1019">
        <v>18</v>
      </c>
      <c r="GL1019">
        <v>14</v>
      </c>
      <c r="GM1019" t="s">
        <v>17</v>
      </c>
      <c r="GN1019">
        <v>0</v>
      </c>
      <c r="GO1019">
        <v>0</v>
      </c>
      <c r="GP1019">
        <v>0</v>
      </c>
      <c r="GQ1019">
        <v>0</v>
      </c>
      <c r="GR1019">
        <v>0</v>
      </c>
      <c r="GS1019">
        <v>0</v>
      </c>
      <c r="GT1019">
        <v>42</v>
      </c>
      <c r="GU1019">
        <v>17</v>
      </c>
      <c r="GV1019" t="b">
        <v>1</v>
      </c>
    </row>
  </sheetData>
  <mergeCells count="1">
    <mergeCell ref="B9:C9"/>
  </mergeCells>
  <pageMargins left="0.7" right="0.7" top="0.75" bottom="0.75" header="0.3" footer="0.3"/>
  <pageSetup orientation="portrait" r:id="rId1"/>
  <headerFooter>
    <oddFooter>&amp;L&amp;ETreePlan Student License, For Education Only&amp;Z&amp;ETreePlan.com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67C7-DCCD-4B1C-B4C0-B244930C3F40}">
  <dimension ref="A17:GV1021"/>
  <sheetViews>
    <sheetView tabSelected="1" zoomScaleNormal="100" workbookViewId="0">
      <selection activeCell="K7" sqref="K7"/>
    </sheetView>
  </sheetViews>
  <sheetFormatPr baseColWidth="10" defaultRowHeight="15" x14ac:dyDescent="0.25"/>
  <cols>
    <col min="1" max="1" width="19.85546875" bestFit="1" customWidth="1"/>
    <col min="9" max="9" width="2.28515625" customWidth="1"/>
    <col min="10" max="10" width="3.7109375" customWidth="1"/>
    <col min="13" max="13" width="2.28515625" customWidth="1"/>
    <col min="14" max="14" width="3.7109375" customWidth="1"/>
    <col min="17" max="17" width="2.28515625" customWidth="1"/>
    <col min="18" max="18" width="3.7109375" customWidth="1"/>
    <col min="21" max="21" width="2.28515625" customWidth="1"/>
    <col min="22" max="22" width="3.7109375" customWidth="1"/>
    <col min="25" max="25" width="2.28515625" customWidth="1"/>
  </cols>
  <sheetData>
    <row r="17" spans="1:26" ht="30" x14ac:dyDescent="0.25">
      <c r="A17" s="16"/>
      <c r="B17" s="17" t="s">
        <v>51</v>
      </c>
      <c r="C17" s="17" t="s">
        <v>52</v>
      </c>
    </row>
    <row r="18" spans="1:26" x14ac:dyDescent="0.25">
      <c r="A18" s="21" t="s">
        <v>31</v>
      </c>
      <c r="B18" s="7">
        <v>0.5</v>
      </c>
      <c r="C18" s="7">
        <v>0.5</v>
      </c>
      <c r="H18" s="5" t="s">
        <v>18</v>
      </c>
      <c r="S18" s="3">
        <v>0.5</v>
      </c>
      <c r="Z18" s="4" t="s">
        <v>19</v>
      </c>
    </row>
    <row r="19" spans="1:26" x14ac:dyDescent="0.25">
      <c r="A19" s="8"/>
      <c r="B19" s="8"/>
      <c r="C19" s="8"/>
      <c r="S19" t="s">
        <v>44</v>
      </c>
    </row>
    <row r="20" spans="1:26" x14ac:dyDescent="0.25">
      <c r="B20" s="26"/>
      <c r="C20" s="26"/>
      <c r="Z20">
        <f>SUM(K28,O23,S21)</f>
        <v>-100000</v>
      </c>
    </row>
    <row r="21" spans="1:26" ht="30" x14ac:dyDescent="0.25">
      <c r="A21" s="20" t="s">
        <v>28</v>
      </c>
      <c r="B21" s="11" t="s">
        <v>44</v>
      </c>
      <c r="C21" s="11" t="s">
        <v>43</v>
      </c>
      <c r="O21" t="s">
        <v>49</v>
      </c>
      <c r="S21" s="3">
        <v>400000</v>
      </c>
      <c r="T21">
        <f>Z20</f>
        <v>-100000</v>
      </c>
    </row>
    <row r="22" spans="1:26" x14ac:dyDescent="0.25">
      <c r="A22" s="12" t="s">
        <v>45</v>
      </c>
      <c r="B22" s="7">
        <v>0.3</v>
      </c>
      <c r="C22" s="7">
        <v>0.6</v>
      </c>
    </row>
    <row r="23" spans="1:26" x14ac:dyDescent="0.25">
      <c r="A23" s="12" t="s">
        <v>46</v>
      </c>
      <c r="B23" s="7">
        <v>0.7</v>
      </c>
      <c r="C23" s="7">
        <v>0.4</v>
      </c>
      <c r="O23" s="3">
        <v>-500000</v>
      </c>
      <c r="P23">
        <f>IF(ABS(1-(S18+S23))&lt;=0.00001,S18*T21+S23*T26,NA())</f>
        <v>200000</v>
      </c>
      <c r="S23" s="3">
        <v>0.5</v>
      </c>
    </row>
    <row r="24" spans="1:26" x14ac:dyDescent="0.25">
      <c r="S24" t="s">
        <v>43</v>
      </c>
    </row>
    <row r="25" spans="1:26" x14ac:dyDescent="0.25">
      <c r="A25" s="20" t="s">
        <v>32</v>
      </c>
      <c r="B25" s="19" t="s">
        <v>35</v>
      </c>
      <c r="C25" s="9"/>
      <c r="Z25">
        <f>SUM(K28,O23,S26)</f>
        <v>500000</v>
      </c>
    </row>
    <row r="26" spans="1:26" x14ac:dyDescent="0.25">
      <c r="A26" s="13" t="s">
        <v>45</v>
      </c>
      <c r="B26" s="6">
        <f>(B18*B22)+(C18*C22)</f>
        <v>0.44999999999999996</v>
      </c>
      <c r="C26" s="9"/>
      <c r="K26" t="s">
        <v>47</v>
      </c>
      <c r="S26" s="3">
        <v>1000000</v>
      </c>
      <c r="T26">
        <f>Z25</f>
        <v>500000</v>
      </c>
    </row>
    <row r="27" spans="1:26" x14ac:dyDescent="0.25">
      <c r="A27" s="13" t="s">
        <v>46</v>
      </c>
      <c r="B27" s="6">
        <f>(B18*B23)+(C18*C23)</f>
        <v>0.55000000000000004</v>
      </c>
      <c r="C27" s="9"/>
      <c r="M27">
        <f>IF(L28=P23,1,IF(L28=P33,2))</f>
        <v>1</v>
      </c>
    </row>
    <row r="28" spans="1:26" x14ac:dyDescent="0.25">
      <c r="K28" s="3">
        <v>0</v>
      </c>
      <c r="L28">
        <f>MAX(P23,P33)</f>
        <v>200000</v>
      </c>
      <c r="S28" s="3">
        <v>0.5</v>
      </c>
    </row>
    <row r="29" spans="1:26" x14ac:dyDescent="0.25">
      <c r="S29" t="s">
        <v>44</v>
      </c>
    </row>
    <row r="30" spans="1:26" x14ac:dyDescent="0.25">
      <c r="A30" s="20" t="s">
        <v>36</v>
      </c>
      <c r="Z30">
        <f>SUM(K28,O33,S31)</f>
        <v>-700000</v>
      </c>
    </row>
    <row r="31" spans="1:26" ht="30" x14ac:dyDescent="0.25">
      <c r="A31" s="17" t="s">
        <v>29</v>
      </c>
      <c r="B31" s="20" t="s">
        <v>26</v>
      </c>
      <c r="C31" s="20" t="s">
        <v>25</v>
      </c>
      <c r="O31" t="s">
        <v>50</v>
      </c>
      <c r="S31" s="3">
        <v>300000</v>
      </c>
      <c r="T31">
        <f>Z30</f>
        <v>-700000</v>
      </c>
    </row>
    <row r="32" spans="1:26" x14ac:dyDescent="0.25">
      <c r="A32" s="12" t="s">
        <v>37</v>
      </c>
      <c r="B32" s="10">
        <f>(B18*B22)/B26</f>
        <v>0.33333333333333337</v>
      </c>
      <c r="C32" s="10">
        <f>(C18*C22)/B26</f>
        <v>0.66666666666666674</v>
      </c>
    </row>
    <row r="33" spans="1:26" x14ac:dyDescent="0.25">
      <c r="A33" s="12" t="s">
        <v>38</v>
      </c>
      <c r="B33" s="10">
        <f>(B18*B23)/B27</f>
        <v>0.63636363636363624</v>
      </c>
      <c r="C33" s="10">
        <f>(C18*C23)/B27</f>
        <v>0.36363636363636365</v>
      </c>
      <c r="O33" s="3">
        <v>-1000000</v>
      </c>
      <c r="P33">
        <f>IF(ABS(1-(S28+S33))&lt;=0.00001,S28*T31+S33*T36,NA())</f>
        <v>-600000</v>
      </c>
      <c r="S33" s="3">
        <v>0.5</v>
      </c>
    </row>
    <row r="34" spans="1:26" x14ac:dyDescent="0.25">
      <c r="S34" t="s">
        <v>43</v>
      </c>
    </row>
    <row r="35" spans="1:26" x14ac:dyDescent="0.25">
      <c r="Z35">
        <f>SUM(K28,O33,S36)</f>
        <v>-500000</v>
      </c>
    </row>
    <row r="36" spans="1:26" x14ac:dyDescent="0.25">
      <c r="S36" s="3">
        <v>500000</v>
      </c>
      <c r="T36">
        <f>Z35</f>
        <v>-500000</v>
      </c>
    </row>
    <row r="38" spans="1:26" x14ac:dyDescent="0.25">
      <c r="W38" s="3">
        <v>0.5</v>
      </c>
    </row>
    <row r="39" spans="1:26" x14ac:dyDescent="0.25">
      <c r="W39" t="s">
        <v>44</v>
      </c>
    </row>
    <row r="40" spans="1:26" x14ac:dyDescent="0.25">
      <c r="I40">
        <f>IF(H41=L28,1,IF(H41=L54,2))</f>
        <v>1</v>
      </c>
      <c r="Z40">
        <f>SUM(K54,O48,S43,W41)</f>
        <v>-549999.55000000005</v>
      </c>
    </row>
    <row r="41" spans="1:26" x14ac:dyDescent="0.25">
      <c r="H41">
        <f>MAX(L28,L54)</f>
        <v>200000</v>
      </c>
      <c r="S41" t="s">
        <v>49</v>
      </c>
      <c r="W41" s="3"/>
      <c r="X41">
        <f>Z40</f>
        <v>-549999.55000000005</v>
      </c>
    </row>
    <row r="43" spans="1:26" x14ac:dyDescent="0.25">
      <c r="S43" s="3">
        <v>-500000</v>
      </c>
      <c r="T43">
        <f>IF(ABS(1-(W38+W43))&lt;=0.00001,W38*X41+W43*X46,NA())</f>
        <v>-49999.550000000047</v>
      </c>
      <c r="W43" s="3">
        <v>0.5</v>
      </c>
    </row>
    <row r="44" spans="1:26" x14ac:dyDescent="0.25">
      <c r="W44" t="s">
        <v>43</v>
      </c>
    </row>
    <row r="45" spans="1:26" x14ac:dyDescent="0.25">
      <c r="O45" s="3">
        <f>B26</f>
        <v>0.44999999999999996</v>
      </c>
      <c r="Z45">
        <f>SUM(K54,O48,S43,W46)</f>
        <v>450000.44999999995</v>
      </c>
    </row>
    <row r="46" spans="1:26" x14ac:dyDescent="0.25">
      <c r="O46" t="s">
        <v>45</v>
      </c>
      <c r="W46" s="3">
        <v>1000000</v>
      </c>
      <c r="X46">
        <f>Z45</f>
        <v>450000.44999999995</v>
      </c>
    </row>
    <row r="47" spans="1:26" x14ac:dyDescent="0.25">
      <c r="Q47">
        <f>IF(P48=T43,1,IF(P48=T53,2))</f>
        <v>1</v>
      </c>
    </row>
    <row r="48" spans="1:26" x14ac:dyDescent="0.25">
      <c r="O48" s="3">
        <f>B26</f>
        <v>0.44999999999999996</v>
      </c>
      <c r="P48">
        <f>MAX(T43,T53)</f>
        <v>-49999.550000000047</v>
      </c>
      <c r="W48" s="3">
        <v>0.5</v>
      </c>
    </row>
    <row r="49" spans="11:26" x14ac:dyDescent="0.25">
      <c r="W49" t="s">
        <v>44</v>
      </c>
    </row>
    <row r="50" spans="11:26" x14ac:dyDescent="0.25">
      <c r="Z50">
        <f>SUM(K54,O48,S53,W51)</f>
        <v>-749999.55</v>
      </c>
    </row>
    <row r="51" spans="11:26" x14ac:dyDescent="0.25">
      <c r="S51" t="s">
        <v>50</v>
      </c>
      <c r="W51" s="3">
        <v>300000</v>
      </c>
      <c r="X51">
        <f>Z50</f>
        <v>-749999.55</v>
      </c>
    </row>
    <row r="52" spans="11:26" x14ac:dyDescent="0.25">
      <c r="K52" t="s">
        <v>48</v>
      </c>
    </row>
    <row r="53" spans="11:26" x14ac:dyDescent="0.25">
      <c r="S53" s="3">
        <v>-1000000</v>
      </c>
      <c r="T53">
        <f>IF(ABS(1-(W48+W53))&lt;=0.00001,W48*X51+W53*X56,NA())</f>
        <v>-649999.55000000005</v>
      </c>
      <c r="W53" s="3">
        <v>0.5</v>
      </c>
    </row>
    <row r="54" spans="11:26" x14ac:dyDescent="0.25">
      <c r="K54" s="3">
        <v>-50000</v>
      </c>
      <c r="L54">
        <f>IF(ABS(1-(O45+O58))&lt;=0.00001,O45*P48+O58*P61,NA())</f>
        <v>-49999.797500000022</v>
      </c>
      <c r="W54" t="s">
        <v>43</v>
      </c>
    </row>
    <row r="55" spans="11:26" x14ac:dyDescent="0.25">
      <c r="Z55">
        <f>SUM(K54,O48,S53,W56)</f>
        <v>-549999.55000000005</v>
      </c>
    </row>
    <row r="56" spans="11:26" x14ac:dyDescent="0.25">
      <c r="W56" s="3">
        <v>500000</v>
      </c>
      <c r="X56">
        <f>Z55</f>
        <v>-549999.55000000005</v>
      </c>
    </row>
    <row r="58" spans="11:26" x14ac:dyDescent="0.25">
      <c r="O58" s="3">
        <f>B27</f>
        <v>0.55000000000000004</v>
      </c>
    </row>
    <row r="59" spans="11:26" x14ac:dyDescent="0.25">
      <c r="O59" t="s">
        <v>46</v>
      </c>
    </row>
    <row r="60" spans="11:26" x14ac:dyDescent="0.25">
      <c r="Z60">
        <f>SUM(K54,O61)</f>
        <v>-50000</v>
      </c>
    </row>
    <row r="61" spans="11:26" x14ac:dyDescent="0.25">
      <c r="O61" s="3">
        <v>0</v>
      </c>
      <c r="P61">
        <f>Z60</f>
        <v>-50000</v>
      </c>
    </row>
    <row r="1004" spans="189:204" x14ac:dyDescent="0.25">
      <c r="GH1004" s="1" t="s">
        <v>0</v>
      </c>
      <c r="GI1004" s="1" t="s">
        <v>1</v>
      </c>
      <c r="GJ1004" s="1" t="s">
        <v>2</v>
      </c>
      <c r="GK1004" s="1" t="s">
        <v>3</v>
      </c>
      <c r="GL1004" s="1" t="s">
        <v>5</v>
      </c>
      <c r="GM1004" s="1" t="s">
        <v>6</v>
      </c>
      <c r="GN1004" s="1" t="s">
        <v>7</v>
      </c>
      <c r="GO1004" s="1" t="s">
        <v>8</v>
      </c>
      <c r="GP1004" s="1" t="s">
        <v>9</v>
      </c>
      <c r="GQ1004" s="1" t="s">
        <v>10</v>
      </c>
      <c r="GR1004" s="1" t="s">
        <v>11</v>
      </c>
      <c r="GS1004" s="1" t="s">
        <v>12</v>
      </c>
      <c r="GT1004" s="1" t="s">
        <v>13</v>
      </c>
      <c r="GU1004" s="1" t="s">
        <v>14</v>
      </c>
      <c r="GV1004" s="1" t="s">
        <v>15</v>
      </c>
    </row>
    <row r="1005" spans="189:204" x14ac:dyDescent="0.25">
      <c r="GG1005">
        <v>0</v>
      </c>
      <c r="GH1005" s="1">
        <v>0</v>
      </c>
      <c r="GI1005" s="1" t="s">
        <v>4</v>
      </c>
      <c r="GJ1005" s="1">
        <v>0</v>
      </c>
      <c r="GK1005" s="1">
        <v>0</v>
      </c>
      <c r="GL1005" s="1">
        <v>0</v>
      </c>
      <c r="GM1005" s="1" t="s">
        <v>16</v>
      </c>
      <c r="GN1005" s="1">
        <v>2</v>
      </c>
      <c r="GO1005" s="1">
        <v>1</v>
      </c>
      <c r="GP1005" s="1">
        <v>2</v>
      </c>
      <c r="GQ1005" s="1">
        <v>0</v>
      </c>
      <c r="GR1005" s="1">
        <v>0</v>
      </c>
      <c r="GS1005" s="1">
        <v>0</v>
      </c>
      <c r="GT1005" s="2">
        <v>22</v>
      </c>
      <c r="GU1005" s="2">
        <v>1</v>
      </c>
      <c r="GV1005" s="2" t="b">
        <v>1</v>
      </c>
    </row>
    <row r="1006" spans="189:204" x14ac:dyDescent="0.25">
      <c r="GG1006">
        <v>9</v>
      </c>
      <c r="GH1006" s="1">
        <v>1</v>
      </c>
      <c r="GK1006">
        <v>0</v>
      </c>
      <c r="GL1006" s="1">
        <v>0</v>
      </c>
      <c r="GM1006" s="1" t="s">
        <v>16</v>
      </c>
      <c r="GN1006" s="1">
        <v>2</v>
      </c>
      <c r="GO1006" s="1">
        <v>3</v>
      </c>
      <c r="GP1006" s="1">
        <v>4</v>
      </c>
      <c r="GQ1006" s="1">
        <v>0</v>
      </c>
      <c r="GR1006" s="1">
        <v>0</v>
      </c>
      <c r="GS1006" s="1">
        <v>0</v>
      </c>
      <c r="GT1006" s="2">
        <v>9</v>
      </c>
      <c r="GU1006" s="2">
        <v>5</v>
      </c>
      <c r="GV1006" s="2" t="b">
        <v>1</v>
      </c>
    </row>
    <row r="1007" spans="189:204" x14ac:dyDescent="0.25">
      <c r="GG1007">
        <v>0</v>
      </c>
      <c r="GH1007" s="1">
        <v>2</v>
      </c>
      <c r="GK1007">
        <v>0</v>
      </c>
      <c r="GL1007" s="1">
        <v>0</v>
      </c>
      <c r="GM1007" s="1" t="s">
        <v>22</v>
      </c>
      <c r="GN1007" s="1">
        <v>2</v>
      </c>
      <c r="GO1007" s="1">
        <v>9</v>
      </c>
      <c r="GP1007" s="1">
        <v>10</v>
      </c>
      <c r="GQ1007" s="1">
        <v>0</v>
      </c>
      <c r="GR1007" s="1">
        <v>0</v>
      </c>
      <c r="GS1007" s="1">
        <v>0</v>
      </c>
      <c r="GT1007" s="2">
        <v>35</v>
      </c>
      <c r="GU1007" s="2">
        <v>5</v>
      </c>
      <c r="GV1007" s="2" t="b">
        <v>1</v>
      </c>
    </row>
    <row r="1008" spans="189:204" x14ac:dyDescent="0.25">
      <c r="GG1008">
        <v>11</v>
      </c>
      <c r="GH1008">
        <v>3</v>
      </c>
      <c r="GK1008">
        <v>0</v>
      </c>
      <c r="GL1008">
        <v>1</v>
      </c>
      <c r="GM1008" t="s">
        <v>22</v>
      </c>
      <c r="GN1008">
        <v>2</v>
      </c>
      <c r="GO1008">
        <v>5</v>
      </c>
      <c r="GP1008">
        <v>6</v>
      </c>
      <c r="GQ1008">
        <v>0</v>
      </c>
      <c r="GR1008">
        <v>0</v>
      </c>
      <c r="GS1008">
        <v>0</v>
      </c>
      <c r="GT1008">
        <v>4</v>
      </c>
      <c r="GU1008">
        <v>9</v>
      </c>
      <c r="GV1008" t="b">
        <v>1</v>
      </c>
    </row>
    <row r="1009" spans="189:204" x14ac:dyDescent="0.25">
      <c r="GG1009">
        <v>12</v>
      </c>
      <c r="GH1009">
        <v>4</v>
      </c>
      <c r="GK1009">
        <v>0</v>
      </c>
      <c r="GL1009">
        <v>1</v>
      </c>
      <c r="GM1009" t="s">
        <v>22</v>
      </c>
      <c r="GN1009">
        <v>2</v>
      </c>
      <c r="GO1009">
        <v>7</v>
      </c>
      <c r="GP1009">
        <v>8</v>
      </c>
      <c r="GQ1009">
        <v>0</v>
      </c>
      <c r="GR1009">
        <v>0</v>
      </c>
      <c r="GS1009">
        <v>0</v>
      </c>
      <c r="GT1009">
        <v>14</v>
      </c>
      <c r="GU1009">
        <v>9</v>
      </c>
      <c r="GV1009" t="b">
        <v>1</v>
      </c>
    </row>
    <row r="1010" spans="189:204" x14ac:dyDescent="0.25">
      <c r="GG1010">
        <v>13</v>
      </c>
      <c r="GH1010">
        <v>5</v>
      </c>
      <c r="GL1010">
        <v>3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2</v>
      </c>
      <c r="GU1010">
        <v>13</v>
      </c>
      <c r="GV1010" t="b">
        <v>1</v>
      </c>
    </row>
    <row r="1011" spans="189:204" x14ac:dyDescent="0.25">
      <c r="GG1011">
        <v>14</v>
      </c>
      <c r="GH1011">
        <v>6</v>
      </c>
      <c r="GL1011">
        <v>3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7</v>
      </c>
      <c r="GU1011">
        <v>13</v>
      </c>
      <c r="GV1011" t="b">
        <v>1</v>
      </c>
    </row>
    <row r="1012" spans="189:204" x14ac:dyDescent="0.25">
      <c r="GG1012">
        <v>15</v>
      </c>
      <c r="GH1012">
        <v>7</v>
      </c>
      <c r="GL1012">
        <v>4</v>
      </c>
      <c r="GM1012" t="s">
        <v>17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12</v>
      </c>
      <c r="GU1012">
        <v>13</v>
      </c>
      <c r="GV1012" t="b">
        <v>1</v>
      </c>
    </row>
    <row r="1013" spans="189:204" x14ac:dyDescent="0.25">
      <c r="GG1013">
        <v>16</v>
      </c>
      <c r="GH1013">
        <v>8</v>
      </c>
      <c r="GL1013">
        <v>4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17</v>
      </c>
      <c r="GU1013">
        <v>13</v>
      </c>
      <c r="GV1013" t="b">
        <v>1</v>
      </c>
    </row>
    <row r="1014" spans="189:204" x14ac:dyDescent="0.25">
      <c r="GG1014">
        <v>0</v>
      </c>
      <c r="GH1014">
        <v>9</v>
      </c>
      <c r="GL1014">
        <v>2</v>
      </c>
      <c r="GM1014" s="1" t="s">
        <v>16</v>
      </c>
      <c r="GN1014" s="1">
        <v>2</v>
      </c>
      <c r="GO1014">
        <v>11</v>
      </c>
      <c r="GP1014">
        <v>12</v>
      </c>
      <c r="GQ1014">
        <v>0</v>
      </c>
      <c r="GR1014">
        <v>0</v>
      </c>
      <c r="GS1014">
        <v>0</v>
      </c>
      <c r="GT1014">
        <v>29</v>
      </c>
      <c r="GU1014">
        <v>9</v>
      </c>
      <c r="GV1014" t="b">
        <v>1</v>
      </c>
    </row>
    <row r="1015" spans="189:204" x14ac:dyDescent="0.25">
      <c r="GG1015">
        <v>0</v>
      </c>
      <c r="GH1015">
        <v>10</v>
      </c>
      <c r="GL1015">
        <v>2</v>
      </c>
      <c r="GM1015" t="s">
        <v>17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42</v>
      </c>
      <c r="GU1015">
        <v>9</v>
      </c>
      <c r="GV1015" t="b">
        <v>1</v>
      </c>
    </row>
    <row r="1016" spans="189:204" x14ac:dyDescent="0.25">
      <c r="GH1016">
        <v>11</v>
      </c>
      <c r="GK1016">
        <v>0</v>
      </c>
      <c r="GL1016">
        <v>9</v>
      </c>
      <c r="GM1016" t="s">
        <v>22</v>
      </c>
      <c r="GN1016">
        <v>2</v>
      </c>
      <c r="GO1016">
        <v>13</v>
      </c>
      <c r="GP1016">
        <v>14</v>
      </c>
      <c r="GQ1016">
        <v>0</v>
      </c>
      <c r="GR1016">
        <v>0</v>
      </c>
      <c r="GS1016">
        <v>0</v>
      </c>
      <c r="GT1016">
        <v>24</v>
      </c>
      <c r="GU1016">
        <v>13</v>
      </c>
      <c r="GV1016" t="b">
        <v>1</v>
      </c>
    </row>
    <row r="1017" spans="189:204" x14ac:dyDescent="0.25">
      <c r="GH1017">
        <v>12</v>
      </c>
      <c r="GK1017">
        <v>0</v>
      </c>
      <c r="GL1017">
        <v>9</v>
      </c>
      <c r="GM1017" t="s">
        <v>22</v>
      </c>
      <c r="GN1017">
        <v>2</v>
      </c>
      <c r="GO1017">
        <v>15</v>
      </c>
      <c r="GP1017">
        <v>16</v>
      </c>
      <c r="GQ1017">
        <v>0</v>
      </c>
      <c r="GR1017">
        <v>0</v>
      </c>
      <c r="GS1017">
        <v>0</v>
      </c>
      <c r="GT1017">
        <v>34</v>
      </c>
      <c r="GU1017">
        <v>13</v>
      </c>
      <c r="GV1017" t="b">
        <v>1</v>
      </c>
    </row>
    <row r="1018" spans="189:204" x14ac:dyDescent="0.25">
      <c r="GH1018">
        <v>13</v>
      </c>
      <c r="GL1018">
        <v>11</v>
      </c>
      <c r="GM1018" t="s">
        <v>17</v>
      </c>
      <c r="GN1018">
        <v>0</v>
      </c>
      <c r="GO1018">
        <v>0</v>
      </c>
      <c r="GP1018">
        <v>0</v>
      </c>
      <c r="GQ1018">
        <v>0</v>
      </c>
      <c r="GR1018">
        <v>0</v>
      </c>
      <c r="GS1018">
        <v>0</v>
      </c>
      <c r="GT1018">
        <v>22</v>
      </c>
      <c r="GU1018">
        <v>17</v>
      </c>
      <c r="GV1018" t="b">
        <v>1</v>
      </c>
    </row>
    <row r="1019" spans="189:204" x14ac:dyDescent="0.25">
      <c r="GH1019">
        <v>14</v>
      </c>
      <c r="GL1019">
        <v>11</v>
      </c>
      <c r="GM1019" t="s">
        <v>17</v>
      </c>
      <c r="GN1019">
        <v>0</v>
      </c>
      <c r="GO1019">
        <v>0</v>
      </c>
      <c r="GP1019">
        <v>0</v>
      </c>
      <c r="GQ1019">
        <v>0</v>
      </c>
      <c r="GR1019">
        <v>0</v>
      </c>
      <c r="GS1019">
        <v>0</v>
      </c>
      <c r="GT1019">
        <v>27</v>
      </c>
      <c r="GU1019">
        <v>17</v>
      </c>
      <c r="GV1019" t="b">
        <v>1</v>
      </c>
    </row>
    <row r="1020" spans="189:204" x14ac:dyDescent="0.25">
      <c r="GH1020">
        <v>15</v>
      </c>
      <c r="GL1020">
        <v>12</v>
      </c>
      <c r="GM1020" t="s">
        <v>17</v>
      </c>
      <c r="GN1020">
        <v>0</v>
      </c>
      <c r="GO1020">
        <v>0</v>
      </c>
      <c r="GP1020">
        <v>0</v>
      </c>
      <c r="GQ1020">
        <v>0</v>
      </c>
      <c r="GR1020">
        <v>0</v>
      </c>
      <c r="GS1020">
        <v>0</v>
      </c>
      <c r="GT1020">
        <v>32</v>
      </c>
      <c r="GU1020">
        <v>17</v>
      </c>
      <c r="GV1020" t="b">
        <v>1</v>
      </c>
    </row>
    <row r="1021" spans="189:204" x14ac:dyDescent="0.25">
      <c r="GH1021">
        <v>16</v>
      </c>
      <c r="GL1021">
        <v>12</v>
      </c>
      <c r="GM1021" t="s">
        <v>17</v>
      </c>
      <c r="GN1021">
        <v>0</v>
      </c>
      <c r="GO1021">
        <v>0</v>
      </c>
      <c r="GP1021">
        <v>0</v>
      </c>
      <c r="GQ1021">
        <v>0</v>
      </c>
      <c r="GR1021">
        <v>0</v>
      </c>
      <c r="GS1021">
        <v>0</v>
      </c>
      <c r="GT1021">
        <v>37</v>
      </c>
      <c r="GU1021">
        <v>17</v>
      </c>
      <c r="GV1021" t="b">
        <v>1</v>
      </c>
    </row>
  </sheetData>
  <pageMargins left="0.7" right="0.7" top="0.75" bottom="0.75" header="0.3" footer="0.3"/>
  <pageSetup orientation="portrait" r:id="rId1"/>
  <headerFooter>
    <oddFooter>&amp;L&amp;ETreePlan Student License, For Education Only&amp;Z&amp;ETreePlan.com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Eje. 1</vt:lpstr>
      <vt:lpstr>Eje. 1b</vt:lpstr>
      <vt:lpstr>Hoja1</vt:lpstr>
      <vt:lpstr>'Eje. 1'!TreeData</vt:lpstr>
      <vt:lpstr>'Eje. 1b'!TreeData</vt:lpstr>
      <vt:lpstr>Hoja1!TreeData</vt:lpstr>
      <vt:lpstr>'Eje. 1'!TreeDiagBase</vt:lpstr>
      <vt:lpstr>'Eje. 1b'!TreeDiagBase</vt:lpstr>
      <vt:lpstr>Hoja1!TreeDiagBase</vt:lpstr>
      <vt:lpstr>'Eje. 1'!TreeDiagram</vt:lpstr>
      <vt:lpstr>'Eje. 1b'!TreeDiagram</vt:lpstr>
      <vt:lpstr>Hoja1!TreeDiagram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Vasquez</dc:creator>
  <cp:lastModifiedBy>Erick Vasquez</cp:lastModifiedBy>
  <dcterms:created xsi:type="dcterms:W3CDTF">2022-04-18T15:26:06Z</dcterms:created>
  <dcterms:modified xsi:type="dcterms:W3CDTF">2022-05-23T06:10:07Z</dcterms:modified>
</cp:coreProperties>
</file>