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840" activeTab="1"/>
  </bookViews>
  <sheets>
    <sheet name="Sheet1" sheetId="1" r:id="rId1"/>
    <sheet name="Sheet2" sheetId="2" r:id="rId2"/>
    <sheet name="Sheet3" sheetId="3" r:id="rId3"/>
  </sheets>
  <calcPr calcId="145621" calcOnSave="0"/>
</workbook>
</file>

<file path=xl/calcChain.xml><?xml version="1.0" encoding="utf-8"?>
<calcChain xmlns="http://schemas.openxmlformats.org/spreadsheetml/2006/main">
  <c r="T63" i="2" l="1"/>
  <c r="T62" i="2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10" i="1"/>
  <c r="R57" i="2"/>
  <c r="R56" i="2"/>
  <c r="S50" i="2"/>
  <c r="S49" i="2"/>
  <c r="P50" i="2"/>
  <c r="P49" i="2"/>
  <c r="M50" i="2"/>
  <c r="M49" i="2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17" i="1"/>
  <c r="M39" i="2"/>
  <c r="M38" i="2"/>
  <c r="M32" i="2"/>
  <c r="M31" i="2"/>
  <c r="I19" i="2"/>
  <c r="I18" i="2"/>
  <c r="T440" i="1"/>
  <c r="W429" i="1"/>
  <c r="V433" i="1"/>
  <c r="T435" i="1"/>
  <c r="T433" i="1"/>
  <c r="T443" i="1" s="1"/>
  <c r="T429" i="1"/>
  <c r="T438" i="1" s="1"/>
  <c r="V170" i="1"/>
  <c r="V171" i="1" s="1"/>
  <c r="T156" i="1"/>
  <c r="X164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66" i="1"/>
  <c r="V163" i="1"/>
  <c r="V162" i="1"/>
  <c r="Z106" i="1" l="1"/>
  <c r="Z107" i="1" s="1"/>
  <c r="Z84" i="1"/>
  <c r="Z85" i="1" s="1"/>
</calcChain>
</file>

<file path=xl/sharedStrings.xml><?xml version="1.0" encoding="utf-8"?>
<sst xmlns="http://schemas.openxmlformats.org/spreadsheetml/2006/main" count="2297" uniqueCount="61">
  <si>
    <t>Underlying (Bloomberg)</t>
  </si>
  <si>
    <t>2318 HK</t>
  </si>
  <si>
    <t>1339 HK</t>
  </si>
  <si>
    <t>3988 HK</t>
  </si>
  <si>
    <t>1398 HK</t>
  </si>
  <si>
    <t>939 HK</t>
  </si>
  <si>
    <t>1988 HK</t>
  </si>
  <si>
    <t>966 HK</t>
  </si>
  <si>
    <t>1288 HK</t>
  </si>
  <si>
    <t>700 HK</t>
  </si>
  <si>
    <t>Strike (%)</t>
  </si>
  <si>
    <t>CCY</t>
  </si>
  <si>
    <t>HKD</t>
  </si>
  <si>
    <t>KO</t>
  </si>
  <si>
    <t>Client Yield</t>
  </si>
  <si>
    <t>--</t>
  </si>
  <si>
    <t>ELN</t>
  </si>
  <si>
    <t>KO ELN (105%)</t>
  </si>
  <si>
    <t>KO ELN (103%)</t>
  </si>
  <si>
    <t>Product</t>
  </si>
  <si>
    <t>Issue Date</t>
  </si>
  <si>
    <t>Final Valuation Date</t>
  </si>
  <si>
    <t>Maturity Date</t>
  </si>
  <si>
    <t>Investment Days</t>
  </si>
  <si>
    <t>Issue Price (%)</t>
  </si>
  <si>
    <t>2823 HK</t>
  </si>
  <si>
    <t>Ann. Yield (%)</t>
  </si>
  <si>
    <t>Note Price</t>
  </si>
  <si>
    <t>update</t>
  </si>
  <si>
    <t>Leonteq+75bps</t>
  </si>
  <si>
    <t>HSBC+75bps</t>
  </si>
  <si>
    <t>HSBC+60bps</t>
  </si>
  <si>
    <t>Tangtan</t>
  </si>
  <si>
    <t>Option Type</t>
  </si>
  <si>
    <t>Valuation Date</t>
  </si>
  <si>
    <t>Ticker</t>
  </si>
  <si>
    <t>Strike%</t>
  </si>
  <si>
    <t>Bid Price %</t>
  </si>
  <si>
    <t>Call</t>
  </si>
  <si>
    <t>700.HK</t>
  </si>
  <si>
    <t>15/2/2016</t>
  </si>
  <si>
    <t>16/2/2016</t>
  </si>
  <si>
    <t>17/2/2016</t>
  </si>
  <si>
    <t>18/2/2016</t>
  </si>
  <si>
    <t>19/2/2016</t>
  </si>
  <si>
    <t>22/2/2016</t>
  </si>
  <si>
    <t>Update</t>
  </si>
  <si>
    <t>23/2/2016</t>
  </si>
  <si>
    <t>24/2/2016</t>
  </si>
  <si>
    <t>25/2/2016</t>
  </si>
  <si>
    <t>VAN</t>
  </si>
  <si>
    <t>29/03/2016</t>
  </si>
  <si>
    <t>26/2/2016</t>
  </si>
  <si>
    <t>Final Fixing Date</t>
  </si>
  <si>
    <t>Underlying</t>
  </si>
  <si>
    <t>Option 1</t>
  </si>
  <si>
    <t>Strike 1 (%)</t>
  </si>
  <si>
    <t>Price (%)</t>
  </si>
  <si>
    <t>COMBI</t>
  </si>
  <si>
    <t>USD</t>
  </si>
  <si>
    <t>29.03.2016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</si>
</sst>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%"/>
    <numFmt numFmtId="177" formatCode="dd\-mmm\-yyyy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rgb="FF0000FF"/>
      <name val="Times New Roman"/>
      <family val="1"/>
    </font>
    <font>
      <sz val="12"/>
      <name val="Times New Roman"/>
      <family val="1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Calibri"/>
      <family val="2"/>
    </font>
    <font>
      <b/>
      <sz val="10"/>
      <color rgb="FF0000FF"/>
      <name val="Calibri"/>
      <family val="2"/>
    </font>
    <font>
      <b/>
      <sz val="10"/>
      <color rgb="FFFFFFFF"/>
      <name val="Calibri"/>
      <family val="2"/>
    </font>
    <font>
      <b/>
      <sz val="10"/>
      <color rgb="FF80808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51555E"/>
        <bgColor indexed="64"/>
      </patternFill>
    </fill>
    <fill>
      <patternFill patternType="solid">
        <fgColor rgb="FFFBFBF9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163">
    <xf numFmtId="0" fontId="0" fillId="0" borderId="0" xfId="0"/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10" fontId="5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9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quotePrefix="1" applyFont="1" applyFill="1" applyBorder="1" applyAlignment="1">
      <alignment horizontal="center"/>
    </xf>
    <xf numFmtId="10" fontId="4" fillId="2" borderId="0" xfId="0" applyNumberFormat="1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9" fontId="4" fillId="3" borderId="0" xfId="0" applyNumberFormat="1" applyFont="1" applyFill="1" applyBorder="1" applyAlignment="1">
      <alignment horizontal="center"/>
    </xf>
    <xf numFmtId="10" fontId="4" fillId="3" borderId="0" xfId="0" applyNumberFormat="1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 vertical="center"/>
    </xf>
    <xf numFmtId="9" fontId="4" fillId="4" borderId="0" xfId="0" applyNumberFormat="1" applyFont="1" applyFill="1" applyBorder="1" applyAlignment="1">
      <alignment horizontal="center"/>
    </xf>
    <xf numFmtId="10" fontId="4" fillId="4" borderId="0" xfId="0" applyNumberFormat="1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 vertical="center"/>
    </xf>
    <xf numFmtId="9" fontId="4" fillId="5" borderId="0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15" fontId="1" fillId="0" borderId="0" xfId="0" applyNumberFormat="1" applyFont="1" applyBorder="1" applyAlignment="1">
      <alignment horizontal="center" vertical="top" wrapText="1"/>
    </xf>
    <xf numFmtId="10" fontId="1" fillId="0" borderId="0" xfId="0" applyNumberFormat="1" applyFont="1" applyBorder="1" applyAlignment="1">
      <alignment horizontal="center" vertical="top" wrapText="1"/>
    </xf>
    <xf numFmtId="164" fontId="1" fillId="0" borderId="0" xfId="0" applyNumberFormat="1" applyFont="1" applyBorder="1" applyAlignment="1">
      <alignment horizontal="center" vertical="top"/>
    </xf>
    <xf numFmtId="10" fontId="1" fillId="0" borderId="0" xfId="0" applyNumberFormat="1" applyFont="1" applyBorder="1" applyAlignment="1">
      <alignment horizontal="center" vertical="top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 wrapText="1"/>
    </xf>
    <xf numFmtId="10" fontId="5" fillId="5" borderId="0" xfId="0" applyNumberFormat="1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4" fillId="5" borderId="0" xfId="0" quotePrefix="1" applyFont="1" applyFill="1" applyBorder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10" fontId="5" fillId="0" borderId="0" xfId="0" applyNumberFormat="1" applyFont="1" applyFill="1" applyBorder="1" applyAlignment="1">
      <alignment horizontal="center" vertical="center" wrapText="1"/>
    </xf>
    <xf numFmtId="164" fontId="4" fillId="2" borderId="0" xfId="0" applyNumberFormat="1" applyFont="1" applyFill="1" applyAlignment="1">
      <alignment horizontal="center"/>
    </xf>
    <xf numFmtId="10" fontId="4" fillId="2" borderId="0" xfId="0" applyNumberFormat="1" applyFont="1" applyFill="1" applyAlignment="1">
      <alignment horizontal="center"/>
    </xf>
    <xf numFmtId="164" fontId="4" fillId="3" borderId="0" xfId="0" applyNumberFormat="1" applyFont="1" applyFill="1" applyAlignment="1">
      <alignment horizontal="center"/>
    </xf>
    <xf numFmtId="10" fontId="4" fillId="3" borderId="0" xfId="0" applyNumberFormat="1" applyFont="1" applyFill="1" applyAlignment="1">
      <alignment horizontal="center"/>
    </xf>
    <xf numFmtId="164" fontId="4" fillId="5" borderId="0" xfId="0" applyNumberFormat="1" applyFont="1" applyFill="1" applyAlignment="1">
      <alignment horizontal="center"/>
    </xf>
    <xf numFmtId="10" fontId="4" fillId="5" borderId="0" xfId="0" applyNumberFormat="1" applyFont="1" applyFill="1" applyAlignment="1">
      <alignment horizontal="center"/>
    </xf>
    <xf numFmtId="0" fontId="6" fillId="0" borderId="0" xfId="0" applyFont="1" applyFill="1" applyBorder="1" applyAlignment="1">
      <alignment horizontal="center"/>
    </xf>
    <xf numFmtId="10" fontId="4" fillId="0" borderId="0" xfId="0" applyNumberFormat="1" applyFont="1" applyBorder="1" applyAlignment="1">
      <alignment horizontal="center"/>
    </xf>
    <xf numFmtId="3" fontId="4" fillId="0" borderId="0" xfId="0" applyNumberFormat="1" applyFont="1" applyBorder="1" applyAlignment="1">
      <alignment horizontal="center"/>
    </xf>
    <xf numFmtId="10" fontId="4" fillId="2" borderId="10" xfId="0" applyNumberFormat="1" applyFont="1" applyFill="1" applyBorder="1" applyAlignment="1">
      <alignment horizontal="center"/>
    </xf>
    <xf numFmtId="10" fontId="4" fillId="2" borderId="11" xfId="0" applyNumberFormat="1" applyFont="1" applyFill="1" applyBorder="1" applyAlignment="1">
      <alignment horizontal="center"/>
    </xf>
    <xf numFmtId="10" fontId="4" fillId="2" borderId="12" xfId="0" applyNumberFormat="1" applyFont="1" applyFill="1" applyBorder="1" applyAlignment="1">
      <alignment horizontal="center"/>
    </xf>
    <xf numFmtId="10" fontId="4" fillId="2" borderId="13" xfId="0" applyNumberFormat="1" applyFont="1" applyFill="1" applyBorder="1" applyAlignment="1">
      <alignment horizontal="center"/>
    </xf>
    <xf numFmtId="10" fontId="4" fillId="4" borderId="0" xfId="0" applyNumberFormat="1" applyFont="1" applyFill="1" applyAlignment="1">
      <alignment horizontal="center"/>
    </xf>
    <xf numFmtId="10" fontId="4" fillId="2" borderId="0" xfId="0" applyNumberFormat="1" applyFont="1" applyFill="1" applyAlignment="1">
      <alignment horizontal="center"/>
    </xf>
    <xf numFmtId="10" fontId="4" fillId="3" borderId="0" xfId="0" applyNumberFormat="1" applyFont="1" applyFill="1" applyAlignment="1">
      <alignment horizontal="center"/>
    </xf>
    <xf numFmtId="10" fontId="4" fillId="5" borderId="0" xfId="0" applyNumberFormat="1" applyFont="1" applyFill="1" applyAlignment="1">
      <alignment horizontal="center"/>
    </xf>
    <xf numFmtId="10" fontId="4" fillId="2" borderId="0" xfId="0" applyNumberFormat="1" applyFont="1" applyFill="1" applyAlignment="1">
      <alignment horizontal="center"/>
    </xf>
    <xf numFmtId="10" fontId="4" fillId="3" borderId="0" xfId="0" applyNumberFormat="1" applyFont="1" applyFill="1" applyAlignment="1">
      <alignment horizontal="center"/>
    </xf>
    <xf numFmtId="10" fontId="4" fillId="5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10" fontId="4" fillId="2" borderId="0" xfId="0" applyNumberFormat="1" applyFont="1" applyFill="1" applyAlignment="1">
      <alignment horizontal="center"/>
    </xf>
    <xf numFmtId="10" fontId="4" fillId="3" borderId="0" xfId="0" applyNumberFormat="1" applyFont="1" applyFill="1" applyAlignment="1">
      <alignment horizontal="center"/>
    </xf>
    <xf numFmtId="10" fontId="4" fillId="5" borderId="0" xfId="0" applyNumberFormat="1" applyFont="1" applyFill="1" applyAlignment="1">
      <alignment horizontal="center"/>
    </xf>
    <xf numFmtId="10" fontId="0" fillId="0" borderId="0" xfId="0" applyNumberFormat="1" applyAlignment="1">
      <alignment horizontal="center"/>
    </xf>
    <xf numFmtId="10" fontId="4" fillId="2" borderId="0" xfId="0" applyNumberFormat="1" applyFont="1" applyFill="1" applyAlignment="1">
      <alignment horizontal="center"/>
    </xf>
    <xf numFmtId="10" fontId="4" fillId="3" borderId="0" xfId="0" applyNumberFormat="1" applyFont="1" applyFill="1" applyAlignment="1">
      <alignment horizontal="center"/>
    </xf>
    <xf numFmtId="10" fontId="4" fillId="5" borderId="0" xfId="0" applyNumberFormat="1" applyFont="1" applyFill="1" applyAlignment="1">
      <alignment horizontal="center"/>
    </xf>
    <xf numFmtId="10" fontId="4" fillId="6" borderId="0" xfId="0" applyNumberFormat="1" applyFont="1" applyFill="1" applyAlignment="1">
      <alignment horizontal="center"/>
    </xf>
    <xf numFmtId="10" fontId="4" fillId="2" borderId="0" xfId="0" applyNumberFormat="1" applyFont="1" applyFill="1" applyAlignment="1">
      <alignment horizontal="center"/>
    </xf>
    <xf numFmtId="10" fontId="4" fillId="3" borderId="0" xfId="0" applyNumberFormat="1" applyFont="1" applyFill="1" applyAlignment="1">
      <alignment horizontal="center"/>
    </xf>
    <xf numFmtId="10" fontId="4" fillId="5" borderId="0" xfId="0" applyNumberFormat="1" applyFont="1" applyFill="1" applyAlignment="1">
      <alignment horizontal="center"/>
    </xf>
    <xf numFmtId="0" fontId="1" fillId="0" borderId="0" xfId="0" applyFont="1"/>
    <xf numFmtId="10" fontId="4" fillId="2" borderId="0" xfId="0" applyNumberFormat="1" applyFont="1" applyFill="1" applyAlignment="1">
      <alignment horizontal="center"/>
    </xf>
    <xf numFmtId="10" fontId="4" fillId="3" borderId="0" xfId="0" applyNumberFormat="1" applyFont="1" applyFill="1" applyAlignment="1">
      <alignment horizontal="center"/>
    </xf>
    <xf numFmtId="10" fontId="4" fillId="5" borderId="0" xfId="0" applyNumberFormat="1" applyFont="1" applyFill="1" applyAlignment="1">
      <alignment horizontal="center"/>
    </xf>
    <xf numFmtId="14" fontId="9" fillId="0" borderId="0" xfId="0" applyNumberFormat="1" applyFont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10" fontId="9" fillId="0" borderId="0" xfId="0" applyNumberFormat="1" applyFont="1" applyAlignment="1">
      <alignment horizontal="center" vertical="center" wrapText="1"/>
    </xf>
    <xf numFmtId="10" fontId="9" fillId="2" borderId="0" xfId="0" applyNumberFormat="1" applyFont="1" applyFill="1" applyAlignment="1">
      <alignment horizontal="center" vertical="center"/>
    </xf>
    <xf numFmtId="9" fontId="9" fillId="9" borderId="0" xfId="0" applyNumberFormat="1" applyFont="1" applyFill="1" applyAlignment="1">
      <alignment horizontal="center" vertical="center"/>
    </xf>
    <xf numFmtId="10" fontId="9" fillId="9" borderId="0" xfId="0" applyNumberFormat="1" applyFont="1" applyFill="1" applyAlignment="1">
      <alignment horizontal="center" vertical="center"/>
    </xf>
    <xf numFmtId="9" fontId="9" fillId="10" borderId="0" xfId="0" applyNumberFormat="1" applyFont="1" applyFill="1" applyAlignment="1">
      <alignment horizontal="center" vertical="center"/>
    </xf>
    <xf numFmtId="10" fontId="9" fillId="10" borderId="0" xfId="0" applyNumberFormat="1" applyFont="1" applyFill="1" applyAlignment="1">
      <alignment horizontal="center" vertical="center"/>
    </xf>
    <xf numFmtId="10" fontId="4" fillId="2" borderId="0" xfId="0" applyNumberFormat="1" applyFont="1" applyFill="1" applyAlignment="1">
      <alignment horizontal="center"/>
    </xf>
    <xf numFmtId="10" fontId="4" fillId="3" borderId="0" xfId="0" applyNumberFormat="1" applyFont="1" applyFill="1" applyAlignment="1">
      <alignment horizontal="center"/>
    </xf>
    <xf numFmtId="10" fontId="4" fillId="5" borderId="0" xfId="0" applyNumberFormat="1" applyFont="1" applyFill="1" applyAlignment="1">
      <alignment horizontal="center"/>
    </xf>
    <xf numFmtId="14" fontId="5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0" fontId="5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9" fontId="5" fillId="3" borderId="0" xfId="0" applyNumberFormat="1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9" fontId="5" fillId="5" borderId="0" xfId="0" applyNumberFormat="1" applyFont="1" applyFill="1" applyAlignment="1">
      <alignment horizontal="center" vertical="center"/>
    </xf>
    <xf numFmtId="4" fontId="4" fillId="0" borderId="0" xfId="0" applyNumberFormat="1" applyFont="1" applyBorder="1" applyAlignment="1">
      <alignment horizontal="center"/>
    </xf>
    <xf numFmtId="10" fontId="4" fillId="2" borderId="0" xfId="0" applyNumberFormat="1" applyFont="1" applyFill="1" applyAlignment="1">
      <alignment horizontal="center"/>
    </xf>
    <xf numFmtId="10" fontId="4" fillId="3" borderId="0" xfId="0" applyNumberFormat="1" applyFont="1" applyFill="1" applyAlignment="1">
      <alignment horizontal="center"/>
    </xf>
    <xf numFmtId="10" fontId="4" fillId="5" borderId="0" xfId="0" applyNumberFormat="1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0" fillId="8" borderId="0" xfId="0" applyFill="1" applyAlignment="1">
      <alignment horizontal="center"/>
    </xf>
    <xf numFmtId="10" fontId="4" fillId="2" borderId="0" xfId="0" applyNumberFormat="1" applyFont="1" applyFill="1" applyAlignment="1">
      <alignment horizontal="center"/>
    </xf>
    <xf numFmtId="10" fontId="4" fillId="3" borderId="0" xfId="0" applyNumberFormat="1" applyFont="1" applyFill="1" applyAlignment="1">
      <alignment horizontal="center"/>
    </xf>
    <xf numFmtId="10" fontId="4" fillId="5" borderId="0" xfId="0" applyNumberFormat="1" applyFont="1" applyFill="1" applyAlignment="1">
      <alignment horizontal="center"/>
    </xf>
    <xf numFmtId="0" fontId="5" fillId="6" borderId="0" xfId="0" applyFont="1" applyFill="1" applyAlignment="1">
      <alignment horizontal="center" vertical="center"/>
    </xf>
    <xf numFmtId="9" fontId="5" fillId="6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9" fontId="5" fillId="4" borderId="0" xfId="0" applyNumberFormat="1" applyFont="1" applyFill="1" applyAlignment="1">
      <alignment horizontal="center" vertical="center"/>
    </xf>
    <xf numFmtId="10" fontId="4" fillId="2" borderId="0" xfId="0" applyNumberFormat="1" applyFont="1" applyFill="1" applyAlignment="1">
      <alignment horizontal="center"/>
    </xf>
    <xf numFmtId="10" fontId="4" fillId="3" borderId="0" xfId="0" applyNumberFormat="1" applyFont="1" applyFill="1" applyAlignment="1">
      <alignment horizontal="center"/>
    </xf>
    <xf numFmtId="10" fontId="4" fillId="2" borderId="0" xfId="0" applyNumberFormat="1" applyFont="1" applyFill="1" applyAlignment="1">
      <alignment horizontal="center"/>
    </xf>
    <xf numFmtId="10" fontId="4" fillId="3" borderId="0" xfId="0" applyNumberFormat="1" applyFont="1" applyFill="1" applyAlignment="1">
      <alignment horizontal="center"/>
    </xf>
    <xf numFmtId="10" fontId="4" fillId="5" borderId="0" xfId="0" applyNumberFormat="1" applyFont="1" applyFill="1" applyAlignment="1">
      <alignment horizontal="center"/>
    </xf>
    <xf numFmtId="0" fontId="8" fillId="7" borderId="14" xfId="0" applyFont="1" applyFill="1" applyBorder="1" applyAlignment="1">
      <alignment horizontal="center" vertical="center" wrapText="1"/>
    </xf>
    <xf numFmtId="0" fontId="8" fillId="7" borderId="15" xfId="0" applyFont="1" applyFill="1" applyBorder="1" applyAlignment="1">
      <alignment horizontal="center" vertical="center" wrapText="1"/>
    </xf>
    <xf numFmtId="10" fontId="4" fillId="2" borderId="0" xfId="0" applyNumberFormat="1" applyFont="1" applyFill="1" applyAlignment="1">
      <alignment horizontal="center"/>
    </xf>
    <xf numFmtId="10" fontId="4" fillId="3" borderId="0" xfId="0" applyNumberFormat="1" applyFont="1" applyFill="1" applyAlignment="1">
      <alignment horizontal="center"/>
    </xf>
    <xf numFmtId="0" fontId="8" fillId="7" borderId="6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 wrapText="1"/>
    </xf>
    <xf numFmtId="10" fontId="4" fillId="2" borderId="0" xfId="0" applyNumberFormat="1" applyFont="1" applyFill="1" applyAlignment="1">
      <alignment horizontal="center"/>
    </xf>
    <xf numFmtId="10" fontId="4" fillId="3" borderId="0" xfId="0" applyNumberFormat="1" applyFont="1" applyFill="1" applyAlignment="1">
      <alignment horizontal="center"/>
    </xf>
    <xf numFmtId="10" fontId="4" fillId="5" borderId="0" xfId="0" applyNumberFormat="1" applyFont="1" applyFill="1" applyAlignment="1">
      <alignment horizontal="center"/>
    </xf>
    <xf numFmtId="10" fontId="4" fillId="2" borderId="0" xfId="0" applyNumberFormat="1" applyFont="1" applyFill="1" applyAlignment="1">
      <alignment horizontal="center"/>
    </xf>
    <xf numFmtId="10" fontId="4" fillId="3" borderId="0" xfId="0" applyNumberFormat="1" applyFont="1" applyFill="1" applyAlignment="1">
      <alignment horizontal="center"/>
    </xf>
    <xf numFmtId="10" fontId="4" fillId="5" borderId="0" xfId="0" applyNumberFormat="1" applyFont="1" applyFill="1" applyAlignment="1">
      <alignment horizontal="center"/>
    </xf>
    <xf numFmtId="10" fontId="4" fillId="2" borderId="0" xfId="0" applyNumberFormat="1" applyFont="1" applyFill="1" applyAlignment="1">
      <alignment horizontal="center"/>
    </xf>
    <xf numFmtId="10" fontId="4" fillId="2" borderId="0" xfId="0" applyNumberFormat="1" applyFont="1" applyFill="1" applyAlignment="1">
      <alignment horizontal="center"/>
    </xf>
    <xf numFmtId="10" fontId="4" fillId="3" borderId="0" xfId="0" applyNumberFormat="1" applyFont="1" applyFill="1" applyAlignment="1">
      <alignment horizontal="center"/>
    </xf>
    <xf numFmtId="10" fontId="4" fillId="2" borderId="0" xfId="0" applyNumberFormat="1" applyFont="1" applyFill="1" applyAlignment="1">
      <alignment horizontal="center"/>
    </xf>
    <xf numFmtId="10" fontId="4" fillId="3" borderId="0" xfId="0" applyNumberFormat="1" applyFont="1" applyFill="1" applyAlignment="1">
      <alignment horizontal="center"/>
    </xf>
    <xf numFmtId="10" fontId="4" fillId="5" borderId="0" xfId="0" applyNumberFormat="1" applyFont="1" applyFill="1" applyAlignment="1">
      <alignment horizontal="center"/>
    </xf>
    <xf numFmtId="0" fontId="7" fillId="7" borderId="3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8" fillId="7" borderId="6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 wrapText="1"/>
    </xf>
    <xf numFmtId="0" fontId="7" fillId="7" borderId="7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10" fontId="7" fillId="7" borderId="8" xfId="0" applyNumberFormat="1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 wrapText="1"/>
    </xf>
    <xf numFmtId="10" fontId="4" fillId="2" borderId="0" xfId="0" applyNumberFormat="1" applyFont="1" applyFill="1" applyAlignment="1">
      <alignment horizontal="center"/>
    </xf>
    <xf numFmtId="10" fontId="4" fillId="3" borderId="0" xfId="0" applyNumberFormat="1" applyFont="1" applyFill="1" applyAlignment="1">
      <alignment horizontal="center"/>
    </xf>
    <xf numFmtId="10" fontId="4" fillId="5" borderId="0" xfId="0" applyNumberFormat="1" applyFont="1" applyFill="1" applyAlignment="1">
      <alignment horizontal="center"/>
    </xf>
    <xf numFmtId="10" fontId="7" fillId="7" borderId="4" xfId="0" applyNumberFormat="1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 wrapText="1"/>
    </xf>
    <xf numFmtId="10" fontId="4" fillId="2" borderId="0" xfId="0" applyNumberFormat="1" applyFont="1" applyFill="1" applyAlignment="1">
      <alignment horizontal="center"/>
    </xf>
    <xf numFmtId="10" fontId="4" fillId="3" borderId="0" xfId="0" applyNumberFormat="1" applyFont="1" applyFill="1" applyAlignment="1">
      <alignment horizontal="center"/>
    </xf>
    <xf numFmtId="10" fontId="4" fillId="5" borderId="0" xfId="0" applyNumberFormat="1" applyFont="1" applyFill="1" applyAlignment="1">
      <alignment horizontal="center"/>
    </xf>
    <xf numFmtId="10" fontId="0" fillId="0" borderId="0" xfId="0" applyNumberFormat="1"/>
    <xf numFmtId="10" fontId="0" fillId="4" borderId="0" xfId="0" applyNumberFormat="1" applyFill="1"/>
    <xf numFmtId="0" fontId="9" fillId="0" borderId="2" xfId="0" applyFont="1" applyBorder="1" applyAlignment="1">
      <alignment horizontal="center" vertical="center"/>
    </xf>
    <xf numFmtId="0" fontId="11" fillId="11" borderId="16" xfId="0" applyFont="1" applyFill="1" applyBorder="1" applyAlignment="1">
      <alignment horizontal="center" vertical="center" wrapText="1"/>
    </xf>
    <xf numFmtId="0" fontId="12" fillId="12" borderId="16" xfId="0" applyFont="1" applyFill="1" applyBorder="1" applyAlignment="1">
      <alignment horizontal="center" vertical="center" wrapText="1"/>
    </xf>
    <xf numFmtId="0" fontId="11" fillId="11" borderId="17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10" fontId="10" fillId="0" borderId="2" xfId="0" applyNumberFormat="1" applyFont="1" applyBorder="1" applyAlignment="1">
      <alignment horizontal="center" vertical="center"/>
    </xf>
  </cellXfs>
  <cellStyles count="3"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27"/>
  <sheetViews>
    <sheetView topLeftCell="A702" workbookViewId="0">
      <selection activeCell="W717" sqref="W717"/>
    </sheetView>
  </sheetViews>
  <sheetFormatPr defaultRowHeight="12.75" x14ac:dyDescent="0.2"/>
  <cols>
    <col min="1" max="1" width="11.140625" style="4" customWidth="1"/>
    <col min="2" max="2" width="8.28515625" style="4" bestFit="1" customWidth="1"/>
    <col min="3" max="3" width="4.28515625" style="4" bestFit="1" customWidth="1"/>
    <col min="4" max="4" width="3.7109375" style="4" customWidth="1"/>
    <col min="5" max="5" width="4.28515625" style="4" customWidth="1"/>
    <col min="6" max="6" width="10.28515625" style="4" customWidth="1"/>
    <col min="7" max="7" width="9.28515625" style="4" customWidth="1"/>
    <col min="8" max="8" width="3.85546875" style="4" customWidth="1"/>
    <col min="9" max="9" width="7.28515625" style="4" customWidth="1"/>
    <col min="10" max="11" width="9.85546875" style="4" bestFit="1" customWidth="1"/>
    <col min="12" max="12" width="3.7109375" style="4" customWidth="1"/>
    <col min="13" max="13" width="7.85546875" style="4" customWidth="1"/>
    <col min="14" max="14" width="9.140625" style="4"/>
    <col min="15" max="15" width="9.85546875" style="4" bestFit="1" customWidth="1"/>
    <col min="16" max="19" width="9.140625" style="4"/>
    <col min="20" max="20" width="11.28515625" style="4" bestFit="1" customWidth="1"/>
    <col min="21" max="16384" width="9.140625" style="4"/>
  </cols>
  <sheetData>
    <row r="1" spans="1:12" x14ac:dyDescent="0.2">
      <c r="A1" s="7">
        <v>42387</v>
      </c>
      <c r="E1" s="8"/>
      <c r="F1" s="8" t="s">
        <v>16</v>
      </c>
      <c r="H1" s="12"/>
      <c r="I1" s="12" t="s">
        <v>17</v>
      </c>
      <c r="K1" s="16"/>
      <c r="L1" s="16" t="s">
        <v>18</v>
      </c>
    </row>
    <row r="2" spans="1:12" s="6" customFormat="1" ht="25.5" x14ac:dyDescent="0.25">
      <c r="A2" s="1" t="s">
        <v>0</v>
      </c>
      <c r="B2" s="1" t="s">
        <v>10</v>
      </c>
      <c r="C2" s="1" t="s">
        <v>11</v>
      </c>
      <c r="E2" s="9" t="s">
        <v>13</v>
      </c>
      <c r="F2" s="9" t="s">
        <v>14</v>
      </c>
      <c r="H2" s="13" t="s">
        <v>13</v>
      </c>
      <c r="I2" s="13" t="s">
        <v>14</v>
      </c>
      <c r="K2" s="17" t="s">
        <v>13</v>
      </c>
      <c r="L2" s="17" t="s">
        <v>14</v>
      </c>
    </row>
    <row r="3" spans="1:12" x14ac:dyDescent="0.2">
      <c r="A3" s="2" t="s">
        <v>1</v>
      </c>
      <c r="B3" s="3">
        <v>0.96</v>
      </c>
      <c r="C3" s="1" t="s">
        <v>12</v>
      </c>
      <c r="E3" s="10" t="s">
        <v>15</v>
      </c>
      <c r="F3" s="11">
        <v>0.38193726746589479</v>
      </c>
      <c r="H3" s="14">
        <v>1.05</v>
      </c>
      <c r="I3" s="15">
        <v>0.23634467183831767</v>
      </c>
      <c r="K3" s="18">
        <v>1.03</v>
      </c>
      <c r="L3" s="19">
        <v>0.12919700647249177</v>
      </c>
    </row>
    <row r="4" spans="1:12" x14ac:dyDescent="0.2">
      <c r="A4" s="2" t="s">
        <v>1</v>
      </c>
      <c r="B4" s="3">
        <v>0.97</v>
      </c>
      <c r="C4" s="1" t="s">
        <v>12</v>
      </c>
      <c r="E4" s="10" t="s">
        <v>15</v>
      </c>
      <c r="F4" s="11">
        <v>0.42350523750259211</v>
      </c>
      <c r="H4" s="14">
        <v>1.05</v>
      </c>
      <c r="I4" s="15">
        <v>0.25777495142652634</v>
      </c>
      <c r="K4" s="18">
        <v>1.03</v>
      </c>
      <c r="L4" s="19">
        <v>0.140874924073699</v>
      </c>
    </row>
    <row r="5" spans="1:12" x14ac:dyDescent="0.2">
      <c r="A5" s="2" t="s">
        <v>2</v>
      </c>
      <c r="B5" s="3">
        <v>0.96</v>
      </c>
      <c r="C5" s="1" t="s">
        <v>12</v>
      </c>
      <c r="E5" s="10" t="s">
        <v>15</v>
      </c>
      <c r="F5" s="11">
        <v>0.34913493249510397</v>
      </c>
      <c r="H5" s="14">
        <v>1.05</v>
      </c>
      <c r="I5" s="15">
        <v>0.20671070046833684</v>
      </c>
      <c r="K5" s="18">
        <v>1.03</v>
      </c>
      <c r="L5" s="19">
        <v>0.11056138933764068</v>
      </c>
    </row>
    <row r="6" spans="1:12" x14ac:dyDescent="0.2">
      <c r="A6" s="2" t="s">
        <v>2</v>
      </c>
      <c r="B6" s="3">
        <v>0.97</v>
      </c>
      <c r="C6" s="1" t="s">
        <v>12</v>
      </c>
      <c r="E6" s="10" t="s">
        <v>15</v>
      </c>
      <c r="F6" s="11">
        <v>0.3965749172185426</v>
      </c>
      <c r="H6" s="14">
        <v>1.05</v>
      </c>
      <c r="I6" s="15">
        <v>0.231593077237017</v>
      </c>
      <c r="K6" s="18">
        <v>1.03</v>
      </c>
      <c r="L6" s="19">
        <v>0.12569823576989206</v>
      </c>
    </row>
    <row r="7" spans="1:12" x14ac:dyDescent="0.2">
      <c r="A7" s="2" t="s">
        <v>3</v>
      </c>
      <c r="B7" s="3">
        <v>0.96</v>
      </c>
      <c r="C7" s="1" t="s">
        <v>12</v>
      </c>
      <c r="E7" s="10" t="s">
        <v>15</v>
      </c>
      <c r="F7" s="11">
        <v>0.26493592039291858</v>
      </c>
      <c r="H7" s="14">
        <v>1.05</v>
      </c>
      <c r="I7" s="15">
        <v>0.19489930838079783</v>
      </c>
      <c r="K7" s="18">
        <v>1.03</v>
      </c>
      <c r="L7" s="19">
        <v>0.11172435120670551</v>
      </c>
    </row>
    <row r="8" spans="1:12" x14ac:dyDescent="0.2">
      <c r="A8" s="2" t="s">
        <v>3</v>
      </c>
      <c r="B8" s="3">
        <v>0.97</v>
      </c>
      <c r="C8" s="1" t="s">
        <v>12</v>
      </c>
      <c r="E8" s="10" t="s">
        <v>15</v>
      </c>
      <c r="F8" s="11">
        <v>0.30087306271168979</v>
      </c>
      <c r="H8" s="14">
        <v>1.05</v>
      </c>
      <c r="I8" s="15">
        <v>0.21973104168790167</v>
      </c>
      <c r="K8" s="18">
        <v>1.03</v>
      </c>
      <c r="L8" s="19">
        <v>0.12686425682507593</v>
      </c>
    </row>
    <row r="9" spans="1:12" x14ac:dyDescent="0.2">
      <c r="A9" s="2" t="s">
        <v>4</v>
      </c>
      <c r="B9" s="3">
        <v>0.96</v>
      </c>
      <c r="C9" s="1" t="s">
        <v>12</v>
      </c>
      <c r="E9" s="10" t="s">
        <v>15</v>
      </c>
      <c r="F9" s="11">
        <v>0.28167909109539924</v>
      </c>
      <c r="H9" s="14">
        <v>1.05</v>
      </c>
      <c r="I9" s="15">
        <v>0.20316475826971961</v>
      </c>
      <c r="K9" s="18">
        <v>1.03</v>
      </c>
      <c r="L9" s="19">
        <v>0.11870705769425051</v>
      </c>
    </row>
    <row r="10" spans="1:12" x14ac:dyDescent="0.2">
      <c r="A10" s="2" t="s">
        <v>4</v>
      </c>
      <c r="B10" s="3">
        <v>0.97</v>
      </c>
      <c r="C10" s="1" t="s">
        <v>12</v>
      </c>
      <c r="E10" s="10" t="s">
        <v>15</v>
      </c>
      <c r="F10" s="11">
        <v>0.3177195754959401</v>
      </c>
      <c r="H10" s="14">
        <v>1.05</v>
      </c>
      <c r="I10" s="15">
        <v>0.22684535951045343</v>
      </c>
      <c r="K10" s="18">
        <v>1.03</v>
      </c>
      <c r="L10" s="19">
        <v>0.1326979008598882</v>
      </c>
    </row>
    <row r="11" spans="1:12" x14ac:dyDescent="0.2">
      <c r="A11" s="2" t="s">
        <v>5</v>
      </c>
      <c r="B11" s="3">
        <v>0.96</v>
      </c>
      <c r="C11" s="1" t="s">
        <v>12</v>
      </c>
      <c r="E11" s="10" t="s">
        <v>15</v>
      </c>
      <c r="F11" s="11">
        <v>0.25777495142652634</v>
      </c>
      <c r="H11" s="14">
        <v>1.05</v>
      </c>
      <c r="I11" s="15">
        <v>0.18782399878023978</v>
      </c>
      <c r="K11" s="18">
        <v>1.03</v>
      </c>
      <c r="L11" s="19">
        <v>0.10939866229177128</v>
      </c>
    </row>
    <row r="12" spans="1:12" x14ac:dyDescent="0.2">
      <c r="A12" s="2" t="s">
        <v>5</v>
      </c>
      <c r="B12" s="3">
        <v>0.97</v>
      </c>
      <c r="C12" s="1" t="s">
        <v>12</v>
      </c>
      <c r="E12" s="10" t="s">
        <v>15</v>
      </c>
      <c r="F12" s="11">
        <v>0.29366794030156956</v>
      </c>
      <c r="H12" s="14">
        <v>1.05</v>
      </c>
      <c r="I12" s="15">
        <v>0.21262542018946703</v>
      </c>
      <c r="K12" s="18">
        <v>1.03</v>
      </c>
      <c r="L12" s="19">
        <v>0.12453245046502261</v>
      </c>
    </row>
    <row r="13" spans="1:12" x14ac:dyDescent="0.2">
      <c r="A13" s="2" t="s">
        <v>6</v>
      </c>
      <c r="B13" s="3">
        <v>0.96</v>
      </c>
      <c r="C13" s="1" t="s">
        <v>12</v>
      </c>
      <c r="E13" s="10" t="s">
        <v>15</v>
      </c>
      <c r="F13" s="11">
        <v>0.37341539295672765</v>
      </c>
      <c r="H13" s="14">
        <v>1.05</v>
      </c>
      <c r="I13" s="15">
        <v>0.23396838963159514</v>
      </c>
      <c r="K13" s="18">
        <v>1.03</v>
      </c>
      <c r="L13" s="19">
        <v>0.12686425682507593</v>
      </c>
    </row>
    <row r="14" spans="1:12" x14ac:dyDescent="0.2">
      <c r="A14" s="2" t="s">
        <v>6</v>
      </c>
      <c r="B14" s="3">
        <v>0.97</v>
      </c>
      <c r="C14" s="1" t="s">
        <v>12</v>
      </c>
      <c r="E14" s="10" t="s">
        <v>15</v>
      </c>
      <c r="F14" s="11">
        <v>0.41369818652849777</v>
      </c>
      <c r="H14" s="14">
        <v>1.05</v>
      </c>
      <c r="I14" s="15">
        <v>0.25658231083844607</v>
      </c>
      <c r="K14" s="18">
        <v>1.03</v>
      </c>
      <c r="L14" s="19">
        <v>0.13970606842797853</v>
      </c>
    </row>
    <row r="15" spans="1:12" x14ac:dyDescent="0.2">
      <c r="A15" s="2" t="s">
        <v>7</v>
      </c>
      <c r="B15" s="3">
        <v>0.96</v>
      </c>
      <c r="C15" s="1" t="s">
        <v>12</v>
      </c>
      <c r="E15" s="10" t="s">
        <v>15</v>
      </c>
      <c r="F15" s="11">
        <v>0.3758489567193477</v>
      </c>
      <c r="H15" s="14">
        <v>1.05</v>
      </c>
      <c r="I15" s="15">
        <v>0.21025880945106432</v>
      </c>
      <c r="K15" s="18">
        <v>1.03</v>
      </c>
      <c r="L15" s="19">
        <v>0.11172435120670551</v>
      </c>
    </row>
    <row r="16" spans="1:12" x14ac:dyDescent="0.2">
      <c r="A16" s="2" t="s">
        <v>7</v>
      </c>
      <c r="B16" s="3">
        <v>0.97</v>
      </c>
      <c r="C16" s="1" t="s">
        <v>12</v>
      </c>
      <c r="E16" s="10" t="s">
        <v>15</v>
      </c>
      <c r="F16" s="11">
        <v>0.42473226325070063</v>
      </c>
      <c r="H16" s="14">
        <v>1.05</v>
      </c>
      <c r="I16" s="15">
        <v>0.23515640947132063</v>
      </c>
      <c r="K16" s="18">
        <v>1.03</v>
      </c>
      <c r="L16" s="19">
        <v>0.12686425682507593</v>
      </c>
    </row>
    <row r="17" spans="1:12" x14ac:dyDescent="0.2">
      <c r="A17" s="2" t="s">
        <v>8</v>
      </c>
      <c r="B17" s="3">
        <v>0.96</v>
      </c>
      <c r="C17" s="1" t="s">
        <v>12</v>
      </c>
      <c r="E17" s="10" t="s">
        <v>15</v>
      </c>
      <c r="F17" s="11">
        <v>0.28886945042550943</v>
      </c>
      <c r="H17" s="14">
        <v>1.05</v>
      </c>
      <c r="I17" s="15">
        <v>0.20080199959295794</v>
      </c>
      <c r="K17" s="18">
        <v>1.03</v>
      </c>
      <c r="L17" s="19">
        <v>0.11405097969902053</v>
      </c>
    </row>
    <row r="18" spans="1:12" x14ac:dyDescent="0.2">
      <c r="A18" s="2" t="s">
        <v>8</v>
      </c>
      <c r="B18" s="3">
        <v>0.97</v>
      </c>
      <c r="C18" s="1" t="s">
        <v>12</v>
      </c>
      <c r="E18" s="10" t="s">
        <v>15</v>
      </c>
      <c r="F18" s="11">
        <v>0.32736794054109702</v>
      </c>
      <c r="H18" s="14">
        <v>1.05</v>
      </c>
      <c r="I18" s="15">
        <v>0.22565903528451936</v>
      </c>
      <c r="K18" s="18">
        <v>1.03</v>
      </c>
      <c r="L18" s="19">
        <v>0.12803051370209323</v>
      </c>
    </row>
    <row r="19" spans="1:12" x14ac:dyDescent="0.2">
      <c r="A19" s="2" t="s">
        <v>9</v>
      </c>
      <c r="B19" s="3">
        <v>0.96</v>
      </c>
      <c r="C19" s="1" t="s">
        <v>12</v>
      </c>
      <c r="E19" s="10" t="s">
        <v>15</v>
      </c>
      <c r="F19" s="11">
        <v>0.22447295299276007</v>
      </c>
      <c r="H19" s="14">
        <v>1.05</v>
      </c>
      <c r="I19" s="15">
        <v>0.17017342433776569</v>
      </c>
      <c r="K19" s="18">
        <v>1.03</v>
      </c>
      <c r="L19" s="19">
        <v>0.10010529103197868</v>
      </c>
    </row>
    <row r="20" spans="1:12" x14ac:dyDescent="0.2">
      <c r="A20" s="2" t="s">
        <v>9</v>
      </c>
      <c r="B20" s="3">
        <v>0.97</v>
      </c>
      <c r="C20" s="1" t="s">
        <v>12</v>
      </c>
      <c r="E20" s="10" t="s">
        <v>15</v>
      </c>
      <c r="F20" s="11">
        <v>0.26135433715220918</v>
      </c>
      <c r="H20" s="14">
        <v>1.05</v>
      </c>
      <c r="I20" s="15">
        <v>0.19489930838079783</v>
      </c>
      <c r="K20" s="18">
        <v>1.03</v>
      </c>
      <c r="L20" s="19">
        <v>0.11637854833821595</v>
      </c>
    </row>
    <row r="21" spans="1:12" x14ac:dyDescent="0.2">
      <c r="H21" s="5"/>
    </row>
    <row r="22" spans="1:12" x14ac:dyDescent="0.2">
      <c r="H22" s="5"/>
    </row>
    <row r="27" spans="1:12" x14ac:dyDescent="0.2">
      <c r="A27" s="7">
        <v>42388</v>
      </c>
      <c r="E27" s="8"/>
      <c r="F27" s="8" t="s">
        <v>16</v>
      </c>
      <c r="H27" s="12"/>
      <c r="I27" s="12" t="s">
        <v>17</v>
      </c>
      <c r="K27" s="20"/>
      <c r="L27" s="20" t="s">
        <v>18</v>
      </c>
    </row>
    <row r="28" spans="1:12" ht="25.5" x14ac:dyDescent="0.2">
      <c r="A28" s="1" t="s">
        <v>0</v>
      </c>
      <c r="B28" s="1" t="s">
        <v>10</v>
      </c>
      <c r="C28" s="1" t="s">
        <v>11</v>
      </c>
      <c r="D28" s="6"/>
      <c r="E28" s="9" t="s">
        <v>13</v>
      </c>
      <c r="F28" s="9" t="s">
        <v>14</v>
      </c>
      <c r="G28" s="6"/>
      <c r="H28" s="13" t="s">
        <v>13</v>
      </c>
      <c r="I28" s="13" t="s">
        <v>14</v>
      </c>
      <c r="J28" s="6"/>
      <c r="K28" s="21" t="s">
        <v>13</v>
      </c>
      <c r="L28" s="21" t="s">
        <v>14</v>
      </c>
    </row>
    <row r="29" spans="1:12" x14ac:dyDescent="0.2">
      <c r="A29" s="2" t="s">
        <v>1</v>
      </c>
      <c r="B29" s="3">
        <v>0.96</v>
      </c>
      <c r="C29" s="1" t="s">
        <v>12</v>
      </c>
      <c r="E29" s="10" t="s">
        <v>15</v>
      </c>
      <c r="F29" s="40">
        <v>0.41315097949521074</v>
      </c>
      <c r="H29" s="14">
        <v>1.05</v>
      </c>
      <c r="I29" s="42">
        <v>0.24396869351052147</v>
      </c>
      <c r="K29" s="22">
        <v>1.03</v>
      </c>
      <c r="L29" s="44">
        <v>0.13697847830698134</v>
      </c>
    </row>
    <row r="30" spans="1:12" x14ac:dyDescent="0.2">
      <c r="A30" s="2" t="s">
        <v>1</v>
      </c>
      <c r="B30" s="3">
        <v>0.97</v>
      </c>
      <c r="C30" s="1" t="s">
        <v>12</v>
      </c>
      <c r="E30" s="10" t="s">
        <v>15</v>
      </c>
      <c r="F30" s="40">
        <v>0.45619343446020438</v>
      </c>
      <c r="H30" s="14">
        <v>1.05</v>
      </c>
      <c r="I30" s="42">
        <v>0.26732163711821794</v>
      </c>
      <c r="K30" s="22">
        <v>1.03</v>
      </c>
      <c r="L30" s="44">
        <v>0.14904042466312728</v>
      </c>
    </row>
    <row r="31" spans="1:12" x14ac:dyDescent="0.2">
      <c r="A31" s="2" t="s">
        <v>2</v>
      </c>
      <c r="B31" s="3">
        <v>0.96</v>
      </c>
      <c r="C31" s="1" t="s">
        <v>12</v>
      </c>
      <c r="E31" s="10" t="s">
        <v>15</v>
      </c>
      <c r="F31" s="40">
        <v>0.35414756037587897</v>
      </c>
      <c r="H31" s="14">
        <v>1.05</v>
      </c>
      <c r="I31" s="42">
        <v>0.22437319816043816</v>
      </c>
      <c r="K31" s="22">
        <v>1.03</v>
      </c>
      <c r="L31" s="44">
        <v>0.12013269505880356</v>
      </c>
    </row>
    <row r="32" spans="1:12" x14ac:dyDescent="0.2">
      <c r="A32" s="2" t="s">
        <v>2</v>
      </c>
      <c r="B32" s="3">
        <v>0.97</v>
      </c>
      <c r="C32" s="1" t="s">
        <v>12</v>
      </c>
      <c r="E32" s="10" t="s">
        <v>15</v>
      </c>
      <c r="F32" s="40">
        <v>0.39677352664608112</v>
      </c>
      <c r="H32" s="14">
        <v>1.05</v>
      </c>
      <c r="I32" s="42">
        <v>0.24764997661504351</v>
      </c>
      <c r="K32" s="22">
        <v>1.03</v>
      </c>
      <c r="L32" s="44">
        <v>0.13456901698874676</v>
      </c>
    </row>
    <row r="33" spans="1:12" x14ac:dyDescent="0.2">
      <c r="A33" s="2" t="s">
        <v>3</v>
      </c>
      <c r="B33" s="3">
        <v>0.96</v>
      </c>
      <c r="C33" s="1" t="s">
        <v>12</v>
      </c>
      <c r="E33" s="10" t="s">
        <v>15</v>
      </c>
      <c r="F33" s="40">
        <v>0.28952934955050263</v>
      </c>
      <c r="H33" s="14">
        <v>1.05</v>
      </c>
      <c r="I33" s="42">
        <v>0.20971846014938803</v>
      </c>
      <c r="K33" s="22">
        <v>1.03</v>
      </c>
      <c r="L33" s="44">
        <v>0.12133438491972948</v>
      </c>
    </row>
    <row r="34" spans="1:12" x14ac:dyDescent="0.2">
      <c r="A34" s="2" t="s">
        <v>3</v>
      </c>
      <c r="B34" s="3">
        <v>0.97</v>
      </c>
      <c r="C34" s="1" t="s">
        <v>12</v>
      </c>
      <c r="E34" s="10" t="s">
        <v>15</v>
      </c>
      <c r="F34" s="40">
        <v>0.32548125213401841</v>
      </c>
      <c r="H34" s="14">
        <v>1.05</v>
      </c>
      <c r="I34" s="42">
        <v>0.23293835900337484</v>
      </c>
      <c r="K34" s="22">
        <v>1.03</v>
      </c>
      <c r="L34" s="44">
        <v>0.13456901698874676</v>
      </c>
    </row>
    <row r="35" spans="1:12" x14ac:dyDescent="0.2">
      <c r="A35" s="2" t="s">
        <v>4</v>
      </c>
      <c r="B35" s="3">
        <v>0.96</v>
      </c>
      <c r="C35" s="1" t="s">
        <v>12</v>
      </c>
      <c r="E35" s="10" t="s">
        <v>15</v>
      </c>
      <c r="F35" s="40">
        <v>0.305619264157375</v>
      </c>
      <c r="H35" s="14">
        <v>1.05</v>
      </c>
      <c r="I35" s="42">
        <v>0.21582024834110786</v>
      </c>
      <c r="K35" s="22">
        <v>1.03</v>
      </c>
      <c r="L35" s="44">
        <v>0.12494091183230316</v>
      </c>
    </row>
    <row r="36" spans="1:12" x14ac:dyDescent="0.2">
      <c r="A36" s="2" t="s">
        <v>4</v>
      </c>
      <c r="B36" s="3">
        <v>0.97</v>
      </c>
      <c r="C36" s="1" t="s">
        <v>12</v>
      </c>
      <c r="E36" s="10" t="s">
        <v>15</v>
      </c>
      <c r="F36" s="40">
        <v>0.34166727522588614</v>
      </c>
      <c r="H36" s="14">
        <v>1.05</v>
      </c>
      <c r="I36" s="42">
        <v>0.23906382166401755</v>
      </c>
      <c r="K36" s="22">
        <v>1.03</v>
      </c>
      <c r="L36" s="44">
        <v>0.13818357462696243</v>
      </c>
    </row>
    <row r="37" spans="1:12" x14ac:dyDescent="0.2">
      <c r="A37" s="2" t="s">
        <v>5</v>
      </c>
      <c r="B37" s="3">
        <v>0.96</v>
      </c>
      <c r="C37" s="1" t="s">
        <v>12</v>
      </c>
      <c r="E37" s="10" t="s">
        <v>15</v>
      </c>
      <c r="F37" s="40">
        <v>0.27718162908178451</v>
      </c>
      <c r="H37" s="14">
        <v>1.05</v>
      </c>
      <c r="I37" s="42">
        <v>0.19509947630243918</v>
      </c>
      <c r="K37" s="22">
        <v>1.03</v>
      </c>
      <c r="L37" s="44">
        <v>0.11292765139795746</v>
      </c>
    </row>
    <row r="38" spans="1:12" x14ac:dyDescent="0.2">
      <c r="A38" s="2" t="s">
        <v>5</v>
      </c>
      <c r="B38" s="3">
        <v>0.97</v>
      </c>
      <c r="C38" s="1" t="s">
        <v>12</v>
      </c>
      <c r="E38" s="10" t="s">
        <v>15</v>
      </c>
      <c r="F38" s="40">
        <v>0.31554210043423697</v>
      </c>
      <c r="H38" s="14">
        <v>1.05</v>
      </c>
      <c r="I38" s="42">
        <v>0.22070615453374312</v>
      </c>
      <c r="K38" s="22">
        <v>1.03</v>
      </c>
      <c r="L38" s="44">
        <v>0.12854962628647496</v>
      </c>
    </row>
    <row r="39" spans="1:12" x14ac:dyDescent="0.2">
      <c r="A39" s="2" t="s">
        <v>6</v>
      </c>
      <c r="B39" s="3">
        <v>0.96</v>
      </c>
      <c r="C39" s="1" t="s">
        <v>12</v>
      </c>
      <c r="E39" s="10" t="s">
        <v>15</v>
      </c>
      <c r="F39" s="40">
        <v>0.37542315617084077</v>
      </c>
      <c r="H39" s="14">
        <v>1.05</v>
      </c>
      <c r="I39" s="42">
        <v>0.24028966425279813</v>
      </c>
      <c r="K39" s="22">
        <v>1.03</v>
      </c>
      <c r="L39" s="44">
        <v>0.12854962628647496</v>
      </c>
    </row>
    <row r="40" spans="1:12" x14ac:dyDescent="0.2">
      <c r="A40" s="2" t="s">
        <v>6</v>
      </c>
      <c r="B40" s="3">
        <v>0.97</v>
      </c>
      <c r="C40" s="1" t="s">
        <v>12</v>
      </c>
      <c r="E40" s="10" t="s">
        <v>15</v>
      </c>
      <c r="F40" s="40">
        <v>0.415674500465887</v>
      </c>
      <c r="H40" s="14">
        <v>1.05</v>
      </c>
      <c r="I40" s="42">
        <v>0.26362829844563729</v>
      </c>
      <c r="K40" s="22">
        <v>1.03</v>
      </c>
      <c r="L40" s="44">
        <v>0.14180032711851706</v>
      </c>
    </row>
    <row r="41" spans="1:12" x14ac:dyDescent="0.2">
      <c r="A41" s="2" t="s">
        <v>7</v>
      </c>
      <c r="B41" s="3">
        <v>0.96</v>
      </c>
      <c r="C41" s="1" t="s">
        <v>12</v>
      </c>
      <c r="E41" s="10" t="s">
        <v>15</v>
      </c>
      <c r="F41" s="40">
        <v>0.38044003103594098</v>
      </c>
      <c r="H41" s="14">
        <v>1.05</v>
      </c>
      <c r="I41" s="42">
        <v>0.21459939366269151</v>
      </c>
      <c r="K41" s="22">
        <v>1.03</v>
      </c>
      <c r="L41" s="44">
        <v>0.11412788576788715</v>
      </c>
    </row>
    <row r="42" spans="1:12" x14ac:dyDescent="0.2">
      <c r="A42" s="2" t="s">
        <v>7</v>
      </c>
      <c r="B42" s="3">
        <v>0.97</v>
      </c>
      <c r="C42" s="1" t="s">
        <v>12</v>
      </c>
      <c r="E42" s="10" t="s">
        <v>15</v>
      </c>
      <c r="F42" s="40">
        <v>0.43083759952116152</v>
      </c>
      <c r="H42" s="14">
        <v>1.05</v>
      </c>
      <c r="I42" s="42">
        <v>0.24028966425279813</v>
      </c>
      <c r="K42" s="22">
        <v>1.03</v>
      </c>
      <c r="L42" s="44">
        <v>0.12975301756892085</v>
      </c>
    </row>
    <row r="43" spans="1:12" x14ac:dyDescent="0.2">
      <c r="A43" s="2" t="s">
        <v>8</v>
      </c>
      <c r="B43" s="3">
        <v>0.96</v>
      </c>
      <c r="C43" s="1" t="s">
        <v>12</v>
      </c>
      <c r="E43" s="10" t="s">
        <v>15</v>
      </c>
      <c r="F43" s="40">
        <v>0.3466563058306264</v>
      </c>
      <c r="H43" s="14">
        <v>1.05</v>
      </c>
      <c r="I43" s="42">
        <v>0.22926607888081721</v>
      </c>
      <c r="K43" s="22">
        <v>1.03</v>
      </c>
      <c r="L43" s="44">
        <v>0.12734647828539616</v>
      </c>
    </row>
    <row r="44" spans="1:12" x14ac:dyDescent="0.2">
      <c r="A44" s="2" t="s">
        <v>8</v>
      </c>
      <c r="B44" s="3">
        <v>0.97</v>
      </c>
      <c r="C44" s="1" t="s">
        <v>12</v>
      </c>
      <c r="E44" s="10" t="s">
        <v>15</v>
      </c>
      <c r="F44" s="40">
        <v>0.38671695397511768</v>
      </c>
      <c r="H44" s="14">
        <v>1.05</v>
      </c>
      <c r="I44" s="42">
        <v>0.25256186365283884</v>
      </c>
      <c r="K44" s="22">
        <v>1.03</v>
      </c>
      <c r="L44" s="44">
        <v>0.14059449895868059</v>
      </c>
    </row>
    <row r="45" spans="1:12" x14ac:dyDescent="0.2">
      <c r="A45" s="2" t="s">
        <v>9</v>
      </c>
      <c r="B45" s="3">
        <v>0.96</v>
      </c>
      <c r="C45" s="1" t="s">
        <v>12</v>
      </c>
      <c r="E45" s="10" t="s">
        <v>15</v>
      </c>
      <c r="F45" s="40">
        <v>0.24519553734901642</v>
      </c>
      <c r="H45" s="14">
        <v>1.05</v>
      </c>
      <c r="I45" s="42">
        <v>0.17687582675205996</v>
      </c>
      <c r="K45" s="22">
        <v>1.03</v>
      </c>
      <c r="L45" s="44">
        <v>9.9741050631757949E-2</v>
      </c>
    </row>
    <row r="46" spans="1:12" x14ac:dyDescent="0.2">
      <c r="A46" s="2" t="s">
        <v>9</v>
      </c>
      <c r="B46" s="3">
        <v>0.97</v>
      </c>
      <c r="C46" s="1" t="s">
        <v>12</v>
      </c>
      <c r="E46" s="10" t="s">
        <v>15</v>
      </c>
      <c r="F46" s="40">
        <v>0.2858223774421525</v>
      </c>
      <c r="H46" s="14">
        <v>1.05</v>
      </c>
      <c r="I46" s="42">
        <v>0.20362287927017378</v>
      </c>
      <c r="K46" s="22">
        <v>1.03</v>
      </c>
      <c r="L46" s="44">
        <v>0.11652908177559475</v>
      </c>
    </row>
    <row r="50" spans="1:12" x14ac:dyDescent="0.2">
      <c r="A50" s="7">
        <v>42389</v>
      </c>
      <c r="E50" s="8"/>
      <c r="F50" s="8" t="s">
        <v>16</v>
      </c>
      <c r="H50" s="12"/>
      <c r="I50" s="12" t="s">
        <v>17</v>
      </c>
      <c r="K50" s="20"/>
      <c r="L50" s="20" t="s">
        <v>18</v>
      </c>
    </row>
    <row r="51" spans="1:12" ht="25.5" x14ac:dyDescent="0.2">
      <c r="A51" s="1" t="s">
        <v>0</v>
      </c>
      <c r="B51" s="1" t="s">
        <v>10</v>
      </c>
      <c r="C51" s="1" t="s">
        <v>11</v>
      </c>
      <c r="D51" s="6"/>
      <c r="E51" s="9" t="s">
        <v>13</v>
      </c>
      <c r="F51" s="9" t="s">
        <v>14</v>
      </c>
      <c r="G51" s="6"/>
      <c r="H51" s="13" t="s">
        <v>13</v>
      </c>
      <c r="I51" s="13" t="s">
        <v>14</v>
      </c>
      <c r="J51" s="6"/>
      <c r="K51" s="21" t="s">
        <v>13</v>
      </c>
      <c r="L51" s="21" t="s">
        <v>14</v>
      </c>
    </row>
    <row r="52" spans="1:12" x14ac:dyDescent="0.2">
      <c r="A52" s="2" t="s">
        <v>1</v>
      </c>
      <c r="B52" s="3">
        <v>0.96</v>
      </c>
      <c r="C52" s="1" t="s">
        <v>12</v>
      </c>
      <c r="E52" s="10" t="s">
        <v>15</v>
      </c>
      <c r="F52" s="40">
        <v>0.3479050949736</v>
      </c>
      <c r="H52" s="14">
        <v>1.05</v>
      </c>
      <c r="I52" s="42">
        <v>0.22301425661914481</v>
      </c>
      <c r="K52" s="22">
        <v>1.03</v>
      </c>
      <c r="L52" s="44">
        <v>0.12165437834562191</v>
      </c>
    </row>
    <row r="53" spans="1:12" x14ac:dyDescent="0.2">
      <c r="A53" s="2" t="s">
        <v>1</v>
      </c>
      <c r="B53" s="3">
        <v>0.97</v>
      </c>
      <c r="C53" s="1" t="s">
        <v>12</v>
      </c>
      <c r="E53" s="10" t="s">
        <v>15</v>
      </c>
      <c r="F53" s="40">
        <v>0.39312136540380571</v>
      </c>
      <c r="H53" s="14">
        <v>1.05</v>
      </c>
      <c r="I53" s="42">
        <v>0.24829931972789138</v>
      </c>
      <c r="K53" s="22">
        <v>1.03</v>
      </c>
      <c r="L53" s="44">
        <v>0.13532187394674766</v>
      </c>
    </row>
    <row r="54" spans="1:12" x14ac:dyDescent="0.2">
      <c r="A54" s="2" t="s">
        <v>2</v>
      </c>
      <c r="B54" s="3">
        <v>0.96</v>
      </c>
      <c r="C54" s="1" t="s">
        <v>12</v>
      </c>
      <c r="E54" s="10" t="s">
        <v>15</v>
      </c>
      <c r="F54" s="40">
        <v>0.3389008805290028</v>
      </c>
      <c r="H54" s="14">
        <v>1.05</v>
      </c>
      <c r="I54" s="42">
        <v>0.21796959826275863</v>
      </c>
      <c r="K54" s="22">
        <v>1.03</v>
      </c>
      <c r="L54" s="44">
        <v>0.1166919064445574</v>
      </c>
    </row>
    <row r="55" spans="1:12" x14ac:dyDescent="0.2">
      <c r="A55" s="2" t="s">
        <v>2</v>
      </c>
      <c r="B55" s="3">
        <v>0.97</v>
      </c>
      <c r="C55" s="1" t="s">
        <v>12</v>
      </c>
      <c r="E55" s="10" t="s">
        <v>15</v>
      </c>
      <c r="F55" s="40">
        <v>0.38275743510400506</v>
      </c>
      <c r="H55" s="14">
        <v>1.05</v>
      </c>
      <c r="I55" s="42">
        <v>0.24323405412756779</v>
      </c>
      <c r="K55" s="22">
        <v>1.03</v>
      </c>
      <c r="L55" s="44">
        <v>0.13159136089490939</v>
      </c>
    </row>
    <row r="56" spans="1:12" x14ac:dyDescent="0.2">
      <c r="A56" s="2" t="s">
        <v>3</v>
      </c>
      <c r="B56" s="3">
        <v>0.96</v>
      </c>
      <c r="C56" s="1" t="s">
        <v>12</v>
      </c>
      <c r="E56" s="10" t="s">
        <v>15</v>
      </c>
      <c r="F56" s="40">
        <v>0.26987290878735143</v>
      </c>
      <c r="H56" s="14">
        <v>1.05</v>
      </c>
      <c r="I56" s="42">
        <v>0.20286024129049854</v>
      </c>
      <c r="K56" s="22">
        <v>1.03</v>
      </c>
      <c r="L56" s="44">
        <v>0.11421217321086206</v>
      </c>
    </row>
    <row r="57" spans="1:12" x14ac:dyDescent="0.2">
      <c r="A57" s="2" t="s">
        <v>3</v>
      </c>
      <c r="B57" s="3">
        <v>0.97</v>
      </c>
      <c r="C57" s="1" t="s">
        <v>12</v>
      </c>
      <c r="E57" s="10" t="s">
        <v>15</v>
      </c>
      <c r="F57" s="40">
        <v>0.30812741378721004</v>
      </c>
      <c r="H57" s="14">
        <v>1.05</v>
      </c>
      <c r="I57" s="42">
        <v>0.22932586177619382</v>
      </c>
      <c r="K57" s="22">
        <v>1.03</v>
      </c>
      <c r="L57" s="44">
        <v>0.1291056088933813</v>
      </c>
    </row>
    <row r="58" spans="1:12" x14ac:dyDescent="0.2">
      <c r="A58" s="2" t="s">
        <v>4</v>
      </c>
      <c r="B58" s="3">
        <v>0.96</v>
      </c>
      <c r="C58" s="1" t="s">
        <v>12</v>
      </c>
      <c r="E58" s="10" t="s">
        <v>15</v>
      </c>
      <c r="F58" s="40">
        <v>0.28005115089514021</v>
      </c>
      <c r="H58" s="14">
        <v>1.05</v>
      </c>
      <c r="I58" s="42">
        <v>0.20915132404299358</v>
      </c>
      <c r="K58" s="22">
        <v>1.03</v>
      </c>
      <c r="L58" s="44">
        <v>0.1166919064445574</v>
      </c>
    </row>
    <row r="59" spans="1:12" x14ac:dyDescent="0.2">
      <c r="A59" s="2" t="s">
        <v>4</v>
      </c>
      <c r="B59" s="3">
        <v>0.97</v>
      </c>
      <c r="C59" s="1" t="s">
        <v>12</v>
      </c>
      <c r="E59" s="10" t="s">
        <v>15</v>
      </c>
      <c r="F59" s="40">
        <v>0.31836839404822942</v>
      </c>
      <c r="H59" s="14">
        <v>1.05</v>
      </c>
      <c r="I59" s="42">
        <v>0.23437977780042846</v>
      </c>
      <c r="K59" s="22">
        <v>1.03</v>
      </c>
      <c r="L59" s="44">
        <v>0.13159136089490939</v>
      </c>
    </row>
    <row r="60" spans="1:12" x14ac:dyDescent="0.2">
      <c r="A60" s="2" t="s">
        <v>5</v>
      </c>
      <c r="B60" s="3">
        <v>0.96</v>
      </c>
      <c r="C60" s="1" t="s">
        <v>12</v>
      </c>
      <c r="E60" s="10" t="s">
        <v>15</v>
      </c>
      <c r="F60" s="40">
        <v>0.23437977780042846</v>
      </c>
      <c r="H60" s="14">
        <v>1.05</v>
      </c>
      <c r="I60" s="42">
        <v>0.17525529181037525</v>
      </c>
      <c r="K60" s="22">
        <v>1.03</v>
      </c>
      <c r="L60" s="44">
        <v>9.8118279569892553E-2</v>
      </c>
    </row>
    <row r="61" spans="1:12" x14ac:dyDescent="0.2">
      <c r="A61" s="2" t="s">
        <v>5</v>
      </c>
      <c r="B61" s="3">
        <v>0.97</v>
      </c>
      <c r="C61" s="1" t="s">
        <v>12</v>
      </c>
      <c r="E61" s="10" t="s">
        <v>15</v>
      </c>
      <c r="F61" s="40">
        <v>0.27495994818829478</v>
      </c>
      <c r="H61" s="14">
        <v>1.05</v>
      </c>
      <c r="I61" s="42">
        <v>0.20286024129049854</v>
      </c>
      <c r="K61" s="22">
        <v>1.03</v>
      </c>
      <c r="L61" s="44">
        <v>0.11545191466451403</v>
      </c>
    </row>
    <row r="62" spans="1:12" x14ac:dyDescent="0.2">
      <c r="A62" s="2" t="s">
        <v>6</v>
      </c>
      <c r="B62" s="3">
        <v>0.96</v>
      </c>
      <c r="C62" s="1" t="s">
        <v>12</v>
      </c>
      <c r="E62" s="10" t="s">
        <v>15</v>
      </c>
      <c r="F62" s="40">
        <v>0.40350242793677055</v>
      </c>
      <c r="H62" s="14">
        <v>1.05</v>
      </c>
      <c r="I62" s="42">
        <v>0.2635199564092085</v>
      </c>
      <c r="K62" s="22">
        <v>1.03</v>
      </c>
      <c r="L62" s="44">
        <v>0.14528098225730326</v>
      </c>
    </row>
    <row r="63" spans="1:12" x14ac:dyDescent="0.2">
      <c r="A63" s="2" t="s">
        <v>6</v>
      </c>
      <c r="B63" s="3">
        <v>0.97</v>
      </c>
      <c r="C63" s="1" t="s">
        <v>12</v>
      </c>
      <c r="E63" s="10" t="s">
        <v>15</v>
      </c>
      <c r="F63" s="40">
        <v>0.45173892000276489</v>
      </c>
      <c r="H63" s="14">
        <v>1.05</v>
      </c>
      <c r="I63" s="42">
        <v>0.29024606668714503</v>
      </c>
      <c r="K63" s="22">
        <v>1.03</v>
      </c>
      <c r="L63" s="44">
        <v>0.16149896983821393</v>
      </c>
    </row>
    <row r="64" spans="1:12" s="20" customFormat="1" x14ac:dyDescent="0.2">
      <c r="A64" s="31" t="s">
        <v>7</v>
      </c>
      <c r="B64" s="32">
        <v>0.96</v>
      </c>
      <c r="C64" s="33" t="s">
        <v>12</v>
      </c>
      <c r="E64" s="34" t="s">
        <v>15</v>
      </c>
      <c r="F64" s="44">
        <v>0.37241059466144427</v>
      </c>
      <c r="H64" s="22">
        <v>1.05</v>
      </c>
      <c r="I64" s="44">
        <v>0.21166954929290877</v>
      </c>
      <c r="K64" s="22">
        <v>1.03</v>
      </c>
      <c r="L64" s="44">
        <v>0.11049445005045419</v>
      </c>
    </row>
    <row r="65" spans="1:15" x14ac:dyDescent="0.2">
      <c r="A65" s="2" t="s">
        <v>7</v>
      </c>
      <c r="B65" s="3">
        <v>0.97</v>
      </c>
      <c r="C65" s="1" t="s">
        <v>12</v>
      </c>
      <c r="E65" s="10" t="s">
        <v>15</v>
      </c>
      <c r="F65" s="40">
        <v>0.42301324503311216</v>
      </c>
      <c r="H65" s="14">
        <v>1.05</v>
      </c>
      <c r="I65" s="42">
        <v>0.23943781652561219</v>
      </c>
      <c r="K65" s="22">
        <v>1.03</v>
      </c>
      <c r="L65" s="44">
        <v>0.12662086154053526</v>
      </c>
    </row>
    <row r="66" spans="1:15" x14ac:dyDescent="0.2">
      <c r="A66" s="2" t="s">
        <v>8</v>
      </c>
      <c r="B66" s="3">
        <v>0.96</v>
      </c>
      <c r="C66" s="1" t="s">
        <v>12</v>
      </c>
      <c r="E66" s="10" t="s">
        <v>15</v>
      </c>
      <c r="F66" s="40">
        <v>0.29790322029846711</v>
      </c>
      <c r="H66" s="14">
        <v>1.05</v>
      </c>
      <c r="I66" s="42">
        <v>0.20789259560618434</v>
      </c>
      <c r="K66" s="22">
        <v>1.03</v>
      </c>
      <c r="L66" s="44">
        <v>0.11545191466451403</v>
      </c>
    </row>
    <row r="67" spans="1:15" x14ac:dyDescent="0.2">
      <c r="A67" s="2" t="s">
        <v>8</v>
      </c>
      <c r="B67" s="3">
        <v>0.97</v>
      </c>
      <c r="C67" s="1" t="s">
        <v>12</v>
      </c>
      <c r="E67" s="10" t="s">
        <v>15</v>
      </c>
      <c r="F67" s="40">
        <v>0.3389008805290028</v>
      </c>
      <c r="H67" s="14">
        <v>1.05</v>
      </c>
      <c r="I67" s="42">
        <v>0.23311591248811028</v>
      </c>
      <c r="K67" s="22">
        <v>1.03</v>
      </c>
      <c r="L67" s="44">
        <v>0.13034835927498215</v>
      </c>
    </row>
    <row r="68" spans="1:15" x14ac:dyDescent="0.2">
      <c r="A68" s="2" t="s">
        <v>9</v>
      </c>
      <c r="B68" s="3">
        <v>0.96</v>
      </c>
      <c r="C68" s="1" t="s">
        <v>12</v>
      </c>
      <c r="E68" s="10" t="s">
        <v>15</v>
      </c>
      <c r="F68" s="40">
        <v>0.23311591248811028</v>
      </c>
      <c r="H68" s="14">
        <v>1.05</v>
      </c>
      <c r="I68" s="42">
        <v>0.1802652053311691</v>
      </c>
      <c r="K68" s="22">
        <v>1.03</v>
      </c>
      <c r="L68" s="44">
        <v>0.10182850996605261</v>
      </c>
    </row>
    <row r="69" spans="1:15" x14ac:dyDescent="0.2">
      <c r="A69" s="2" t="s">
        <v>9</v>
      </c>
      <c r="B69" s="3">
        <v>0.97</v>
      </c>
      <c r="C69" s="1" t="s">
        <v>12</v>
      </c>
      <c r="E69" s="10" t="s">
        <v>15</v>
      </c>
      <c r="F69" s="40">
        <v>0.27241590839382518</v>
      </c>
      <c r="H69" s="14">
        <v>1.05</v>
      </c>
      <c r="I69" s="42">
        <v>0.20663412319061727</v>
      </c>
      <c r="K69" s="22">
        <v>1.03</v>
      </c>
      <c r="L69" s="44">
        <v>0.11917264128715256</v>
      </c>
    </row>
    <row r="73" spans="1:15" x14ac:dyDescent="0.2">
      <c r="A73" s="35">
        <v>42390</v>
      </c>
      <c r="B73" s="29"/>
      <c r="C73" s="29"/>
      <c r="D73" s="29"/>
      <c r="E73" s="8"/>
      <c r="F73" s="8" t="s">
        <v>16</v>
      </c>
      <c r="G73" s="8"/>
      <c r="H73" s="29"/>
      <c r="I73" s="12"/>
      <c r="J73" s="12" t="s">
        <v>17</v>
      </c>
      <c r="K73" s="12"/>
      <c r="M73" s="20"/>
      <c r="N73" s="20" t="s">
        <v>18</v>
      </c>
      <c r="O73" s="20"/>
    </row>
    <row r="74" spans="1:15" ht="25.5" x14ac:dyDescent="0.2">
      <c r="A74" s="36" t="s">
        <v>0</v>
      </c>
      <c r="B74" s="36" t="s">
        <v>10</v>
      </c>
      <c r="C74" s="36" t="s">
        <v>11</v>
      </c>
      <c r="D74" s="30"/>
      <c r="E74" s="9" t="s">
        <v>13</v>
      </c>
      <c r="F74" s="9" t="s">
        <v>27</v>
      </c>
      <c r="G74" s="9" t="s">
        <v>14</v>
      </c>
      <c r="H74" s="30"/>
      <c r="I74" s="13" t="s">
        <v>13</v>
      </c>
      <c r="J74" s="13" t="s">
        <v>27</v>
      </c>
      <c r="K74" s="13" t="s">
        <v>14</v>
      </c>
      <c r="L74" s="30"/>
      <c r="M74" s="21" t="s">
        <v>13</v>
      </c>
      <c r="N74" s="21" t="s">
        <v>27</v>
      </c>
      <c r="O74" s="21" t="s">
        <v>14</v>
      </c>
    </row>
    <row r="75" spans="1:15" x14ac:dyDescent="0.2">
      <c r="A75" s="37" t="s">
        <v>1</v>
      </c>
      <c r="B75" s="38">
        <v>0.96</v>
      </c>
      <c r="C75" s="36" t="s">
        <v>12</v>
      </c>
      <c r="D75" s="29"/>
      <c r="E75" s="10" t="s">
        <v>15</v>
      </c>
      <c r="F75" s="39">
        <v>0.96809999999999996</v>
      </c>
      <c r="G75" s="40">
        <v>0.4147298832765216</v>
      </c>
      <c r="H75" s="29"/>
      <c r="I75" s="14">
        <v>1.05</v>
      </c>
      <c r="J75" s="41">
        <v>0.98199999999999998</v>
      </c>
      <c r="K75" s="42">
        <v>0.23070440339911533</v>
      </c>
      <c r="L75" s="29"/>
      <c r="M75" s="22">
        <v>1.03</v>
      </c>
      <c r="N75" s="43">
        <v>0.99119999999999997</v>
      </c>
      <c r="O75" s="44">
        <v>0.11174194984832077</v>
      </c>
    </row>
    <row r="76" spans="1:15" x14ac:dyDescent="0.2">
      <c r="A76" s="37" t="s">
        <v>1</v>
      </c>
      <c r="B76" s="38">
        <v>0.97</v>
      </c>
      <c r="C76" s="36" t="s">
        <v>12</v>
      </c>
      <c r="D76" s="29"/>
      <c r="E76" s="10" t="s">
        <v>15</v>
      </c>
      <c r="F76" s="39">
        <v>0.96450000000000002</v>
      </c>
      <c r="G76" s="40">
        <v>0.46325593035519536</v>
      </c>
      <c r="H76" s="29"/>
      <c r="I76" s="14">
        <v>1.05</v>
      </c>
      <c r="J76" s="41">
        <v>0.98019999999999996</v>
      </c>
      <c r="K76" s="42">
        <v>0.25424086569243487</v>
      </c>
      <c r="L76" s="29"/>
      <c r="M76" s="22">
        <v>1.03</v>
      </c>
      <c r="N76" s="43">
        <v>0.99009999999999998</v>
      </c>
      <c r="O76" s="44">
        <v>0.12584935690926405</v>
      </c>
    </row>
    <row r="77" spans="1:15" x14ac:dyDescent="0.2">
      <c r="A77" s="37" t="s">
        <v>2</v>
      </c>
      <c r="B77" s="38">
        <v>0.96</v>
      </c>
      <c r="C77" s="36" t="s">
        <v>12</v>
      </c>
      <c r="D77" s="29"/>
      <c r="E77" s="10" t="s">
        <v>15</v>
      </c>
      <c r="F77" s="39">
        <v>0.97430000000000005</v>
      </c>
      <c r="G77" s="40">
        <v>0.33199786230255424</v>
      </c>
      <c r="H77" s="29"/>
      <c r="I77" s="14">
        <v>1.05</v>
      </c>
      <c r="J77" s="41">
        <v>0.9847999999999999</v>
      </c>
      <c r="K77" s="42">
        <v>0.19426314462590125</v>
      </c>
      <c r="L77" s="29"/>
      <c r="M77" s="22">
        <v>1.03</v>
      </c>
      <c r="N77" s="43">
        <v>0.99269999999999992</v>
      </c>
      <c r="O77" s="44">
        <v>9.2554961564247654E-2</v>
      </c>
    </row>
    <row r="78" spans="1:15" x14ac:dyDescent="0.2">
      <c r="A78" s="37" t="s">
        <v>2</v>
      </c>
      <c r="B78" s="38">
        <v>0.97</v>
      </c>
      <c r="C78" s="36" t="s">
        <v>12</v>
      </c>
      <c r="D78" s="29"/>
      <c r="E78" s="10" t="s">
        <v>15</v>
      </c>
      <c r="F78" s="39">
        <v>0.97060000000000002</v>
      </c>
      <c r="G78" s="40">
        <v>0.38124302777521163</v>
      </c>
      <c r="H78" s="29"/>
      <c r="I78" s="14">
        <v>1.05</v>
      </c>
      <c r="J78" s="41">
        <v>0.98269999999999991</v>
      </c>
      <c r="K78" s="42">
        <v>0.22157462024050675</v>
      </c>
      <c r="L78" s="29"/>
      <c r="M78" s="22">
        <v>1.03</v>
      </c>
      <c r="N78" s="43">
        <v>0.99139999999999995</v>
      </c>
      <c r="O78" s="44">
        <v>0.10918033014963233</v>
      </c>
    </row>
    <row r="79" spans="1:15" x14ac:dyDescent="0.2">
      <c r="A79" s="37" t="s">
        <v>3</v>
      </c>
      <c r="B79" s="38">
        <v>0.96</v>
      </c>
      <c r="C79" s="36" t="s">
        <v>12</v>
      </c>
      <c r="D79" s="29"/>
      <c r="E79" s="10" t="s">
        <v>15</v>
      </c>
      <c r="F79" s="39">
        <v>0.98040000000000005</v>
      </c>
      <c r="G79" s="40">
        <v>0.25162143530437903</v>
      </c>
      <c r="H79" s="29"/>
      <c r="I79" s="14">
        <v>1.05</v>
      </c>
      <c r="J79" s="41">
        <v>0.98539999999999994</v>
      </c>
      <c r="K79" s="42">
        <v>0.18648124689431286</v>
      </c>
      <c r="L79" s="29"/>
      <c r="M79" s="22">
        <v>1.03</v>
      </c>
      <c r="N79" s="43">
        <v>0.99269999999999992</v>
      </c>
      <c r="O79" s="44">
        <v>9.2554961564247654E-2</v>
      </c>
    </row>
    <row r="80" spans="1:15" x14ac:dyDescent="0.2">
      <c r="A80" s="37" t="s">
        <v>3</v>
      </c>
      <c r="B80" s="38">
        <v>0.97</v>
      </c>
      <c r="C80" s="36" t="s">
        <v>12</v>
      </c>
      <c r="D80" s="29"/>
      <c r="E80" s="10" t="s">
        <v>15</v>
      </c>
      <c r="F80" s="39">
        <v>0.97740000000000005</v>
      </c>
      <c r="G80" s="40">
        <v>0.29102545105593247</v>
      </c>
      <c r="H80" s="29"/>
      <c r="I80" s="14">
        <v>1.05</v>
      </c>
      <c r="J80" s="41">
        <v>0.98339999999999994</v>
      </c>
      <c r="K80" s="42">
        <v>0.21245783453605796</v>
      </c>
      <c r="L80" s="29"/>
      <c r="M80" s="22">
        <v>1.03</v>
      </c>
      <c r="N80" s="43">
        <v>0.99149999999999994</v>
      </c>
      <c r="O80" s="44">
        <v>0.10789990783730757</v>
      </c>
    </row>
    <row r="81" spans="1:26" x14ac:dyDescent="0.2">
      <c r="A81" s="37" t="s">
        <v>4</v>
      </c>
      <c r="B81" s="38">
        <v>0.96</v>
      </c>
      <c r="C81" s="36" t="s">
        <v>12</v>
      </c>
      <c r="D81" s="29"/>
      <c r="E81" s="10" t="s">
        <v>15</v>
      </c>
      <c r="F81" s="39">
        <v>0.97789999999999999</v>
      </c>
      <c r="G81" s="40">
        <v>0.28444132571202907</v>
      </c>
      <c r="H81" s="29"/>
      <c r="I81" s="14">
        <v>1.05</v>
      </c>
      <c r="J81" s="41">
        <v>0.98439999999999994</v>
      </c>
      <c r="K81" s="42">
        <v>0.19945634659305936</v>
      </c>
      <c r="L81" s="29"/>
      <c r="M81" s="22">
        <v>1.03</v>
      </c>
      <c r="N81" s="43">
        <v>0.99199999999999999</v>
      </c>
      <c r="O81" s="44">
        <v>0.1015016685205785</v>
      </c>
    </row>
    <row r="82" spans="1:26" x14ac:dyDescent="0.2">
      <c r="A82" s="37" t="s">
        <v>4</v>
      </c>
      <c r="B82" s="38">
        <v>0.97</v>
      </c>
      <c r="C82" s="36" t="s">
        <v>12</v>
      </c>
      <c r="D82" s="29"/>
      <c r="E82" s="10" t="s">
        <v>15</v>
      </c>
      <c r="F82" s="39">
        <v>0.97489999999999999</v>
      </c>
      <c r="G82" s="40">
        <v>0.32404738240173192</v>
      </c>
      <c r="H82" s="29"/>
      <c r="I82" s="14">
        <v>1.05</v>
      </c>
      <c r="J82" s="41">
        <v>0.98249999999999993</v>
      </c>
      <c r="K82" s="42">
        <v>0.22418180222865758</v>
      </c>
      <c r="L82" s="29"/>
      <c r="M82" s="22">
        <v>1.03</v>
      </c>
      <c r="N82" s="43">
        <v>0.9909</v>
      </c>
      <c r="O82" s="44">
        <v>0.11558631825473878</v>
      </c>
    </row>
    <row r="83" spans="1:26" x14ac:dyDescent="0.2">
      <c r="A83" s="37" t="s">
        <v>5</v>
      </c>
      <c r="B83" s="38">
        <v>0.96</v>
      </c>
      <c r="C83" s="36" t="s">
        <v>12</v>
      </c>
      <c r="D83" s="29"/>
      <c r="E83" s="10" t="s">
        <v>15</v>
      </c>
      <c r="F83" s="39">
        <v>0.98030000000000006</v>
      </c>
      <c r="G83" s="40">
        <v>0.25293101689489766</v>
      </c>
      <c r="H83" s="29"/>
      <c r="I83" s="14">
        <v>1.05</v>
      </c>
      <c r="J83" s="41">
        <v>0.9857999999999999</v>
      </c>
      <c r="K83" s="42">
        <v>0.18129857773487096</v>
      </c>
      <c r="L83" s="29"/>
      <c r="M83" s="22">
        <v>1.03</v>
      </c>
      <c r="N83" s="43">
        <v>0.99299999999999999</v>
      </c>
      <c r="O83" s="44">
        <v>8.8724519915269029E-2</v>
      </c>
    </row>
    <row r="84" spans="1:26" x14ac:dyDescent="0.2">
      <c r="A84" s="37" t="s">
        <v>5</v>
      </c>
      <c r="B84" s="38">
        <v>0.97</v>
      </c>
      <c r="C84" s="36" t="s">
        <v>12</v>
      </c>
      <c r="D84" s="29"/>
      <c r="E84" s="10" t="s">
        <v>15</v>
      </c>
      <c r="F84" s="39">
        <v>0.97719999999999996</v>
      </c>
      <c r="G84" s="40">
        <v>0.29366098776236171</v>
      </c>
      <c r="H84" s="29"/>
      <c r="I84" s="14">
        <v>1.05</v>
      </c>
      <c r="J84" s="41">
        <v>0.98369999999999991</v>
      </c>
      <c r="K84" s="42">
        <v>0.20855461259916061</v>
      </c>
      <c r="L84" s="29"/>
      <c r="M84" s="22">
        <v>1.03</v>
      </c>
      <c r="N84" s="43">
        <v>0.99169999999999991</v>
      </c>
      <c r="O84" s="44">
        <v>0.1053398378959165</v>
      </c>
      <c r="Z84" s="4">
        <f>3000000/17.9</f>
        <v>167597.76536312851</v>
      </c>
    </row>
    <row r="85" spans="1:26" x14ac:dyDescent="0.2">
      <c r="A85" s="37" t="s">
        <v>6</v>
      </c>
      <c r="B85" s="38">
        <v>0.96</v>
      </c>
      <c r="C85" s="36" t="s">
        <v>12</v>
      </c>
      <c r="D85" s="29"/>
      <c r="E85" s="10" t="s">
        <v>15</v>
      </c>
      <c r="F85" s="39">
        <v>0.97009999999999996</v>
      </c>
      <c r="G85" s="40">
        <v>0.3879265912863592</v>
      </c>
      <c r="H85" s="29"/>
      <c r="I85" s="14">
        <v>1.05</v>
      </c>
      <c r="J85" s="41">
        <v>0.98080000000000001</v>
      </c>
      <c r="K85" s="42">
        <v>0.2463857793778477</v>
      </c>
      <c r="L85" s="29"/>
      <c r="M85" s="22">
        <v>1.03</v>
      </c>
      <c r="N85" s="43">
        <v>0.99019999999999997</v>
      </c>
      <c r="O85" s="44">
        <v>0.12456557017391164</v>
      </c>
      <c r="Z85" s="4">
        <f>Z84*0.4</f>
        <v>67039.106145251411</v>
      </c>
    </row>
    <row r="86" spans="1:26" x14ac:dyDescent="0.2">
      <c r="A86" s="37" t="s">
        <v>6</v>
      </c>
      <c r="B86" s="38">
        <v>0.97</v>
      </c>
      <c r="C86" s="36" t="s">
        <v>12</v>
      </c>
      <c r="D86" s="29"/>
      <c r="E86" s="10" t="s">
        <v>15</v>
      </c>
      <c r="F86" s="39">
        <v>0.96640000000000004</v>
      </c>
      <c r="G86" s="40">
        <v>0.43759990865494353</v>
      </c>
      <c r="H86" s="29"/>
      <c r="I86" s="14">
        <v>1.05</v>
      </c>
      <c r="J86" s="41">
        <v>0.9786999999999999</v>
      </c>
      <c r="K86" s="42">
        <v>0.27392071819408698</v>
      </c>
      <c r="L86" s="29"/>
      <c r="M86" s="22">
        <v>1.03</v>
      </c>
      <c r="N86" s="43">
        <v>0.98899999999999999</v>
      </c>
      <c r="O86" s="44">
        <v>0.13998814546215277</v>
      </c>
    </row>
    <row r="87" spans="1:26" x14ac:dyDescent="0.2">
      <c r="A87" s="37" t="s">
        <v>7</v>
      </c>
      <c r="B87" s="38">
        <v>0.96</v>
      </c>
      <c r="C87" s="36" t="s">
        <v>12</v>
      </c>
      <c r="D87" s="29"/>
      <c r="E87" s="10" t="s">
        <v>15</v>
      </c>
      <c r="F87" s="39">
        <v>0.97299999999999998</v>
      </c>
      <c r="G87" s="40">
        <v>0.34925753978098339</v>
      </c>
      <c r="H87" s="29"/>
      <c r="I87" s="14">
        <v>1.05</v>
      </c>
      <c r="J87" s="41">
        <v>0.98509999999999998</v>
      </c>
      <c r="K87" s="42">
        <v>0.19037101081983657</v>
      </c>
      <c r="L87" s="29"/>
      <c r="M87" s="22">
        <v>1.03</v>
      </c>
      <c r="N87" s="43">
        <v>0.99309999999999998</v>
      </c>
      <c r="O87" s="44">
        <v>8.7448220306320726E-2</v>
      </c>
    </row>
    <row r="88" spans="1:26" x14ac:dyDescent="0.2">
      <c r="A88" s="37" t="s">
        <v>7</v>
      </c>
      <c r="B88" s="38">
        <v>0.97</v>
      </c>
      <c r="C88" s="36" t="s">
        <v>12</v>
      </c>
      <c r="D88" s="29"/>
      <c r="E88" s="10" t="s">
        <v>15</v>
      </c>
      <c r="F88" s="39">
        <v>0.96899999999999997</v>
      </c>
      <c r="G88" s="40">
        <v>0.40265470979680479</v>
      </c>
      <c r="H88" s="29"/>
      <c r="I88" s="14">
        <v>1.05</v>
      </c>
      <c r="J88" s="41">
        <v>0.9829</v>
      </c>
      <c r="K88" s="42">
        <v>0.21896849926852635</v>
      </c>
      <c r="L88" s="29"/>
      <c r="M88" s="22">
        <v>1.03</v>
      </c>
      <c r="N88" s="43">
        <v>0.9917999999999999</v>
      </c>
      <c r="O88" s="44">
        <v>0.10406019011063254</v>
      </c>
    </row>
    <row r="89" spans="1:26" x14ac:dyDescent="0.2">
      <c r="A89" s="37" t="s">
        <v>8</v>
      </c>
      <c r="B89" s="38">
        <v>0.96</v>
      </c>
      <c r="C89" s="36" t="s">
        <v>12</v>
      </c>
      <c r="D89" s="29"/>
      <c r="E89" s="10" t="s">
        <v>15</v>
      </c>
      <c r="F89" s="39">
        <v>0.97660000000000002</v>
      </c>
      <c r="G89" s="40">
        <v>0.30157407472794395</v>
      </c>
      <c r="H89" s="29"/>
      <c r="I89" s="14">
        <v>1.05</v>
      </c>
      <c r="J89" s="41">
        <v>0.98459999999999992</v>
      </c>
      <c r="K89" s="42">
        <v>0.19685921816666421</v>
      </c>
      <c r="L89" s="29"/>
      <c r="M89" s="22">
        <v>1.03</v>
      </c>
      <c r="N89" s="43">
        <v>0.99229999999999996</v>
      </c>
      <c r="O89" s="44">
        <v>9.76658199168082E-2</v>
      </c>
    </row>
    <row r="90" spans="1:26" x14ac:dyDescent="0.2">
      <c r="A90" s="37" t="s">
        <v>8</v>
      </c>
      <c r="B90" s="38">
        <v>0.97</v>
      </c>
      <c r="C90" s="36" t="s">
        <v>12</v>
      </c>
      <c r="D90" s="29"/>
      <c r="E90" s="10" t="s">
        <v>15</v>
      </c>
      <c r="F90" s="39">
        <v>0.97330000000000005</v>
      </c>
      <c r="G90" s="40">
        <v>0.34527044501996335</v>
      </c>
      <c r="H90" s="29"/>
      <c r="I90" s="14">
        <v>1.05</v>
      </c>
      <c r="J90" s="41">
        <v>0.98249999999999993</v>
      </c>
      <c r="K90" s="42">
        <v>0.22418180222865758</v>
      </c>
      <c r="L90" s="29"/>
      <c r="M90" s="22">
        <v>1.03</v>
      </c>
      <c r="N90" s="43">
        <v>0.99109999999999998</v>
      </c>
      <c r="O90" s="44">
        <v>0.1130231473910913</v>
      </c>
    </row>
    <row r="91" spans="1:26" x14ac:dyDescent="0.2">
      <c r="A91" s="37" t="s">
        <v>9</v>
      </c>
      <c r="B91" s="38">
        <v>0.96</v>
      </c>
      <c r="C91" s="36" t="s">
        <v>12</v>
      </c>
      <c r="D91" s="29"/>
      <c r="E91" s="10" t="s">
        <v>15</v>
      </c>
      <c r="F91" s="39">
        <v>0.98229999999999995</v>
      </c>
      <c r="G91" s="40">
        <v>0.22679004588106094</v>
      </c>
      <c r="H91" s="29"/>
      <c r="I91" s="14">
        <v>1.05</v>
      </c>
      <c r="J91" s="41">
        <v>0.98739999999999994</v>
      </c>
      <c r="K91" s="42">
        <v>0.16060989152982827</v>
      </c>
      <c r="L91" s="29"/>
      <c r="M91" s="22">
        <v>1.03</v>
      </c>
      <c r="N91" s="43">
        <v>0.99369999999999992</v>
      </c>
      <c r="O91" s="44">
        <v>7.9795817095981603E-2</v>
      </c>
    </row>
    <row r="92" spans="1:26" x14ac:dyDescent="0.2">
      <c r="A92" s="37" t="s">
        <v>9</v>
      </c>
      <c r="B92" s="38">
        <v>0.97</v>
      </c>
      <c r="C92" s="36" t="s">
        <v>12</v>
      </c>
      <c r="D92" s="29"/>
      <c r="E92" s="10" t="s">
        <v>15</v>
      </c>
      <c r="F92" s="39">
        <v>0.97909999999999997</v>
      </c>
      <c r="G92" s="40">
        <v>0.26866686154420533</v>
      </c>
      <c r="H92" s="29"/>
      <c r="I92" s="14">
        <v>1.05</v>
      </c>
      <c r="J92" s="41">
        <v>0.98529999999999995</v>
      </c>
      <c r="K92" s="42">
        <v>0.18777757168305181</v>
      </c>
      <c r="L92" s="29"/>
      <c r="M92" s="22">
        <v>1.03</v>
      </c>
      <c r="N92" s="43">
        <v>0.99239999999999995</v>
      </c>
      <c r="O92" s="44">
        <v>9.6387719078792566E-2</v>
      </c>
    </row>
    <row r="95" spans="1:26" x14ac:dyDescent="0.2">
      <c r="A95" s="35">
        <v>42390</v>
      </c>
      <c r="B95" s="45" t="s">
        <v>28</v>
      </c>
      <c r="C95" s="29"/>
      <c r="D95" s="29"/>
      <c r="E95" s="8"/>
      <c r="F95" s="8" t="s">
        <v>16</v>
      </c>
      <c r="G95" s="8"/>
      <c r="H95" s="29"/>
      <c r="I95" s="12"/>
      <c r="J95" s="12" t="s">
        <v>17</v>
      </c>
      <c r="K95" s="12"/>
      <c r="M95" s="20"/>
      <c r="N95" s="20" t="s">
        <v>18</v>
      </c>
      <c r="O95" s="20"/>
    </row>
    <row r="96" spans="1:26" ht="25.5" x14ac:dyDescent="0.2">
      <c r="A96" s="36" t="s">
        <v>0</v>
      </c>
      <c r="B96" s="36" t="s">
        <v>10</v>
      </c>
      <c r="C96" s="36" t="s">
        <v>11</v>
      </c>
      <c r="D96" s="30"/>
      <c r="E96" s="9" t="s">
        <v>13</v>
      </c>
      <c r="F96" s="9" t="s">
        <v>27</v>
      </c>
      <c r="G96" s="9" t="s">
        <v>14</v>
      </c>
      <c r="H96" s="30"/>
      <c r="I96" s="13" t="s">
        <v>13</v>
      </c>
      <c r="J96" s="13" t="s">
        <v>27</v>
      </c>
      <c r="K96" s="13" t="s">
        <v>14</v>
      </c>
      <c r="L96" s="30"/>
      <c r="M96" s="21" t="s">
        <v>13</v>
      </c>
      <c r="N96" s="21" t="s">
        <v>27</v>
      </c>
      <c r="O96" s="21" t="s">
        <v>14</v>
      </c>
    </row>
    <row r="97" spans="1:26" x14ac:dyDescent="0.2">
      <c r="A97" s="37" t="s">
        <v>1</v>
      </c>
      <c r="B97" s="38">
        <v>0.96</v>
      </c>
      <c r="C97" s="36" t="s">
        <v>12</v>
      </c>
      <c r="D97" s="29"/>
      <c r="E97" s="10" t="s">
        <v>15</v>
      </c>
      <c r="F97" s="40">
        <v>0.96420000000000006</v>
      </c>
      <c r="G97" s="40">
        <v>0.46731612414079132</v>
      </c>
      <c r="H97" s="29"/>
      <c r="I97" s="14">
        <v>1.05</v>
      </c>
      <c r="J97" s="42">
        <v>0.97970000000000002</v>
      </c>
      <c r="K97" s="42">
        <v>0.26079412064917812</v>
      </c>
      <c r="L97" s="29"/>
      <c r="M97" s="22">
        <v>1.03</v>
      </c>
      <c r="N97" s="44">
        <v>0.98929999999999996</v>
      </c>
      <c r="O97" s="44">
        <v>0.1361289940292166</v>
      </c>
    </row>
    <row r="98" spans="1:26" x14ac:dyDescent="0.2">
      <c r="A98" s="37" t="s">
        <v>1</v>
      </c>
      <c r="B98" s="38">
        <v>0.97</v>
      </c>
      <c r="C98" s="36" t="s">
        <v>12</v>
      </c>
      <c r="D98" s="29"/>
      <c r="E98" s="10" t="s">
        <v>15</v>
      </c>
      <c r="F98" s="40">
        <v>0.96089999999999998</v>
      </c>
      <c r="G98" s="40">
        <v>0.51214558190776638</v>
      </c>
      <c r="H98" s="29"/>
      <c r="I98" s="14">
        <v>1.05</v>
      </c>
      <c r="J98" s="42">
        <v>0.97799999999999998</v>
      </c>
      <c r="K98" s="42">
        <v>0.28312530851138878</v>
      </c>
      <c r="L98" s="29"/>
      <c r="M98" s="22">
        <v>1.03</v>
      </c>
      <c r="N98" s="44">
        <v>0.98829999999999996</v>
      </c>
      <c r="O98" s="44">
        <v>0.14900194342776052</v>
      </c>
    </row>
    <row r="99" spans="1:26" x14ac:dyDescent="0.2">
      <c r="A99" s="37" t="s">
        <v>2</v>
      </c>
      <c r="B99" s="38">
        <v>0.96</v>
      </c>
      <c r="C99" s="36" t="s">
        <v>12</v>
      </c>
      <c r="D99" s="29"/>
      <c r="E99" s="10" t="s">
        <v>15</v>
      </c>
      <c r="F99" s="40">
        <v>0.96960000000000002</v>
      </c>
      <c r="G99" s="40">
        <v>0.3946170479116875</v>
      </c>
      <c r="H99" s="29"/>
      <c r="I99" s="14">
        <v>1.05</v>
      </c>
      <c r="J99" s="42">
        <v>0.98460000000000003</v>
      </c>
      <c r="K99" s="42">
        <v>0.1968592181666628</v>
      </c>
      <c r="L99" s="29"/>
      <c r="M99" s="22">
        <v>1.03</v>
      </c>
      <c r="N99" s="44">
        <v>0.99440000000000006</v>
      </c>
      <c r="O99" s="44">
        <v>7.0879684855881808E-2</v>
      </c>
    </row>
    <row r="100" spans="1:26" x14ac:dyDescent="0.2">
      <c r="A100" s="37" t="s">
        <v>2</v>
      </c>
      <c r="B100" s="38">
        <v>0.97</v>
      </c>
      <c r="C100" s="36" t="s">
        <v>12</v>
      </c>
      <c r="D100" s="29"/>
      <c r="E100" s="10" t="s">
        <v>15</v>
      </c>
      <c r="F100" s="40">
        <v>0.96640000000000004</v>
      </c>
      <c r="G100" s="40">
        <v>0.43759990865494353</v>
      </c>
      <c r="H100" s="29"/>
      <c r="I100" s="14">
        <v>1.05</v>
      </c>
      <c r="J100" s="42">
        <v>0.98299999999999998</v>
      </c>
      <c r="K100" s="42">
        <v>0.21766583646122026</v>
      </c>
      <c r="L100" s="29"/>
      <c r="M100" s="22">
        <v>1.03</v>
      </c>
      <c r="N100" s="44">
        <v>0.99350000000000005</v>
      </c>
      <c r="O100" s="44">
        <v>8.2345591170191829E-2</v>
      </c>
    </row>
    <row r="101" spans="1:26" x14ac:dyDescent="0.2">
      <c r="A101" s="37" t="s">
        <v>3</v>
      </c>
      <c r="B101" s="38">
        <v>0.96</v>
      </c>
      <c r="C101" s="36" t="s">
        <v>12</v>
      </c>
      <c r="D101" s="29"/>
      <c r="E101" s="10" t="s">
        <v>15</v>
      </c>
      <c r="F101" s="40">
        <v>0.97689999999999999</v>
      </c>
      <c r="G101" s="40">
        <v>0.2976163162149093</v>
      </c>
      <c r="H101" s="29"/>
      <c r="I101" s="14">
        <v>1.05</v>
      </c>
      <c r="J101" s="42">
        <v>0.98440000000000005</v>
      </c>
      <c r="K101" s="42">
        <v>0.19945634659305791</v>
      </c>
      <c r="L101" s="29"/>
      <c r="M101" s="22">
        <v>1.03</v>
      </c>
      <c r="N101" s="44">
        <v>0.99199999999999999</v>
      </c>
      <c r="O101" s="44">
        <v>0.1015016685205785</v>
      </c>
    </row>
    <row r="102" spans="1:26" x14ac:dyDescent="0.2">
      <c r="A102" s="37" t="s">
        <v>3</v>
      </c>
      <c r="B102" s="38">
        <v>0.97</v>
      </c>
      <c r="C102" s="36" t="s">
        <v>12</v>
      </c>
      <c r="D102" s="29"/>
      <c r="E102" s="10" t="s">
        <v>15</v>
      </c>
      <c r="F102" s="40">
        <v>0.97389999999999999</v>
      </c>
      <c r="G102" s="40">
        <v>0.33730362460211538</v>
      </c>
      <c r="H102" s="29"/>
      <c r="I102" s="14">
        <v>1.05</v>
      </c>
      <c r="J102" s="42">
        <v>0.98250000000000004</v>
      </c>
      <c r="K102" s="42">
        <v>0.22418180222865616</v>
      </c>
      <c r="L102" s="29"/>
      <c r="M102" s="22">
        <v>1.03</v>
      </c>
      <c r="N102" s="44">
        <v>0.9909</v>
      </c>
      <c r="O102" s="44">
        <v>0.11558631825473878</v>
      </c>
    </row>
    <row r="103" spans="1:26" x14ac:dyDescent="0.2">
      <c r="A103" s="37" t="s">
        <v>4</v>
      </c>
      <c r="B103" s="38">
        <v>0.96</v>
      </c>
      <c r="C103" s="36" t="s">
        <v>12</v>
      </c>
      <c r="D103" s="29"/>
      <c r="E103" s="10" t="s">
        <v>15</v>
      </c>
      <c r="F103" s="40">
        <v>0.97350000000000003</v>
      </c>
      <c r="G103" s="40">
        <v>0.3426137470555935</v>
      </c>
      <c r="H103" s="29"/>
      <c r="I103" s="14">
        <v>1.05</v>
      </c>
      <c r="J103" s="42">
        <v>0.98299999999999998</v>
      </c>
      <c r="K103" s="42">
        <v>0.21766583646122026</v>
      </c>
      <c r="L103" s="29"/>
      <c r="M103" s="22">
        <v>1.03</v>
      </c>
      <c r="N103" s="44">
        <v>0.99140000000000006</v>
      </c>
      <c r="O103" s="44">
        <v>0.1091803301496309</v>
      </c>
    </row>
    <row r="104" spans="1:26" x14ac:dyDescent="0.2">
      <c r="A104" s="37" t="s">
        <v>4</v>
      </c>
      <c r="B104" s="38">
        <v>0.97</v>
      </c>
      <c r="C104" s="36" t="s">
        <v>12</v>
      </c>
      <c r="D104" s="29"/>
      <c r="E104" s="10" t="s">
        <v>15</v>
      </c>
      <c r="F104" s="40">
        <v>0.97060000000000002</v>
      </c>
      <c r="G104" s="40">
        <v>0.38124302777521163</v>
      </c>
      <c r="H104" s="29"/>
      <c r="I104" s="14">
        <v>1.05</v>
      </c>
      <c r="J104" s="42">
        <v>0.98130000000000006</v>
      </c>
      <c r="K104" s="42">
        <v>0.23984721182667526</v>
      </c>
      <c r="L104" s="29"/>
      <c r="M104" s="22">
        <v>1.03</v>
      </c>
      <c r="N104" s="44">
        <v>0.99040000000000006</v>
      </c>
      <c r="O104" s="44">
        <v>0.12199877444153455</v>
      </c>
    </row>
    <row r="105" spans="1:26" x14ac:dyDescent="0.2">
      <c r="A105" s="37" t="s">
        <v>5</v>
      </c>
      <c r="B105" s="38">
        <v>0.96</v>
      </c>
      <c r="C105" s="36" t="s">
        <v>12</v>
      </c>
      <c r="D105" s="29"/>
      <c r="E105" s="10" t="s">
        <v>15</v>
      </c>
      <c r="F105" s="40">
        <v>0.9768</v>
      </c>
      <c r="G105" s="40">
        <v>0.29893529893529891</v>
      </c>
      <c r="H105" s="29"/>
      <c r="I105" s="14">
        <v>1.05</v>
      </c>
      <c r="J105" s="42">
        <v>0.98499999999999999</v>
      </c>
      <c r="K105" s="42">
        <v>0.19166812532819902</v>
      </c>
      <c r="L105" s="29"/>
      <c r="M105" s="22">
        <v>1.03</v>
      </c>
      <c r="N105" s="44">
        <v>0.9929</v>
      </c>
      <c r="O105" s="44">
        <v>9.000107660944423E-2</v>
      </c>
    </row>
    <row r="106" spans="1:26" x14ac:dyDescent="0.2">
      <c r="A106" s="37" t="s">
        <v>5</v>
      </c>
      <c r="B106" s="38">
        <v>0.97</v>
      </c>
      <c r="C106" s="36" t="s">
        <v>12</v>
      </c>
      <c r="D106" s="29"/>
      <c r="E106" s="10" t="s">
        <v>15</v>
      </c>
      <c r="F106" s="40">
        <v>0.97360000000000002</v>
      </c>
      <c r="G106" s="40">
        <v>0.34128580738390024</v>
      </c>
      <c r="H106" s="29"/>
      <c r="I106" s="14">
        <v>1.05</v>
      </c>
      <c r="J106" s="42">
        <v>0.98299999999999998</v>
      </c>
      <c r="K106" s="42">
        <v>0.21766583646122026</v>
      </c>
      <c r="L106" s="29"/>
      <c r="M106" s="22">
        <v>1.03</v>
      </c>
      <c r="N106" s="44">
        <v>0.99170000000000003</v>
      </c>
      <c r="O106" s="44">
        <v>0.10533983789591508</v>
      </c>
      <c r="Z106" s="4">
        <f>3000000/17.9</f>
        <v>167597.76536312851</v>
      </c>
    </row>
    <row r="107" spans="1:26" x14ac:dyDescent="0.2">
      <c r="A107" s="37" t="s">
        <v>6</v>
      </c>
      <c r="B107" s="38">
        <v>0.96</v>
      </c>
      <c r="C107" s="36" t="s">
        <v>12</v>
      </c>
      <c r="D107" s="29"/>
      <c r="E107" s="10" t="s">
        <v>15</v>
      </c>
      <c r="F107" s="40">
        <v>0.96620000000000006</v>
      </c>
      <c r="G107" s="40">
        <v>0.44029579083362391</v>
      </c>
      <c r="H107" s="29"/>
      <c r="I107" s="14">
        <v>1.05</v>
      </c>
      <c r="J107" s="42">
        <v>0.97950000000000004</v>
      </c>
      <c r="K107" s="42">
        <v>0.26341729594620711</v>
      </c>
      <c r="L107" s="29"/>
      <c r="M107" s="22">
        <v>1.03</v>
      </c>
      <c r="N107" s="44">
        <v>0.98940000000000006</v>
      </c>
      <c r="O107" s="44">
        <v>0.13484313028446285</v>
      </c>
      <c r="Z107" s="4">
        <f>Z106*0.4</f>
        <v>67039.106145251411</v>
      </c>
    </row>
    <row r="108" spans="1:26" x14ac:dyDescent="0.2">
      <c r="A108" s="37" t="s">
        <v>6</v>
      </c>
      <c r="B108" s="38">
        <v>0.97</v>
      </c>
      <c r="C108" s="36" t="s">
        <v>12</v>
      </c>
      <c r="D108" s="29"/>
      <c r="E108" s="10" t="s">
        <v>15</v>
      </c>
      <c r="F108" s="40">
        <v>0.96250000000000002</v>
      </c>
      <c r="G108" s="40">
        <v>0.49037169726824875</v>
      </c>
      <c r="H108" s="29"/>
      <c r="I108" s="14">
        <v>1.05</v>
      </c>
      <c r="J108" s="42">
        <v>0.97740000000000005</v>
      </c>
      <c r="K108" s="42">
        <v>0.29102545105593247</v>
      </c>
      <c r="L108" s="29"/>
      <c r="M108" s="22">
        <v>1.03</v>
      </c>
      <c r="N108" s="44">
        <v>0.98809999999999998</v>
      </c>
      <c r="O108" s="44">
        <v>0.15157966002324239</v>
      </c>
    </row>
    <row r="109" spans="1:26" x14ac:dyDescent="0.2">
      <c r="A109" s="37" t="s">
        <v>7</v>
      </c>
      <c r="B109" s="38">
        <v>0.96</v>
      </c>
      <c r="C109" s="36" t="s">
        <v>12</v>
      </c>
      <c r="D109" s="29"/>
      <c r="E109" s="10" t="s">
        <v>15</v>
      </c>
      <c r="F109" s="40">
        <v>0.96689999999999998</v>
      </c>
      <c r="G109" s="40">
        <v>0.43086508250683869</v>
      </c>
      <c r="H109" s="29"/>
      <c r="I109" s="14">
        <v>1.05</v>
      </c>
      <c r="J109" s="42">
        <v>0.98380000000000001</v>
      </c>
      <c r="K109" s="42">
        <v>0.20725406761957493</v>
      </c>
      <c r="L109" s="29"/>
      <c r="M109" s="22">
        <v>1.03</v>
      </c>
      <c r="N109" s="44">
        <v>0.99360000000000004</v>
      </c>
      <c r="O109" s="44">
        <v>8.1070575823199015E-2</v>
      </c>
    </row>
    <row r="110" spans="1:26" x14ac:dyDescent="0.2">
      <c r="A110" s="37" t="s">
        <v>7</v>
      </c>
      <c r="B110" s="38">
        <v>0.97</v>
      </c>
      <c r="C110" s="36" t="s">
        <v>12</v>
      </c>
      <c r="D110" s="29"/>
      <c r="E110" s="10" t="s">
        <v>15</v>
      </c>
      <c r="F110" s="40">
        <v>0.96330000000000005</v>
      </c>
      <c r="G110" s="40">
        <v>0.47951187906513831</v>
      </c>
      <c r="H110" s="29"/>
      <c r="I110" s="14">
        <v>1.05</v>
      </c>
      <c r="J110" s="42">
        <v>0.98209999999999997</v>
      </c>
      <c r="K110" s="42">
        <v>0.22939935184632543</v>
      </c>
      <c r="L110" s="29"/>
      <c r="M110" s="22">
        <v>1.03</v>
      </c>
      <c r="N110" s="44">
        <v>0.99250000000000005</v>
      </c>
      <c r="O110" s="44">
        <v>9.5109875792581663E-2</v>
      </c>
    </row>
    <row r="111" spans="1:26" x14ac:dyDescent="0.2">
      <c r="A111" s="37" t="s">
        <v>8</v>
      </c>
      <c r="B111" s="38">
        <v>0.96</v>
      </c>
      <c r="C111" s="36" t="s">
        <v>12</v>
      </c>
      <c r="D111" s="29"/>
      <c r="E111" s="10" t="s">
        <v>15</v>
      </c>
      <c r="F111" s="40">
        <v>0.97219999999999995</v>
      </c>
      <c r="G111" s="40">
        <v>0.35990182238648277</v>
      </c>
      <c r="H111" s="29"/>
      <c r="I111" s="14">
        <v>1.05</v>
      </c>
      <c r="J111" s="42">
        <v>0.98180000000000001</v>
      </c>
      <c r="K111" s="42">
        <v>0.23331530405096895</v>
      </c>
      <c r="L111" s="29"/>
      <c r="M111" s="22">
        <v>1.03</v>
      </c>
      <c r="N111" s="44">
        <v>0.99009999999999998</v>
      </c>
      <c r="O111" s="44">
        <v>0.12584935690926405</v>
      </c>
    </row>
    <row r="112" spans="1:26" x14ac:dyDescent="0.2">
      <c r="A112" s="37" t="s">
        <v>8</v>
      </c>
      <c r="B112" s="38">
        <v>0.97</v>
      </c>
      <c r="C112" s="36" t="s">
        <v>12</v>
      </c>
      <c r="D112" s="29"/>
      <c r="E112" s="10" t="s">
        <v>15</v>
      </c>
      <c r="F112" s="40">
        <v>0.96889999999999998</v>
      </c>
      <c r="G112" s="40">
        <v>0.40399528793761874</v>
      </c>
      <c r="H112" s="29"/>
      <c r="I112" s="14">
        <v>1.05</v>
      </c>
      <c r="J112" s="42">
        <v>0.97989999999999999</v>
      </c>
      <c r="K112" s="42">
        <v>0.25817201614520841</v>
      </c>
      <c r="L112" s="29"/>
      <c r="M112" s="22">
        <v>1.03</v>
      </c>
      <c r="N112" s="44">
        <v>0.9889</v>
      </c>
      <c r="O112" s="44">
        <v>0.14127504960230977</v>
      </c>
    </row>
    <row r="113" spans="1:15" x14ac:dyDescent="0.2">
      <c r="A113" s="37" t="s">
        <v>9</v>
      </c>
      <c r="B113" s="38">
        <v>0.96</v>
      </c>
      <c r="C113" s="36" t="s">
        <v>12</v>
      </c>
      <c r="D113" s="29"/>
      <c r="E113" s="10" t="s">
        <v>15</v>
      </c>
      <c r="F113" s="40">
        <v>0.9748</v>
      </c>
      <c r="G113" s="40">
        <v>0.32537178271758666</v>
      </c>
      <c r="H113" s="29"/>
      <c r="I113" s="14">
        <v>1.05</v>
      </c>
      <c r="J113" s="42">
        <v>0.98250000000000004</v>
      </c>
      <c r="K113" s="42">
        <v>0.22418180222865616</v>
      </c>
      <c r="L113" s="29"/>
      <c r="M113" s="22">
        <v>1.03</v>
      </c>
      <c r="N113" s="44">
        <v>0.99040000000000006</v>
      </c>
      <c r="O113" s="44">
        <v>0.12199877444153455</v>
      </c>
    </row>
    <row r="114" spans="1:15" x14ac:dyDescent="0.2">
      <c r="A114" s="37" t="s">
        <v>9</v>
      </c>
      <c r="B114" s="38">
        <v>0.97</v>
      </c>
      <c r="C114" s="36" t="s">
        <v>12</v>
      </c>
      <c r="D114" s="29"/>
      <c r="E114" s="10" t="s">
        <v>15</v>
      </c>
      <c r="F114" s="40">
        <v>0.97170000000000001</v>
      </c>
      <c r="G114" s="40">
        <v>0.36656339937471821</v>
      </c>
      <c r="H114" s="29"/>
      <c r="I114" s="14">
        <v>1.05</v>
      </c>
      <c r="J114" s="42">
        <v>0.98060000000000003</v>
      </c>
      <c r="K114" s="42">
        <v>0.24900307341740069</v>
      </c>
      <c r="L114" s="29"/>
      <c r="M114" s="22">
        <v>1.03</v>
      </c>
      <c r="N114" s="44">
        <v>0.98929999999999996</v>
      </c>
      <c r="O114" s="44">
        <v>0.1361289940292166</v>
      </c>
    </row>
    <row r="118" spans="1:15" x14ac:dyDescent="0.2">
      <c r="A118" s="35">
        <v>42391</v>
      </c>
      <c r="B118" s="29"/>
      <c r="C118" s="29"/>
      <c r="D118" s="29"/>
      <c r="E118" s="8"/>
      <c r="F118" s="8" t="s">
        <v>16</v>
      </c>
      <c r="G118" s="8"/>
      <c r="H118" s="29"/>
      <c r="I118" s="12"/>
      <c r="J118" s="12" t="s">
        <v>17</v>
      </c>
      <c r="K118" s="12"/>
      <c r="M118" s="20"/>
      <c r="N118" s="20" t="s">
        <v>18</v>
      </c>
      <c r="O118" s="20"/>
    </row>
    <row r="119" spans="1:15" ht="25.5" x14ac:dyDescent="0.2">
      <c r="A119" s="36" t="s">
        <v>0</v>
      </c>
      <c r="B119" s="36" t="s">
        <v>10</v>
      </c>
      <c r="C119" s="36" t="s">
        <v>11</v>
      </c>
      <c r="D119" s="30"/>
      <c r="E119" s="9" t="s">
        <v>13</v>
      </c>
      <c r="F119" s="9" t="s">
        <v>27</v>
      </c>
      <c r="G119" s="9" t="s">
        <v>14</v>
      </c>
      <c r="H119" s="30"/>
      <c r="I119" s="13" t="s">
        <v>13</v>
      </c>
      <c r="J119" s="13" t="s">
        <v>27</v>
      </c>
      <c r="K119" s="13" t="s">
        <v>14</v>
      </c>
      <c r="L119" s="30"/>
      <c r="M119" s="21" t="s">
        <v>13</v>
      </c>
      <c r="N119" s="21" t="s">
        <v>27</v>
      </c>
      <c r="O119" s="21" t="s">
        <v>14</v>
      </c>
    </row>
    <row r="120" spans="1:15" x14ac:dyDescent="0.2">
      <c r="A120" s="37" t="s">
        <v>1</v>
      </c>
      <c r="B120" s="38">
        <v>0.96</v>
      </c>
      <c r="C120" s="36" t="s">
        <v>12</v>
      </c>
      <c r="D120" s="29"/>
      <c r="E120" s="10" t="s">
        <v>15</v>
      </c>
      <c r="F120" s="40">
        <v>0.96330000000000005</v>
      </c>
      <c r="G120" s="40">
        <v>0.42138922705724274</v>
      </c>
      <c r="H120" s="29"/>
      <c r="I120" s="14">
        <v>1.05</v>
      </c>
      <c r="J120" s="42">
        <v>0.98059999999999992</v>
      </c>
      <c r="K120" s="42">
        <v>0.21882088270014127</v>
      </c>
      <c r="L120" s="29"/>
      <c r="M120" s="22">
        <v>1.03</v>
      </c>
      <c r="N120" s="44">
        <v>0.99009999999999998</v>
      </c>
      <c r="O120" s="44">
        <v>0.11059488940511084</v>
      </c>
    </row>
    <row r="121" spans="1:15" x14ac:dyDescent="0.2">
      <c r="A121" s="37" t="s">
        <v>1</v>
      </c>
      <c r="B121" s="38">
        <v>0.97</v>
      </c>
      <c r="C121" s="36" t="s">
        <v>12</v>
      </c>
      <c r="D121" s="29"/>
      <c r="E121" s="10" t="s">
        <v>15</v>
      </c>
      <c r="F121" s="40">
        <v>0.96</v>
      </c>
      <c r="G121" s="40">
        <v>0.4608585858585863</v>
      </c>
      <c r="H121" s="29"/>
      <c r="I121" s="14">
        <v>1.05</v>
      </c>
      <c r="J121" s="42">
        <v>0.97889999999999999</v>
      </c>
      <c r="K121" s="42">
        <v>0.23840922247296761</v>
      </c>
      <c r="L121" s="29"/>
      <c r="M121" s="22">
        <v>1.03</v>
      </c>
      <c r="N121" s="44">
        <v>0.98919999999999997</v>
      </c>
      <c r="O121" s="44">
        <v>0.12075873984487041</v>
      </c>
    </row>
    <row r="122" spans="1:15" x14ac:dyDescent="0.2">
      <c r="A122" s="37" t="s">
        <v>2</v>
      </c>
      <c r="B122" s="38">
        <v>0.96</v>
      </c>
      <c r="C122" s="36" t="s">
        <v>12</v>
      </c>
      <c r="D122" s="29"/>
      <c r="E122" s="10" t="s">
        <v>15</v>
      </c>
      <c r="F122" s="40">
        <v>0.96349999999999991</v>
      </c>
      <c r="G122" s="40">
        <v>0.41900583415892295</v>
      </c>
      <c r="H122" s="29"/>
      <c r="I122" s="14">
        <v>1.05</v>
      </c>
      <c r="J122" s="42">
        <v>0.98099999999999998</v>
      </c>
      <c r="K122" s="42">
        <v>0.21422172798319608</v>
      </c>
      <c r="L122" s="29"/>
      <c r="M122" s="22">
        <v>1.03</v>
      </c>
      <c r="N122" s="44">
        <v>0.99070000000000003</v>
      </c>
      <c r="O122" s="44">
        <v>0.10382924837350971</v>
      </c>
    </row>
    <row r="123" spans="1:15" x14ac:dyDescent="0.2">
      <c r="A123" s="37" t="s">
        <v>2</v>
      </c>
      <c r="B123" s="38">
        <v>0.97</v>
      </c>
      <c r="C123" s="36" t="s">
        <v>12</v>
      </c>
      <c r="D123" s="29"/>
      <c r="E123" s="10" t="s">
        <v>15</v>
      </c>
      <c r="F123" s="40">
        <v>0.96019999999999994</v>
      </c>
      <c r="G123" s="40">
        <v>0.45845878068331791</v>
      </c>
      <c r="H123" s="29"/>
      <c r="I123" s="14">
        <v>1.05</v>
      </c>
      <c r="J123" s="42">
        <v>0.97930000000000006</v>
      </c>
      <c r="K123" s="42">
        <v>0.23379408297206658</v>
      </c>
      <c r="L123" s="29"/>
      <c r="M123" s="22">
        <v>1.03</v>
      </c>
      <c r="N123" s="44">
        <v>0.98980000000000001</v>
      </c>
      <c r="O123" s="44">
        <v>0.11398078583368526</v>
      </c>
    </row>
    <row r="124" spans="1:15" x14ac:dyDescent="0.2">
      <c r="A124" s="37" t="s">
        <v>3</v>
      </c>
      <c r="B124" s="38">
        <v>0.96</v>
      </c>
      <c r="C124" s="36" t="s">
        <v>12</v>
      </c>
      <c r="D124" s="29"/>
      <c r="E124" s="10" t="s">
        <v>15</v>
      </c>
      <c r="F124" s="40">
        <v>0.97399999999999998</v>
      </c>
      <c r="G124" s="40">
        <v>0.29525231783958711</v>
      </c>
      <c r="H124" s="29"/>
      <c r="I124" s="14">
        <v>1.05</v>
      </c>
      <c r="J124" s="42">
        <v>0.98359999999999992</v>
      </c>
      <c r="K124" s="42">
        <v>0.18441840117318048</v>
      </c>
      <c r="L124" s="29"/>
      <c r="M124" s="22">
        <v>1.03</v>
      </c>
      <c r="N124" s="44">
        <v>0.99129999999999996</v>
      </c>
      <c r="O124" s="44">
        <v>9.7071797364342974E-2</v>
      </c>
    </row>
    <row r="125" spans="1:15" x14ac:dyDescent="0.2">
      <c r="A125" s="37" t="s">
        <v>3</v>
      </c>
      <c r="B125" s="38">
        <v>0.97</v>
      </c>
      <c r="C125" s="36" t="s">
        <v>12</v>
      </c>
      <c r="D125" s="29"/>
      <c r="E125" s="10" t="s">
        <v>15</v>
      </c>
      <c r="F125" s="40">
        <v>0.97099999999999997</v>
      </c>
      <c r="G125" s="40">
        <v>0.33033735917361079</v>
      </c>
      <c r="H125" s="29"/>
      <c r="I125" s="14">
        <v>1.05</v>
      </c>
      <c r="J125" s="42">
        <v>0.98169999999999991</v>
      </c>
      <c r="K125" s="42">
        <v>0.20618222563827235</v>
      </c>
      <c r="L125" s="29"/>
      <c r="M125" s="22">
        <v>1.03</v>
      </c>
      <c r="N125" s="44">
        <v>0.99019999999999997</v>
      </c>
      <c r="O125" s="44">
        <v>0.10946671318313446</v>
      </c>
    </row>
    <row r="126" spans="1:15" x14ac:dyDescent="0.2">
      <c r="A126" s="37" t="s">
        <v>4</v>
      </c>
      <c r="B126" s="38">
        <v>0.96</v>
      </c>
      <c r="C126" s="36" t="s">
        <v>12</v>
      </c>
      <c r="D126" s="29"/>
      <c r="E126" s="10" t="s">
        <v>15</v>
      </c>
      <c r="F126" s="40">
        <v>0.97350000000000003</v>
      </c>
      <c r="G126" s="40">
        <v>0.30108480801855186</v>
      </c>
      <c r="H126" s="29"/>
      <c r="I126" s="14">
        <v>1.05</v>
      </c>
      <c r="J126" s="42">
        <v>0.98399999999999999</v>
      </c>
      <c r="K126" s="42">
        <v>0.17984725301798488</v>
      </c>
      <c r="L126" s="29"/>
      <c r="M126" s="22">
        <v>1.03</v>
      </c>
      <c r="N126" s="44">
        <v>0.99099999999999999</v>
      </c>
      <c r="O126" s="44">
        <v>0.10044950004586745</v>
      </c>
    </row>
    <row r="127" spans="1:15" x14ac:dyDescent="0.2">
      <c r="A127" s="37" t="s">
        <v>4</v>
      </c>
      <c r="B127" s="38">
        <v>0.97</v>
      </c>
      <c r="C127" s="36" t="s">
        <v>12</v>
      </c>
      <c r="D127" s="29"/>
      <c r="E127" s="10" t="s">
        <v>15</v>
      </c>
      <c r="F127" s="40">
        <v>0.97050000000000003</v>
      </c>
      <c r="G127" s="40">
        <v>0.33620595444397577</v>
      </c>
      <c r="H127" s="29"/>
      <c r="I127" s="14">
        <v>1.05</v>
      </c>
      <c r="J127" s="42">
        <v>0.98209999999999997</v>
      </c>
      <c r="K127" s="42">
        <v>0.20159336980434658</v>
      </c>
      <c r="L127" s="29"/>
      <c r="M127" s="22">
        <v>1.03</v>
      </c>
      <c r="N127" s="44">
        <v>0.99</v>
      </c>
      <c r="O127" s="44">
        <v>0.11172329354147546</v>
      </c>
    </row>
    <row r="128" spans="1:15" x14ac:dyDescent="0.2">
      <c r="A128" s="37" t="s">
        <v>5</v>
      </c>
      <c r="B128" s="38">
        <v>0.96</v>
      </c>
      <c r="C128" s="36" t="s">
        <v>12</v>
      </c>
      <c r="D128" s="29"/>
      <c r="E128" s="10" t="s">
        <v>15</v>
      </c>
      <c r="F128" s="40">
        <v>0.97599999999999998</v>
      </c>
      <c r="G128" s="40">
        <v>0.2719821162444116</v>
      </c>
      <c r="H128" s="29"/>
      <c r="I128" s="14">
        <v>1.05</v>
      </c>
      <c r="J128" s="42">
        <v>0.98459999999999992</v>
      </c>
      <c r="K128" s="42">
        <v>0.1729974947525231</v>
      </c>
      <c r="L128" s="29"/>
      <c r="M128" s="22">
        <v>1.03</v>
      </c>
      <c r="N128" s="44">
        <v>0.99219999999999997</v>
      </c>
      <c r="O128" s="44">
        <v>8.6950944640926828E-2</v>
      </c>
    </row>
    <row r="129" spans="1:15" x14ac:dyDescent="0.2">
      <c r="A129" s="37" t="s">
        <v>5</v>
      </c>
      <c r="B129" s="38">
        <v>0.97</v>
      </c>
      <c r="C129" s="36" t="s">
        <v>12</v>
      </c>
      <c r="D129" s="29"/>
      <c r="E129" s="10" t="s">
        <v>15</v>
      </c>
      <c r="F129" s="40">
        <v>0.9728</v>
      </c>
      <c r="G129" s="40">
        <v>0.30926036682615632</v>
      </c>
      <c r="H129" s="29"/>
      <c r="I129" s="14">
        <v>1.05</v>
      </c>
      <c r="J129" s="42">
        <v>0.98259999999999992</v>
      </c>
      <c r="K129" s="42">
        <v>0.19586255389227192</v>
      </c>
      <c r="L129" s="29"/>
      <c r="M129" s="22">
        <v>1.03</v>
      </c>
      <c r="N129" s="44">
        <v>0.99099999999999999</v>
      </c>
      <c r="O129" s="44">
        <v>0.10044950004586745</v>
      </c>
    </row>
    <row r="130" spans="1:15" x14ac:dyDescent="0.2">
      <c r="A130" s="37" t="s">
        <v>6</v>
      </c>
      <c r="B130" s="38">
        <v>0.96</v>
      </c>
      <c r="C130" s="36" t="s">
        <v>12</v>
      </c>
      <c r="D130" s="29"/>
      <c r="E130" s="10" t="s">
        <v>15</v>
      </c>
      <c r="F130" s="40">
        <v>0.96489999999999998</v>
      </c>
      <c r="G130" s="40">
        <v>0.40234974891415998</v>
      </c>
      <c r="H130" s="29"/>
      <c r="I130" s="14">
        <v>1.05</v>
      </c>
      <c r="J130" s="42">
        <v>0.9798</v>
      </c>
      <c r="K130" s="42">
        <v>0.22803045766915941</v>
      </c>
      <c r="L130" s="29"/>
      <c r="M130" s="22">
        <v>1.03</v>
      </c>
      <c r="N130" s="44">
        <v>0.98939999999999995</v>
      </c>
      <c r="O130" s="44">
        <v>0.11849850843180196</v>
      </c>
    </row>
    <row r="131" spans="1:15" x14ac:dyDescent="0.2">
      <c r="A131" s="37" t="s">
        <v>6</v>
      </c>
      <c r="B131" s="38">
        <v>0.97</v>
      </c>
      <c r="C131" s="36" t="s">
        <v>12</v>
      </c>
      <c r="D131" s="29"/>
      <c r="E131" s="10" t="s">
        <v>15</v>
      </c>
      <c r="F131" s="40">
        <v>0.96130000000000004</v>
      </c>
      <c r="G131" s="40">
        <v>0.44527770159726837</v>
      </c>
      <c r="H131" s="29"/>
      <c r="I131" s="14">
        <v>1.05</v>
      </c>
      <c r="J131" s="42">
        <v>0.9776999999999999</v>
      </c>
      <c r="K131" s="42">
        <v>0.25227729891737372</v>
      </c>
      <c r="L131" s="29"/>
      <c r="M131" s="22">
        <v>1.03</v>
      </c>
      <c r="N131" s="44">
        <v>0.98819999999999997</v>
      </c>
      <c r="O131" s="44">
        <v>0.13207362023391206</v>
      </c>
    </row>
    <row r="132" spans="1:15" x14ac:dyDescent="0.2">
      <c r="A132" s="37" t="s">
        <v>7</v>
      </c>
      <c r="B132" s="38">
        <v>0.96</v>
      </c>
      <c r="C132" s="36" t="s">
        <v>12</v>
      </c>
      <c r="D132" s="29"/>
      <c r="E132" s="10" t="s">
        <v>15</v>
      </c>
      <c r="F132" s="40">
        <v>0.96440000000000003</v>
      </c>
      <c r="G132" s="40">
        <v>0.40829279941681396</v>
      </c>
      <c r="H132" s="29"/>
      <c r="I132" s="14">
        <v>1.05</v>
      </c>
      <c r="J132" s="42">
        <v>0.98229999999999995</v>
      </c>
      <c r="K132" s="42">
        <v>0.19930034335002325</v>
      </c>
      <c r="L132" s="29"/>
      <c r="M132" s="22">
        <v>1.03</v>
      </c>
      <c r="N132" s="44">
        <v>0.99150000000000005</v>
      </c>
      <c r="O132" s="44">
        <v>9.4821131129753905E-2</v>
      </c>
    </row>
    <row r="133" spans="1:15" x14ac:dyDescent="0.2">
      <c r="A133" s="37" t="s">
        <v>7</v>
      </c>
      <c r="B133" s="38">
        <v>0.97</v>
      </c>
      <c r="C133" s="36" t="s">
        <v>12</v>
      </c>
      <c r="D133" s="29"/>
      <c r="E133" s="10" t="s">
        <v>15</v>
      </c>
      <c r="F133" s="40">
        <v>0.96079999999999999</v>
      </c>
      <c r="G133" s="40">
        <v>0.45126535967501846</v>
      </c>
      <c r="H133" s="29"/>
      <c r="I133" s="14">
        <v>1.05</v>
      </c>
      <c r="J133" s="42">
        <v>0.98040000000000005</v>
      </c>
      <c r="K133" s="42">
        <v>0.22112186738869671</v>
      </c>
      <c r="L133" s="29"/>
      <c r="M133" s="22">
        <v>1.03</v>
      </c>
      <c r="N133" s="44">
        <v>0.99050000000000005</v>
      </c>
      <c r="O133" s="44">
        <v>0.10608355131323276</v>
      </c>
    </row>
    <row r="134" spans="1:15" x14ac:dyDescent="0.2">
      <c r="A134" s="37" t="s">
        <v>8</v>
      </c>
      <c r="B134" s="38">
        <v>0.96</v>
      </c>
      <c r="C134" s="36" t="s">
        <v>12</v>
      </c>
      <c r="D134" s="29"/>
      <c r="E134" s="10" t="s">
        <v>15</v>
      </c>
      <c r="F134" s="40">
        <v>0.97319999999999995</v>
      </c>
      <c r="G134" s="40">
        <v>0.30458717881652581</v>
      </c>
      <c r="H134" s="29"/>
      <c r="I134" s="14">
        <v>1.05</v>
      </c>
      <c r="J134" s="42">
        <v>0.9837999999999999</v>
      </c>
      <c r="K134" s="42">
        <v>0.18213236245356709</v>
      </c>
      <c r="L134" s="29"/>
      <c r="M134" s="22">
        <v>1.03</v>
      </c>
      <c r="N134" s="44">
        <v>0.9917999999999999</v>
      </c>
      <c r="O134" s="44">
        <v>9.1446833733586183E-2</v>
      </c>
    </row>
    <row r="135" spans="1:15" x14ac:dyDescent="0.2">
      <c r="A135" s="37" t="s">
        <v>8</v>
      </c>
      <c r="B135" s="38">
        <v>0.97</v>
      </c>
      <c r="C135" s="36" t="s">
        <v>12</v>
      </c>
      <c r="D135" s="29"/>
      <c r="E135" s="10" t="s">
        <v>15</v>
      </c>
      <c r="F135" s="40">
        <v>0.97</v>
      </c>
      <c r="G135" s="40">
        <v>0.34208059981255889</v>
      </c>
      <c r="H135" s="29"/>
      <c r="I135" s="14">
        <v>1.05</v>
      </c>
      <c r="J135" s="42">
        <v>0.9819</v>
      </c>
      <c r="K135" s="42">
        <v>0.20388733037678961</v>
      </c>
      <c r="L135" s="29"/>
      <c r="M135" s="22">
        <v>1.03</v>
      </c>
      <c r="N135" s="44">
        <v>0.99069999999999991</v>
      </c>
      <c r="O135" s="44">
        <v>0.10382924837351097</v>
      </c>
    </row>
    <row r="136" spans="1:15" x14ac:dyDescent="0.2">
      <c r="A136" s="37" t="s">
        <v>9</v>
      </c>
      <c r="B136" s="38">
        <v>0.96</v>
      </c>
      <c r="C136" s="36" t="s">
        <v>12</v>
      </c>
      <c r="D136" s="29"/>
      <c r="E136" s="10" t="s">
        <v>15</v>
      </c>
      <c r="F136" s="40">
        <v>0.9738</v>
      </c>
      <c r="G136" s="40">
        <v>0.29758459518163771</v>
      </c>
      <c r="H136" s="29"/>
      <c r="I136" s="14">
        <v>1.05</v>
      </c>
      <c r="J136" s="42">
        <v>0.98409999999999997</v>
      </c>
      <c r="K136" s="42">
        <v>0.17870504660465061</v>
      </c>
      <c r="L136" s="29"/>
      <c r="M136" s="22">
        <v>1.03</v>
      </c>
      <c r="N136" s="44">
        <v>0.99139999999999995</v>
      </c>
      <c r="O136" s="44">
        <v>9.5946350737555697E-2</v>
      </c>
    </row>
    <row r="137" spans="1:15" x14ac:dyDescent="0.2">
      <c r="A137" s="37" t="s">
        <v>9</v>
      </c>
      <c r="B137" s="38">
        <v>0.97</v>
      </c>
      <c r="C137" s="36" t="s">
        <v>12</v>
      </c>
      <c r="D137" s="29"/>
      <c r="E137" s="10" t="s">
        <v>15</v>
      </c>
      <c r="F137" s="40">
        <v>0.97070000000000001</v>
      </c>
      <c r="G137" s="40">
        <v>0.33385779084759193</v>
      </c>
      <c r="H137" s="29"/>
      <c r="I137" s="14">
        <v>1.05</v>
      </c>
      <c r="J137" s="42">
        <v>0.98219999999999996</v>
      </c>
      <c r="K137" s="42">
        <v>0.2004467398480842</v>
      </c>
      <c r="L137" s="29"/>
      <c r="M137" s="22">
        <v>1.03</v>
      </c>
      <c r="N137" s="44">
        <v>0.99029999999999996</v>
      </c>
      <c r="O137" s="44">
        <v>0.10833876480650231</v>
      </c>
    </row>
    <row r="138" spans="1:15" x14ac:dyDescent="0.2">
      <c r="N138" s="46"/>
    </row>
    <row r="141" spans="1:15" x14ac:dyDescent="0.2">
      <c r="A141" s="35">
        <v>42394</v>
      </c>
      <c r="B141" s="29"/>
      <c r="C141" s="29"/>
      <c r="D141" s="29"/>
      <c r="E141" s="8"/>
      <c r="F141" s="8" t="s">
        <v>16</v>
      </c>
      <c r="G141" s="8"/>
      <c r="H141" s="29"/>
      <c r="I141" s="12"/>
      <c r="J141" s="12" t="s">
        <v>17</v>
      </c>
      <c r="K141" s="12"/>
      <c r="M141" s="20"/>
      <c r="N141" s="20" t="s">
        <v>18</v>
      </c>
      <c r="O141" s="20"/>
    </row>
    <row r="142" spans="1:15" ht="25.5" x14ac:dyDescent="0.2">
      <c r="A142" s="36" t="s">
        <v>0</v>
      </c>
      <c r="B142" s="36" t="s">
        <v>10</v>
      </c>
      <c r="C142" s="36" t="s">
        <v>11</v>
      </c>
      <c r="D142" s="30"/>
      <c r="E142" s="9" t="s">
        <v>13</v>
      </c>
      <c r="F142" s="9" t="s">
        <v>27</v>
      </c>
      <c r="G142" s="9" t="s">
        <v>14</v>
      </c>
      <c r="H142" s="30"/>
      <c r="I142" s="13" t="s">
        <v>13</v>
      </c>
      <c r="J142" s="13" t="s">
        <v>27</v>
      </c>
      <c r="K142" s="13" t="s">
        <v>14</v>
      </c>
      <c r="L142" s="30"/>
      <c r="M142" s="21" t="s">
        <v>13</v>
      </c>
      <c r="N142" s="21" t="s">
        <v>27</v>
      </c>
      <c r="O142" s="21" t="s">
        <v>14</v>
      </c>
    </row>
    <row r="143" spans="1:15" x14ac:dyDescent="0.2">
      <c r="A143" s="37" t="s">
        <v>1</v>
      </c>
      <c r="B143" s="38">
        <v>0.96</v>
      </c>
      <c r="C143" s="36" t="s">
        <v>12</v>
      </c>
      <c r="D143" s="29"/>
      <c r="E143" s="10" t="s">
        <v>15</v>
      </c>
      <c r="F143" s="40">
        <v>0.96409999999999996</v>
      </c>
      <c r="G143" s="40">
        <v>0.46867008358698004</v>
      </c>
      <c r="H143" s="29"/>
      <c r="I143" s="14">
        <v>1.05</v>
      </c>
      <c r="J143" s="42">
        <v>0.98039999999999994</v>
      </c>
      <c r="K143" s="42">
        <v>0.25162143530438047</v>
      </c>
      <c r="L143" s="29"/>
      <c r="M143" s="22">
        <v>1.03</v>
      </c>
      <c r="N143" s="44">
        <v>0.99039999999999995</v>
      </c>
      <c r="O143" s="44">
        <v>0.12199877444153596</v>
      </c>
    </row>
    <row r="144" spans="1:15" x14ac:dyDescent="0.2">
      <c r="A144" s="37" t="s">
        <v>1</v>
      </c>
      <c r="B144" s="38">
        <v>0.97</v>
      </c>
      <c r="C144" s="36" t="s">
        <v>12</v>
      </c>
      <c r="D144" s="29"/>
      <c r="E144" s="10" t="s">
        <v>15</v>
      </c>
      <c r="F144" s="40">
        <v>0.9607</v>
      </c>
      <c r="G144" s="40">
        <v>0.51487241702350661</v>
      </c>
      <c r="H144" s="29"/>
      <c r="I144" s="14">
        <v>1.05</v>
      </c>
      <c r="J144" s="42">
        <v>0.9786999999999999</v>
      </c>
      <c r="K144" s="42">
        <v>0.27392071819408698</v>
      </c>
      <c r="L144" s="29"/>
      <c r="M144" s="22">
        <v>1.03</v>
      </c>
      <c r="N144" s="44">
        <v>0.98949999999999994</v>
      </c>
      <c r="O144" s="44">
        <v>0.1335575264414289</v>
      </c>
    </row>
    <row r="145" spans="1:20" x14ac:dyDescent="0.2">
      <c r="A145" s="37" t="s">
        <v>2</v>
      </c>
      <c r="B145" s="38">
        <v>0.96</v>
      </c>
      <c r="C145" s="36" t="s">
        <v>12</v>
      </c>
      <c r="D145" s="29"/>
      <c r="E145" s="10" t="s">
        <v>15</v>
      </c>
      <c r="F145" s="40">
        <v>0.96870000000000001</v>
      </c>
      <c r="G145" s="40">
        <v>0.40667727455566105</v>
      </c>
      <c r="H145" s="29"/>
      <c r="I145" s="14">
        <v>1.05</v>
      </c>
      <c r="J145" s="42">
        <v>0.98219999999999996</v>
      </c>
      <c r="K145" s="42">
        <v>0.22809456603402684</v>
      </c>
      <c r="L145" s="29"/>
      <c r="M145" s="22">
        <v>1.03</v>
      </c>
      <c r="N145" s="44">
        <v>0.99109999999999998</v>
      </c>
      <c r="O145" s="44">
        <v>0.1130231473910913</v>
      </c>
    </row>
    <row r="146" spans="1:20" x14ac:dyDescent="0.2">
      <c r="A146" s="37" t="s">
        <v>2</v>
      </c>
      <c r="B146" s="38">
        <v>0.97</v>
      </c>
      <c r="C146" s="36" t="s">
        <v>12</v>
      </c>
      <c r="D146" s="29"/>
      <c r="E146" s="10" t="s">
        <v>15</v>
      </c>
      <c r="F146" s="40">
        <v>0.96530000000000005</v>
      </c>
      <c r="G146" s="40">
        <v>0.45244108495840069</v>
      </c>
      <c r="H146" s="29"/>
      <c r="I146" s="14">
        <v>1.05</v>
      </c>
      <c r="J146" s="42">
        <v>0.98039999999999994</v>
      </c>
      <c r="K146" s="42">
        <v>0.25162143530438047</v>
      </c>
      <c r="L146" s="29"/>
      <c r="M146" s="22">
        <v>1.03</v>
      </c>
      <c r="N146" s="44">
        <v>0.99009999999999998</v>
      </c>
      <c r="O146" s="44">
        <v>0.12584935690926405</v>
      </c>
    </row>
    <row r="147" spans="1:20" x14ac:dyDescent="0.2">
      <c r="A147" s="37" t="s">
        <v>3</v>
      </c>
      <c r="B147" s="38">
        <v>0.96</v>
      </c>
      <c r="C147" s="36" t="s">
        <v>12</v>
      </c>
      <c r="D147" s="29"/>
      <c r="E147" s="10" t="s">
        <v>15</v>
      </c>
      <c r="F147" s="40">
        <v>0.97760000000000002</v>
      </c>
      <c r="G147" s="40">
        <v>0.28839099271967911</v>
      </c>
      <c r="H147" s="29"/>
      <c r="I147" s="14">
        <v>1.05</v>
      </c>
      <c r="J147" s="42">
        <v>0.98429999999999995</v>
      </c>
      <c r="K147" s="42">
        <v>0.20075530658931492</v>
      </c>
      <c r="L147" s="29"/>
      <c r="M147" s="22">
        <v>1.03</v>
      </c>
      <c r="N147" s="44">
        <v>0.99199999999999999</v>
      </c>
      <c r="O147" s="44">
        <v>0.1015016685205785</v>
      </c>
    </row>
    <row r="148" spans="1:20" x14ac:dyDescent="0.2">
      <c r="A148" s="37" t="s">
        <v>3</v>
      </c>
      <c r="B148" s="38">
        <v>0.97</v>
      </c>
      <c r="C148" s="36" t="s">
        <v>12</v>
      </c>
      <c r="D148" s="29"/>
      <c r="E148" s="10" t="s">
        <v>15</v>
      </c>
      <c r="F148" s="40">
        <v>0.97440000000000004</v>
      </c>
      <c r="G148" s="40">
        <v>0.33067210237245848</v>
      </c>
      <c r="H148" s="29"/>
      <c r="I148" s="14">
        <v>1.05</v>
      </c>
      <c r="J148" s="42">
        <v>0.98239999999999994</v>
      </c>
      <c r="K148" s="42">
        <v>0.22548579130630206</v>
      </c>
      <c r="L148" s="29"/>
      <c r="M148" s="22">
        <v>1.03</v>
      </c>
      <c r="N148" s="44">
        <v>0.9907999999999999</v>
      </c>
      <c r="O148" s="44">
        <v>0.11686829173221347</v>
      </c>
    </row>
    <row r="149" spans="1:20" x14ac:dyDescent="0.2">
      <c r="A149" s="37" t="s">
        <v>4</v>
      </c>
      <c r="B149" s="38">
        <v>0.96</v>
      </c>
      <c r="C149" s="36" t="s">
        <v>12</v>
      </c>
      <c r="D149" s="29"/>
      <c r="E149" s="10" t="s">
        <v>15</v>
      </c>
      <c r="F149" s="40">
        <v>0.97389999999999999</v>
      </c>
      <c r="G149" s="40">
        <v>0.33730362460211538</v>
      </c>
      <c r="H149" s="29"/>
      <c r="I149" s="14">
        <v>1.05</v>
      </c>
      <c r="J149" s="42">
        <v>0.98239999999999994</v>
      </c>
      <c r="K149" s="42">
        <v>0.22548579130630206</v>
      </c>
      <c r="L149" s="29"/>
      <c r="M149" s="22">
        <v>1.03</v>
      </c>
      <c r="N149" s="44">
        <v>0.99099999999999999</v>
      </c>
      <c r="O149" s="44">
        <v>0.11430460350046986</v>
      </c>
    </row>
    <row r="150" spans="1:20" x14ac:dyDescent="0.2">
      <c r="A150" s="37" t="s">
        <v>4</v>
      </c>
      <c r="B150" s="38">
        <v>0.97</v>
      </c>
      <c r="C150" s="36" t="s">
        <v>12</v>
      </c>
      <c r="D150" s="29"/>
      <c r="E150" s="10" t="s">
        <v>15</v>
      </c>
      <c r="F150" s="40">
        <v>0.97089999999999999</v>
      </c>
      <c r="G150" s="40">
        <v>0.37723619393310887</v>
      </c>
      <c r="H150" s="29"/>
      <c r="I150" s="14">
        <v>1.05</v>
      </c>
      <c r="J150" s="42">
        <v>0.98059999999999992</v>
      </c>
      <c r="K150" s="42">
        <v>0.24900307341740213</v>
      </c>
      <c r="L150" s="29"/>
      <c r="M150" s="22">
        <v>1.03</v>
      </c>
      <c r="N150" s="44">
        <v>0.99</v>
      </c>
      <c r="O150" s="44">
        <v>0.12713340299547207</v>
      </c>
    </row>
    <row r="151" spans="1:20" x14ac:dyDescent="0.2">
      <c r="A151" s="37" t="s">
        <v>5</v>
      </c>
      <c r="B151" s="38">
        <v>0.96</v>
      </c>
      <c r="C151" s="36" t="s">
        <v>12</v>
      </c>
      <c r="D151" s="29"/>
      <c r="E151" s="10" t="s">
        <v>15</v>
      </c>
      <c r="F151" s="40">
        <v>0.97860000000000003</v>
      </c>
      <c r="G151" s="40">
        <v>0.27523485345003734</v>
      </c>
      <c r="H151" s="29"/>
      <c r="I151" s="14">
        <v>1.05</v>
      </c>
      <c r="J151" s="42">
        <v>0.98509999999999998</v>
      </c>
      <c r="K151" s="42">
        <v>0.19037101081983657</v>
      </c>
      <c r="L151" s="29"/>
      <c r="M151" s="22">
        <v>1.03</v>
      </c>
      <c r="N151" s="44">
        <v>0.99259999999999993</v>
      </c>
      <c r="O151" s="44">
        <v>9.3832289980338185E-2</v>
      </c>
    </row>
    <row r="152" spans="1:20" x14ac:dyDescent="0.2">
      <c r="A152" s="37" t="s">
        <v>5</v>
      </c>
      <c r="B152" s="38">
        <v>0.97</v>
      </c>
      <c r="C152" s="36" t="s">
        <v>12</v>
      </c>
      <c r="D152" s="29"/>
      <c r="E152" s="10" t="s">
        <v>15</v>
      </c>
      <c r="F152" s="40">
        <v>0.97550000000000003</v>
      </c>
      <c r="G152" s="40">
        <v>0.31610668269145753</v>
      </c>
      <c r="H152" s="29"/>
      <c r="I152" s="14">
        <v>1.05</v>
      </c>
      <c r="J152" s="42">
        <v>0.98299999999999998</v>
      </c>
      <c r="K152" s="42">
        <v>0.21766583646122026</v>
      </c>
      <c r="L152" s="29"/>
      <c r="M152" s="22">
        <v>1.03</v>
      </c>
      <c r="N152" s="44">
        <v>0.99129999999999996</v>
      </c>
      <c r="O152" s="44">
        <v>0.11046101079390751</v>
      </c>
    </row>
    <row r="153" spans="1:20" x14ac:dyDescent="0.2">
      <c r="A153" s="37" t="s">
        <v>6</v>
      </c>
      <c r="B153" s="38">
        <v>0.96</v>
      </c>
      <c r="C153" s="36" t="s">
        <v>12</v>
      </c>
      <c r="D153" s="29"/>
      <c r="E153" s="10" t="s">
        <v>15</v>
      </c>
      <c r="F153" s="40">
        <v>0.96799999999999997</v>
      </c>
      <c r="G153" s="40">
        <v>0.41607295525790855</v>
      </c>
      <c r="H153" s="29"/>
      <c r="I153" s="14">
        <v>1.05</v>
      </c>
      <c r="J153" s="42">
        <v>0.97989999999999999</v>
      </c>
      <c r="K153" s="42">
        <v>0.25817201614520841</v>
      </c>
      <c r="L153" s="29"/>
      <c r="M153" s="22">
        <v>1.03</v>
      </c>
      <c r="N153" s="44">
        <v>0.98969999999999991</v>
      </c>
      <c r="O153" s="44">
        <v>0.13098709814538129</v>
      </c>
    </row>
    <row r="154" spans="1:20" x14ac:dyDescent="0.2">
      <c r="A154" s="37" t="s">
        <v>6</v>
      </c>
      <c r="B154" s="38">
        <v>0.97</v>
      </c>
      <c r="C154" s="36" t="s">
        <v>12</v>
      </c>
      <c r="D154" s="29"/>
      <c r="E154" s="10" t="s">
        <v>15</v>
      </c>
      <c r="F154" s="40">
        <v>0.96430000000000005</v>
      </c>
      <c r="G154" s="40">
        <v>0.46596244551166227</v>
      </c>
      <c r="H154" s="29"/>
      <c r="I154" s="14">
        <v>1.05</v>
      </c>
      <c r="J154" s="42">
        <v>0.9778</v>
      </c>
      <c r="K154" s="42">
        <v>0.28575761209188816</v>
      </c>
      <c r="L154" s="29"/>
      <c r="M154" s="22">
        <v>1.03</v>
      </c>
      <c r="N154" s="44">
        <v>0.98849999999999993</v>
      </c>
      <c r="O154" s="44">
        <v>0.14642526991436081</v>
      </c>
    </row>
    <row r="155" spans="1:20" x14ac:dyDescent="0.2">
      <c r="A155" s="37" t="s">
        <v>7</v>
      </c>
      <c r="B155" s="38">
        <v>0.96</v>
      </c>
      <c r="C155" s="36" t="s">
        <v>12</v>
      </c>
      <c r="D155" s="29"/>
      <c r="E155" s="10" t="s">
        <v>15</v>
      </c>
      <c r="F155" s="40">
        <v>0.96709999999999996</v>
      </c>
      <c r="G155" s="40">
        <v>0.42817310195073127</v>
      </c>
      <c r="H155" s="29"/>
      <c r="I155" s="14">
        <v>1.05</v>
      </c>
      <c r="J155" s="42">
        <v>0.98239999999999994</v>
      </c>
      <c r="K155" s="42">
        <v>0.22548579130630206</v>
      </c>
      <c r="L155" s="29"/>
      <c r="M155" s="22">
        <v>1.03</v>
      </c>
      <c r="N155" s="44">
        <v>0.99149999999999994</v>
      </c>
      <c r="O155" s="44">
        <v>0.10789990783730757</v>
      </c>
    </row>
    <row r="156" spans="1:20" x14ac:dyDescent="0.2">
      <c r="A156" s="37" t="s">
        <v>7</v>
      </c>
      <c r="B156" s="38">
        <v>0.97</v>
      </c>
      <c r="C156" s="36" t="s">
        <v>12</v>
      </c>
      <c r="D156" s="29"/>
      <c r="E156" s="10" t="s">
        <v>15</v>
      </c>
      <c r="F156" s="40">
        <v>0.96340000000000003</v>
      </c>
      <c r="G156" s="40">
        <v>0.4781556699333534</v>
      </c>
      <c r="H156" s="29"/>
      <c r="I156" s="14">
        <v>1.05</v>
      </c>
      <c r="J156" s="42">
        <v>0.98049999999999993</v>
      </c>
      <c r="K156" s="42">
        <v>0.25031212083912247</v>
      </c>
      <c r="L156" s="29"/>
      <c r="M156" s="22">
        <v>1.03</v>
      </c>
      <c r="N156" s="44">
        <v>0.99039999999999995</v>
      </c>
      <c r="O156" s="44">
        <v>0.12199877444153596</v>
      </c>
      <c r="T156" s="4">
        <f>4.39/143.9</f>
        <v>3.0507296733842944E-2</v>
      </c>
    </row>
    <row r="157" spans="1:20" x14ac:dyDescent="0.2">
      <c r="A157" s="37" t="s">
        <v>8</v>
      </c>
      <c r="B157" s="38">
        <v>0.96</v>
      </c>
      <c r="C157" s="36" t="s">
        <v>12</v>
      </c>
      <c r="D157" s="29"/>
      <c r="E157" s="10" t="s">
        <v>15</v>
      </c>
      <c r="F157" s="40">
        <v>0.97140000000000004</v>
      </c>
      <c r="G157" s="40">
        <v>0.3705636372672213</v>
      </c>
      <c r="H157" s="29"/>
      <c r="I157" s="14">
        <v>1.05</v>
      </c>
      <c r="J157" s="42">
        <v>0.98269999999999991</v>
      </c>
      <c r="K157" s="42">
        <v>0.22157462024050675</v>
      </c>
      <c r="L157" s="29"/>
      <c r="M157" s="22">
        <v>1.03</v>
      </c>
      <c r="N157" s="44">
        <v>0.99149999999999994</v>
      </c>
      <c r="O157" s="44">
        <v>0.10789990783730757</v>
      </c>
    </row>
    <row r="158" spans="1:20" x14ac:dyDescent="0.2">
      <c r="A158" s="37" t="s">
        <v>8</v>
      </c>
      <c r="B158" s="38">
        <v>0.97</v>
      </c>
      <c r="C158" s="36" t="s">
        <v>12</v>
      </c>
      <c r="D158" s="29"/>
      <c r="E158" s="10" t="s">
        <v>15</v>
      </c>
      <c r="F158" s="40">
        <v>0.96820000000000006</v>
      </c>
      <c r="G158" s="40">
        <v>0.41338708873202235</v>
      </c>
      <c r="H158" s="29"/>
      <c r="I158" s="14">
        <v>1.05</v>
      </c>
      <c r="J158" s="42">
        <v>0.98089999999999999</v>
      </c>
      <c r="K158" s="42">
        <v>0.24507753259673565</v>
      </c>
      <c r="L158" s="29"/>
      <c r="M158" s="22">
        <v>1.03</v>
      </c>
      <c r="N158" s="44">
        <v>0.99039999999999995</v>
      </c>
      <c r="O158" s="44">
        <v>0.12199877444153596</v>
      </c>
    </row>
    <row r="159" spans="1:20" x14ac:dyDescent="0.2">
      <c r="A159" s="37" t="s">
        <v>9</v>
      </c>
      <c r="B159" s="38">
        <v>0.96</v>
      </c>
      <c r="C159" s="36" t="s">
        <v>12</v>
      </c>
      <c r="D159" s="29"/>
      <c r="E159" s="10" t="s">
        <v>15</v>
      </c>
      <c r="F159" s="40">
        <v>0.97719999999999996</v>
      </c>
      <c r="G159" s="40">
        <v>0.29366098776236171</v>
      </c>
      <c r="H159" s="29"/>
      <c r="I159" s="14">
        <v>1.05</v>
      </c>
      <c r="J159" s="42">
        <v>0.98459999999999992</v>
      </c>
      <c r="K159" s="42">
        <v>0.19685921816666421</v>
      </c>
      <c r="L159" s="29"/>
      <c r="M159" s="22">
        <v>1.03</v>
      </c>
      <c r="N159" s="44">
        <v>0.99239999999999995</v>
      </c>
      <c r="O159" s="44">
        <v>9.6387719078792566E-2</v>
      </c>
    </row>
    <row r="160" spans="1:20" x14ac:dyDescent="0.2">
      <c r="A160" s="37" t="s">
        <v>9</v>
      </c>
      <c r="B160" s="38">
        <v>0.97</v>
      </c>
      <c r="C160" s="36" t="s">
        <v>12</v>
      </c>
      <c r="D160" s="29"/>
      <c r="E160" s="10" t="s">
        <v>15</v>
      </c>
      <c r="F160" s="40">
        <v>0.97409999999999997</v>
      </c>
      <c r="G160" s="40">
        <v>0.33465019876880209</v>
      </c>
      <c r="H160" s="29"/>
      <c r="I160" s="14">
        <v>1.05</v>
      </c>
      <c r="J160" s="42">
        <v>0.98259999999999992</v>
      </c>
      <c r="K160" s="42">
        <v>0.22287807856706807</v>
      </c>
      <c r="L160" s="29"/>
      <c r="M160" s="22">
        <v>1.03</v>
      </c>
      <c r="N160" s="44">
        <v>0.99119999999999997</v>
      </c>
      <c r="O160" s="44">
        <v>0.11174194984832077</v>
      </c>
    </row>
    <row r="162" spans="1:24" x14ac:dyDescent="0.2">
      <c r="T162" s="4">
        <v>143</v>
      </c>
      <c r="V162" s="4">
        <f>T162*1.01</f>
        <v>144.43</v>
      </c>
      <c r="X162" s="4">
        <v>6.6</v>
      </c>
    </row>
    <row r="163" spans="1:24" x14ac:dyDescent="0.2">
      <c r="T163" s="47">
        <v>100000</v>
      </c>
      <c r="V163" s="4">
        <f>T162*1.02</f>
        <v>145.86000000000001</v>
      </c>
      <c r="X163" s="4">
        <v>6.84</v>
      </c>
    </row>
    <row r="164" spans="1:24" x14ac:dyDescent="0.2">
      <c r="A164" s="35">
        <v>42394</v>
      </c>
      <c r="B164" s="29" t="s">
        <v>28</v>
      </c>
      <c r="C164" s="29"/>
      <c r="D164" s="29"/>
      <c r="E164" s="8"/>
      <c r="F164" s="8" t="s">
        <v>16</v>
      </c>
      <c r="G164" s="8"/>
      <c r="H164" s="29"/>
      <c r="L164" s="47"/>
      <c r="X164" s="4">
        <f>X163/X162</f>
        <v>1.0363636363636364</v>
      </c>
    </row>
    <row r="165" spans="1:24" ht="25.5" x14ac:dyDescent="0.2">
      <c r="A165" s="36" t="s">
        <v>0</v>
      </c>
      <c r="B165" s="36" t="s">
        <v>10</v>
      </c>
      <c r="C165" s="36" t="s">
        <v>11</v>
      </c>
      <c r="D165" s="30"/>
      <c r="E165" s="9" t="s">
        <v>13</v>
      </c>
      <c r="F165" s="9" t="s">
        <v>27</v>
      </c>
      <c r="G165" s="9" t="s">
        <v>14</v>
      </c>
      <c r="H165" s="30"/>
    </row>
    <row r="166" spans="1:24" x14ac:dyDescent="0.2">
      <c r="A166" s="37" t="s">
        <v>1</v>
      </c>
      <c r="B166" s="38">
        <v>0.96</v>
      </c>
      <c r="C166" s="36" t="s">
        <v>12</v>
      </c>
      <c r="D166" s="29"/>
      <c r="E166" s="10" t="s">
        <v>15</v>
      </c>
      <c r="F166" s="40">
        <v>0.96235416666666662</v>
      </c>
      <c r="G166" s="40">
        <v>0.49235329729762078</v>
      </c>
      <c r="H166" s="29"/>
      <c r="J166" s="46">
        <f>G166-G143</f>
        <v>2.3683213710640749E-2</v>
      </c>
      <c r="N166" s="4" t="s">
        <v>31</v>
      </c>
    </row>
    <row r="167" spans="1:24" x14ac:dyDescent="0.2">
      <c r="A167" s="37" t="s">
        <v>1</v>
      </c>
      <c r="B167" s="38">
        <v>0.97</v>
      </c>
      <c r="C167" s="36" t="s">
        <v>12</v>
      </c>
      <c r="D167" s="29"/>
      <c r="E167" s="10" t="s">
        <v>15</v>
      </c>
      <c r="F167" s="40">
        <v>0.95909278350515459</v>
      </c>
      <c r="G167" s="40">
        <v>0.53682677966202286</v>
      </c>
      <c r="H167" s="29"/>
      <c r="J167" s="46">
        <f t="shared" ref="J167:J183" si="0">G167-G144</f>
        <v>2.1954362638516245E-2</v>
      </c>
      <c r="N167" s="4" t="s">
        <v>31</v>
      </c>
    </row>
    <row r="168" spans="1:24" x14ac:dyDescent="0.2">
      <c r="A168" s="37" t="s">
        <v>2</v>
      </c>
      <c r="B168" s="38">
        <v>0.96</v>
      </c>
      <c r="C168" s="36" t="s">
        <v>12</v>
      </c>
      <c r="D168" s="29"/>
      <c r="E168" s="10" t="s">
        <v>15</v>
      </c>
      <c r="F168" s="48">
        <v>0.96437499999999998</v>
      </c>
      <c r="G168" s="49">
        <v>0.46494737077345988</v>
      </c>
      <c r="H168" s="29"/>
      <c r="J168" s="46">
        <f t="shared" si="0"/>
        <v>5.8270096217798828E-2</v>
      </c>
      <c r="L168" s="7"/>
      <c r="N168" s="4" t="s">
        <v>30</v>
      </c>
      <c r="V168" s="4">
        <v>6.8403</v>
      </c>
    </row>
    <row r="169" spans="1:24" x14ac:dyDescent="0.2">
      <c r="A169" s="37" t="s">
        <v>2</v>
      </c>
      <c r="B169" s="38">
        <v>0.97</v>
      </c>
      <c r="C169" s="36" t="s">
        <v>12</v>
      </c>
      <c r="D169" s="29"/>
      <c r="E169" s="10" t="s">
        <v>15</v>
      </c>
      <c r="F169" s="50">
        <v>0.96079896907216489</v>
      </c>
      <c r="G169" s="51">
        <v>0.51352291342727008</v>
      </c>
      <c r="H169" s="29"/>
      <c r="J169" s="46">
        <f t="shared" si="0"/>
        <v>6.1081828468869392E-2</v>
      </c>
      <c r="L169" s="7"/>
      <c r="N169" s="4" t="s">
        <v>30</v>
      </c>
      <c r="V169" s="4">
        <v>6.61</v>
      </c>
    </row>
    <row r="170" spans="1:24" x14ac:dyDescent="0.2">
      <c r="A170" s="37" t="s">
        <v>3</v>
      </c>
      <c r="B170" s="38">
        <v>0.96</v>
      </c>
      <c r="C170" s="36" t="s">
        <v>12</v>
      </c>
      <c r="D170" s="29"/>
      <c r="E170" s="10" t="s">
        <v>15</v>
      </c>
      <c r="F170" s="40">
        <v>0.97579166666666672</v>
      </c>
      <c r="G170" s="40">
        <v>0.31225014761076625</v>
      </c>
      <c r="H170" s="29"/>
      <c r="J170" s="46">
        <f t="shared" si="0"/>
        <v>2.3859154891087142E-2</v>
      </c>
      <c r="N170" s="4" t="s">
        <v>31</v>
      </c>
      <c r="V170" s="4">
        <f>V168-V169</f>
        <v>0.23029999999999973</v>
      </c>
    </row>
    <row r="171" spans="1:24" x14ac:dyDescent="0.2">
      <c r="A171" s="37" t="s">
        <v>3</v>
      </c>
      <c r="B171" s="38">
        <v>0.97</v>
      </c>
      <c r="C171" s="36" t="s">
        <v>12</v>
      </c>
      <c r="D171" s="29"/>
      <c r="E171" s="10" t="s">
        <v>15</v>
      </c>
      <c r="F171" s="40">
        <v>0.97280412371134017</v>
      </c>
      <c r="G171" s="40">
        <v>0.35186212451096299</v>
      </c>
      <c r="H171" s="29"/>
      <c r="J171" s="46">
        <f t="shared" si="0"/>
        <v>2.1190022138504516E-2</v>
      </c>
      <c r="N171" s="4" t="s">
        <v>31</v>
      </c>
      <c r="V171" s="4">
        <f>V170/V169</f>
        <v>3.484114977307106E-2</v>
      </c>
    </row>
    <row r="172" spans="1:24" x14ac:dyDescent="0.2">
      <c r="A172" s="37" t="s">
        <v>4</v>
      </c>
      <c r="B172" s="38">
        <v>0.96</v>
      </c>
      <c r="C172" s="36" t="s">
        <v>12</v>
      </c>
      <c r="D172" s="29"/>
      <c r="E172" s="10" t="s">
        <v>15</v>
      </c>
      <c r="F172" s="40">
        <v>0.97350000000000003</v>
      </c>
      <c r="G172" s="40">
        <v>0.3426137470555935</v>
      </c>
      <c r="H172" s="29"/>
      <c r="J172" s="46">
        <f t="shared" si="0"/>
        <v>5.3101224534781166E-3</v>
      </c>
      <c r="N172" s="4" t="s">
        <v>31</v>
      </c>
    </row>
    <row r="173" spans="1:24" x14ac:dyDescent="0.2">
      <c r="A173" s="37" t="s">
        <v>4</v>
      </c>
      <c r="B173" s="38">
        <v>0.97</v>
      </c>
      <c r="C173" s="36" t="s">
        <v>12</v>
      </c>
      <c r="D173" s="29"/>
      <c r="E173" s="10" t="s">
        <v>15</v>
      </c>
      <c r="F173" s="40">
        <v>0.97053608247422685</v>
      </c>
      <c r="G173" s="40">
        <v>0.38209703756394353</v>
      </c>
      <c r="H173" s="29"/>
      <c r="J173" s="46">
        <f t="shared" si="0"/>
        <v>4.8608436308346659E-3</v>
      </c>
      <c r="N173" s="4" t="s">
        <v>31</v>
      </c>
    </row>
    <row r="174" spans="1:24" x14ac:dyDescent="0.2">
      <c r="A174" s="37" t="s">
        <v>5</v>
      </c>
      <c r="B174" s="38">
        <v>0.96</v>
      </c>
      <c r="C174" s="36" t="s">
        <v>12</v>
      </c>
      <c r="D174" s="29"/>
      <c r="E174" s="10" t="s">
        <v>15</v>
      </c>
      <c r="F174" s="40">
        <v>0.97620833333333334</v>
      </c>
      <c r="G174" s="40">
        <v>0.30674480933590981</v>
      </c>
      <c r="H174" s="29"/>
      <c r="J174" s="46">
        <f t="shared" si="0"/>
        <v>3.1509955885872465E-2</v>
      </c>
      <c r="N174" s="4" t="s">
        <v>31</v>
      </c>
    </row>
    <row r="175" spans="1:24" x14ac:dyDescent="0.2">
      <c r="A175" s="37" t="s">
        <v>5</v>
      </c>
      <c r="B175" s="38">
        <v>0.97</v>
      </c>
      <c r="C175" s="36" t="s">
        <v>12</v>
      </c>
      <c r="D175" s="29"/>
      <c r="E175" s="10" t="s">
        <v>15</v>
      </c>
      <c r="F175" s="40">
        <v>0.97321649484536077</v>
      </c>
      <c r="G175" s="40">
        <v>0.34638000802145558</v>
      </c>
      <c r="H175" s="29"/>
      <c r="J175" s="46">
        <f t="shared" si="0"/>
        <v>3.0273325329998046E-2</v>
      </c>
      <c r="N175" s="4" t="s">
        <v>31</v>
      </c>
    </row>
    <row r="176" spans="1:24" x14ac:dyDescent="0.2">
      <c r="A176" s="37" t="s">
        <v>6</v>
      </c>
      <c r="B176" s="38">
        <v>0.96</v>
      </c>
      <c r="C176" s="36" t="s">
        <v>12</v>
      </c>
      <c r="D176" s="29"/>
      <c r="E176" s="10" t="s">
        <v>15</v>
      </c>
      <c r="F176" s="40">
        <v>0.96339583333333334</v>
      </c>
      <c r="G176" s="40">
        <v>0.47821217302600127</v>
      </c>
      <c r="H176" s="29"/>
      <c r="J176" s="46">
        <f t="shared" si="0"/>
        <v>6.2139217768092725E-2</v>
      </c>
      <c r="N176" s="4" t="s">
        <v>31</v>
      </c>
    </row>
    <row r="177" spans="1:15" x14ac:dyDescent="0.2">
      <c r="A177" s="37" t="s">
        <v>6</v>
      </c>
      <c r="B177" s="38">
        <v>0.97</v>
      </c>
      <c r="C177" s="36" t="s">
        <v>12</v>
      </c>
      <c r="D177" s="29"/>
      <c r="E177" s="10" t="s">
        <v>15</v>
      </c>
      <c r="F177" s="40">
        <v>0.95971134020618554</v>
      </c>
      <c r="G177" s="40">
        <v>0.52836867348133221</v>
      </c>
      <c r="H177" s="29"/>
      <c r="J177" s="46">
        <f t="shared" si="0"/>
        <v>6.2406227969669936E-2</v>
      </c>
      <c r="N177" s="4" t="s">
        <v>31</v>
      </c>
    </row>
    <row r="178" spans="1:15" x14ac:dyDescent="0.2">
      <c r="A178" s="37" t="s">
        <v>7</v>
      </c>
      <c r="B178" s="38">
        <v>0.96</v>
      </c>
      <c r="C178" s="36" t="s">
        <v>12</v>
      </c>
      <c r="D178" s="29"/>
      <c r="E178" s="10" t="s">
        <v>15</v>
      </c>
      <c r="F178" s="48">
        <v>0.9675999999999999</v>
      </c>
      <c r="G178" s="49">
        <v>0.42144801927271303</v>
      </c>
      <c r="H178" s="29"/>
      <c r="J178" s="46">
        <f t="shared" si="0"/>
        <v>-6.725082678018246E-3</v>
      </c>
      <c r="N178" s="4" t="s">
        <v>29</v>
      </c>
    </row>
    <row r="179" spans="1:15" x14ac:dyDescent="0.2">
      <c r="A179" s="37" t="s">
        <v>7</v>
      </c>
      <c r="B179" s="38">
        <v>0.97</v>
      </c>
      <c r="C179" s="36" t="s">
        <v>12</v>
      </c>
      <c r="D179" s="29"/>
      <c r="E179" s="10" t="s">
        <v>15</v>
      </c>
      <c r="F179" s="50">
        <v>0.96389999999999998</v>
      </c>
      <c r="G179" s="51">
        <v>0.47137884528013019</v>
      </c>
      <c r="H179" s="29"/>
      <c r="J179" s="46">
        <f t="shared" si="0"/>
        <v>-6.7768246532232124E-3</v>
      </c>
      <c r="N179" s="4" t="s">
        <v>29</v>
      </c>
    </row>
    <row r="180" spans="1:15" x14ac:dyDescent="0.2">
      <c r="A180" s="37" t="s">
        <v>8</v>
      </c>
      <c r="B180" s="38">
        <v>0.96</v>
      </c>
      <c r="C180" s="36" t="s">
        <v>12</v>
      </c>
      <c r="D180" s="29"/>
      <c r="E180" s="10" t="s">
        <v>15</v>
      </c>
      <c r="F180" s="40">
        <v>0.97204166666666669</v>
      </c>
      <c r="G180" s="40">
        <v>0.3620105802900338</v>
      </c>
      <c r="H180" s="29"/>
      <c r="J180" s="46">
        <f t="shared" si="0"/>
        <v>-8.5530569771875009E-3</v>
      </c>
      <c r="N180" s="4" t="s">
        <v>31</v>
      </c>
    </row>
    <row r="181" spans="1:15" x14ac:dyDescent="0.2">
      <c r="A181" s="37" t="s">
        <v>8</v>
      </c>
      <c r="B181" s="38">
        <v>0.97</v>
      </c>
      <c r="C181" s="36" t="s">
        <v>12</v>
      </c>
      <c r="D181" s="29"/>
      <c r="E181" s="10" t="s">
        <v>15</v>
      </c>
      <c r="F181" s="40">
        <v>0.96898969072164953</v>
      </c>
      <c r="G181" s="40">
        <v>0.40279290093654274</v>
      </c>
      <c r="H181" s="29"/>
      <c r="J181" s="46">
        <f t="shared" si="0"/>
        <v>-1.0594187795479604E-2</v>
      </c>
      <c r="N181" s="4" t="s">
        <v>31</v>
      </c>
    </row>
    <row r="182" spans="1:15" x14ac:dyDescent="0.2">
      <c r="A182" s="37" t="s">
        <v>9</v>
      </c>
      <c r="B182" s="38">
        <v>0.96</v>
      </c>
      <c r="C182" s="36" t="s">
        <v>12</v>
      </c>
      <c r="D182" s="29"/>
      <c r="E182" s="10" t="s">
        <v>15</v>
      </c>
      <c r="F182" s="40">
        <v>0.97870833333333329</v>
      </c>
      <c r="G182" s="40">
        <v>0.27381121904457167</v>
      </c>
      <c r="H182" s="29"/>
      <c r="J182" s="46">
        <f t="shared" si="0"/>
        <v>-1.9849768717790039E-2</v>
      </c>
      <c r="N182" s="4" t="s">
        <v>31</v>
      </c>
    </row>
    <row r="183" spans="1:15" x14ac:dyDescent="0.2">
      <c r="A183" s="37" t="s">
        <v>9</v>
      </c>
      <c r="B183" s="38">
        <v>0.97</v>
      </c>
      <c r="C183" s="36" t="s">
        <v>12</v>
      </c>
      <c r="D183" s="29"/>
      <c r="E183" s="10" t="s">
        <v>15</v>
      </c>
      <c r="F183" s="40">
        <v>0.97558762886597938</v>
      </c>
      <c r="G183" s="40">
        <v>0.3149477759218286</v>
      </c>
      <c r="H183" s="29"/>
      <c r="J183" s="46">
        <f t="shared" si="0"/>
        <v>-1.9702422846973489E-2</v>
      </c>
      <c r="N183" s="4" t="s">
        <v>31</v>
      </c>
    </row>
    <row r="187" spans="1:15" x14ac:dyDescent="0.2">
      <c r="A187" s="35">
        <v>42395</v>
      </c>
      <c r="B187" s="29"/>
      <c r="C187" s="29"/>
      <c r="D187" s="29"/>
      <c r="E187" s="8"/>
      <c r="F187" s="8" t="s">
        <v>16</v>
      </c>
      <c r="G187" s="8"/>
      <c r="H187" s="29"/>
      <c r="I187" s="12"/>
      <c r="J187" s="12" t="s">
        <v>17</v>
      </c>
      <c r="K187" s="12"/>
      <c r="M187" s="20"/>
      <c r="N187" s="20" t="s">
        <v>18</v>
      </c>
      <c r="O187" s="20"/>
    </row>
    <row r="188" spans="1:15" ht="25.5" x14ac:dyDescent="0.2">
      <c r="A188" s="36" t="s">
        <v>0</v>
      </c>
      <c r="B188" s="36" t="s">
        <v>10</v>
      </c>
      <c r="C188" s="36" t="s">
        <v>11</v>
      </c>
      <c r="D188" s="30"/>
      <c r="E188" s="9" t="s">
        <v>13</v>
      </c>
      <c r="F188" s="9" t="s">
        <v>27</v>
      </c>
      <c r="G188" s="9" t="s">
        <v>14</v>
      </c>
      <c r="H188" s="30"/>
      <c r="I188" s="13" t="s">
        <v>13</v>
      </c>
      <c r="J188" s="13" t="s">
        <v>27</v>
      </c>
      <c r="K188" s="13" t="s">
        <v>14</v>
      </c>
      <c r="L188" s="30"/>
      <c r="M188" s="21" t="s">
        <v>13</v>
      </c>
      <c r="N188" s="21" t="s">
        <v>27</v>
      </c>
      <c r="O188" s="21" t="s">
        <v>14</v>
      </c>
    </row>
    <row r="189" spans="1:15" x14ac:dyDescent="0.2">
      <c r="A189" s="37" t="s">
        <v>1</v>
      </c>
      <c r="B189" s="38">
        <v>0.96</v>
      </c>
      <c r="C189" s="36" t="s">
        <v>12</v>
      </c>
      <c r="D189" s="29"/>
      <c r="E189" s="10" t="s">
        <v>15</v>
      </c>
      <c r="F189" s="40">
        <v>0.96079999999999999</v>
      </c>
      <c r="G189" s="40">
        <v>0.51350885756122788</v>
      </c>
      <c r="H189" s="29"/>
      <c r="I189" s="14">
        <v>1.05</v>
      </c>
      <c r="J189" s="42">
        <v>0.97699999999999998</v>
      </c>
      <c r="K189" s="42">
        <v>0.29629760350121792</v>
      </c>
      <c r="L189" s="29"/>
      <c r="M189" s="22">
        <v>1.03</v>
      </c>
      <c r="N189" s="44">
        <v>0.98740000000000006</v>
      </c>
      <c r="O189" s="44">
        <v>0.16060989152982685</v>
      </c>
    </row>
    <row r="190" spans="1:15" x14ac:dyDescent="0.2">
      <c r="A190" s="37" t="s">
        <v>1</v>
      </c>
      <c r="B190" s="38">
        <v>0.97</v>
      </c>
      <c r="C190" s="36" t="s">
        <v>12</v>
      </c>
      <c r="D190" s="29"/>
      <c r="E190" s="10" t="s">
        <v>15</v>
      </c>
      <c r="F190" s="40">
        <v>0.9575999999999999</v>
      </c>
      <c r="G190" s="40">
        <v>0.55728401463428834</v>
      </c>
      <c r="H190" s="29"/>
      <c r="I190" s="14">
        <v>1.05</v>
      </c>
      <c r="J190" s="42">
        <v>0.97550000000000003</v>
      </c>
      <c r="K190" s="42">
        <v>0.31610668269145753</v>
      </c>
      <c r="L190" s="29"/>
      <c r="M190" s="22">
        <v>1.03</v>
      </c>
      <c r="N190" s="44">
        <v>0.98660000000000003</v>
      </c>
      <c r="O190" s="44">
        <v>0.1709458467603818</v>
      </c>
    </row>
    <row r="191" spans="1:15" x14ac:dyDescent="0.2">
      <c r="A191" s="37" t="s">
        <v>2</v>
      </c>
      <c r="B191" s="38">
        <v>0.96</v>
      </c>
      <c r="C191" s="36" t="s">
        <v>12</v>
      </c>
      <c r="D191" s="29"/>
      <c r="E191" s="10" t="s">
        <v>15</v>
      </c>
      <c r="F191" s="40">
        <v>0.96240000000000003</v>
      </c>
      <c r="G191" s="40">
        <v>0.49173044400492971</v>
      </c>
      <c r="H191" s="29"/>
      <c r="I191" s="14">
        <v>1.05</v>
      </c>
      <c r="J191" s="42">
        <v>0.97819999999999996</v>
      </c>
      <c r="K191" s="42">
        <v>0.28049408131755071</v>
      </c>
      <c r="L191" s="29"/>
      <c r="M191" s="22">
        <v>1.03</v>
      </c>
      <c r="N191" s="44">
        <v>0.98840000000000006</v>
      </c>
      <c r="O191" s="44">
        <v>0.14771347632537363</v>
      </c>
    </row>
    <row r="192" spans="1:15" x14ac:dyDescent="0.2">
      <c r="A192" s="37" t="s">
        <v>2</v>
      </c>
      <c r="B192" s="38">
        <v>0.97</v>
      </c>
      <c r="C192" s="36" t="s">
        <v>12</v>
      </c>
      <c r="D192" s="29"/>
      <c r="E192" s="10" t="s">
        <v>15</v>
      </c>
      <c r="F192" s="40">
        <v>0.95889999999999997</v>
      </c>
      <c r="G192" s="40">
        <v>0.53946511987514456</v>
      </c>
      <c r="H192" s="29"/>
      <c r="I192" s="14">
        <v>1.05</v>
      </c>
      <c r="J192" s="42">
        <v>0.97650000000000003</v>
      </c>
      <c r="K192" s="42">
        <v>0.30289386796617007</v>
      </c>
      <c r="L192" s="29"/>
      <c r="M192" s="22">
        <v>1.03</v>
      </c>
      <c r="N192" s="44">
        <v>0.98740000000000006</v>
      </c>
      <c r="O192" s="44">
        <v>0.16060989152982685</v>
      </c>
    </row>
    <row r="193" spans="1:15" x14ac:dyDescent="0.2">
      <c r="A193" s="37" t="s">
        <v>3</v>
      </c>
      <c r="B193" s="38">
        <v>0.96</v>
      </c>
      <c r="C193" s="36" t="s">
        <v>12</v>
      </c>
      <c r="D193" s="29"/>
      <c r="E193" s="10" t="s">
        <v>15</v>
      </c>
      <c r="F193" s="40">
        <v>0.97349999999999992</v>
      </c>
      <c r="G193" s="40">
        <v>0.342613747055595</v>
      </c>
      <c r="H193" s="29"/>
      <c r="I193" s="14">
        <v>1.05</v>
      </c>
      <c r="J193" s="42">
        <v>0.98080000000000001</v>
      </c>
      <c r="K193" s="42">
        <v>0.2463857793778477</v>
      </c>
      <c r="L193" s="29"/>
      <c r="M193" s="22">
        <v>1.03</v>
      </c>
      <c r="N193" s="44">
        <v>0.98929999999999996</v>
      </c>
      <c r="O193" s="44">
        <v>0.1361289940292166</v>
      </c>
    </row>
    <row r="194" spans="1:15" x14ac:dyDescent="0.2">
      <c r="A194" s="37" t="s">
        <v>3</v>
      </c>
      <c r="B194" s="38">
        <v>0.97</v>
      </c>
      <c r="C194" s="36" t="s">
        <v>12</v>
      </c>
      <c r="D194" s="29"/>
      <c r="E194" s="10" t="s">
        <v>15</v>
      </c>
      <c r="F194" s="40">
        <v>0.97049999999999992</v>
      </c>
      <c r="G194" s="40">
        <v>0.38257918953969799</v>
      </c>
      <c r="H194" s="29"/>
      <c r="I194" s="14">
        <v>1.05</v>
      </c>
      <c r="J194" s="42">
        <v>0.97899999999999998</v>
      </c>
      <c r="K194" s="42">
        <v>0.26997992321510361</v>
      </c>
      <c r="L194" s="29"/>
      <c r="M194" s="22">
        <v>1.03</v>
      </c>
      <c r="N194" s="44">
        <v>0.98819999999999997</v>
      </c>
      <c r="O194" s="44">
        <v>0.15029067130065854</v>
      </c>
    </row>
    <row r="195" spans="1:15" x14ac:dyDescent="0.2">
      <c r="A195" s="37" t="s">
        <v>4</v>
      </c>
      <c r="B195" s="38">
        <v>0.96</v>
      </c>
      <c r="C195" s="36" t="s">
        <v>12</v>
      </c>
      <c r="D195" s="29"/>
      <c r="E195" s="10" t="s">
        <v>15</v>
      </c>
      <c r="F195" s="40">
        <v>0.97119999999999995</v>
      </c>
      <c r="G195" s="40">
        <v>0.37323183548258881</v>
      </c>
      <c r="H195" s="29"/>
      <c r="I195" s="14">
        <v>1.05</v>
      </c>
      <c r="J195" s="42">
        <v>0.97970000000000002</v>
      </c>
      <c r="K195" s="42">
        <v>0.26079412064917812</v>
      </c>
      <c r="L195" s="29"/>
      <c r="M195" s="22">
        <v>1.03</v>
      </c>
      <c r="N195" s="44">
        <v>0.98860000000000003</v>
      </c>
      <c r="O195" s="44">
        <v>0.14513732411560715</v>
      </c>
    </row>
    <row r="196" spans="1:15" x14ac:dyDescent="0.2">
      <c r="A196" s="37" t="s">
        <v>4</v>
      </c>
      <c r="B196" s="38">
        <v>0.97</v>
      </c>
      <c r="C196" s="36" t="s">
        <v>12</v>
      </c>
      <c r="D196" s="29"/>
      <c r="E196" s="10" t="s">
        <v>15</v>
      </c>
      <c r="F196" s="40">
        <v>0.96819999999999995</v>
      </c>
      <c r="G196" s="40">
        <v>0.41338708873202379</v>
      </c>
      <c r="H196" s="29"/>
      <c r="I196" s="14">
        <v>1.05</v>
      </c>
      <c r="J196" s="42">
        <v>0.97799999999999998</v>
      </c>
      <c r="K196" s="42">
        <v>0.28312530851138878</v>
      </c>
      <c r="L196" s="29"/>
      <c r="M196" s="22">
        <v>1.03</v>
      </c>
      <c r="N196" s="44">
        <v>0.98760000000000003</v>
      </c>
      <c r="O196" s="44">
        <v>0.15802851915475999</v>
      </c>
    </row>
    <row r="197" spans="1:15" x14ac:dyDescent="0.2">
      <c r="A197" s="37" t="s">
        <v>5</v>
      </c>
      <c r="B197" s="38">
        <v>0.96</v>
      </c>
      <c r="C197" s="36" t="s">
        <v>12</v>
      </c>
      <c r="D197" s="29"/>
      <c r="E197" s="10" t="s">
        <v>15</v>
      </c>
      <c r="F197" s="40">
        <v>0.97359999999999991</v>
      </c>
      <c r="G197" s="40">
        <v>0.34128580738390168</v>
      </c>
      <c r="H197" s="29"/>
      <c r="I197" s="14">
        <v>1.05</v>
      </c>
      <c r="J197" s="42">
        <v>0.98129999999999995</v>
      </c>
      <c r="K197" s="42">
        <v>0.23984721182667676</v>
      </c>
      <c r="L197" s="29"/>
      <c r="M197" s="22">
        <v>1.03</v>
      </c>
      <c r="N197" s="44">
        <v>0.98960000000000004</v>
      </c>
      <c r="O197" s="44">
        <v>0.13227218242131922</v>
      </c>
    </row>
    <row r="198" spans="1:15" x14ac:dyDescent="0.2">
      <c r="A198" s="37" t="s">
        <v>5</v>
      </c>
      <c r="B198" s="38">
        <v>0.97</v>
      </c>
      <c r="C198" s="36" t="s">
        <v>12</v>
      </c>
      <c r="D198" s="29"/>
      <c r="E198" s="10" t="s">
        <v>15</v>
      </c>
      <c r="F198" s="40">
        <v>0.97049999999999992</v>
      </c>
      <c r="G198" s="40">
        <v>0.38257918953969799</v>
      </c>
      <c r="H198" s="29"/>
      <c r="I198" s="14">
        <v>1.05</v>
      </c>
      <c r="J198" s="42">
        <v>0.97940000000000005</v>
      </c>
      <c r="K198" s="42">
        <v>0.26472928534711548</v>
      </c>
      <c r="L198" s="29"/>
      <c r="M198" s="22">
        <v>1.03</v>
      </c>
      <c r="N198" s="44">
        <v>0.98850000000000005</v>
      </c>
      <c r="O198" s="44">
        <v>0.14642526991435939</v>
      </c>
    </row>
    <row r="199" spans="1:15" x14ac:dyDescent="0.2">
      <c r="A199" s="37" t="s">
        <v>6</v>
      </c>
      <c r="B199" s="38">
        <v>0.96</v>
      </c>
      <c r="C199" s="36" t="s">
        <v>12</v>
      </c>
      <c r="D199" s="29"/>
      <c r="E199" s="10" t="s">
        <v>15</v>
      </c>
      <c r="F199" s="40">
        <v>0.96679999999999999</v>
      </c>
      <c r="G199" s="40">
        <v>0.4322114904484044</v>
      </c>
      <c r="H199" s="29"/>
      <c r="I199" s="14">
        <v>1.05</v>
      </c>
      <c r="J199" s="42">
        <v>0.97760000000000002</v>
      </c>
      <c r="K199" s="42">
        <v>0.28839099271967911</v>
      </c>
      <c r="L199" s="29"/>
      <c r="M199" s="22">
        <v>1.03</v>
      </c>
      <c r="N199" s="44">
        <v>0.98729999999999996</v>
      </c>
      <c r="O199" s="44">
        <v>0.16190096990398808</v>
      </c>
    </row>
    <row r="200" spans="1:15" x14ac:dyDescent="0.2">
      <c r="A200" s="37" t="s">
        <v>6</v>
      </c>
      <c r="B200" s="38">
        <v>0.97</v>
      </c>
      <c r="C200" s="36" t="s">
        <v>12</v>
      </c>
      <c r="D200" s="29"/>
      <c r="E200" s="10" t="s">
        <v>15</v>
      </c>
      <c r="F200" s="40">
        <v>0.96309999999999996</v>
      </c>
      <c r="G200" s="40">
        <v>0.48222514223108631</v>
      </c>
      <c r="H200" s="29"/>
      <c r="I200" s="14">
        <v>1.05</v>
      </c>
      <c r="J200" s="42">
        <v>0.97540000000000004</v>
      </c>
      <c r="K200" s="42">
        <v>0.31742945422921043</v>
      </c>
      <c r="L200" s="29"/>
      <c r="M200" s="22">
        <v>1.03</v>
      </c>
      <c r="N200" s="44">
        <v>0.98599999999999999</v>
      </c>
      <c r="O200" s="44">
        <v>0.17870882003217473</v>
      </c>
    </row>
    <row r="201" spans="1:15" x14ac:dyDescent="0.2">
      <c r="A201" s="37" t="s">
        <v>7</v>
      </c>
      <c r="B201" s="38">
        <v>0.96</v>
      </c>
      <c r="C201" s="36" t="s">
        <v>12</v>
      </c>
      <c r="D201" s="29"/>
      <c r="E201" s="10" t="s">
        <v>15</v>
      </c>
      <c r="F201" s="40">
        <v>0.96379999999999999</v>
      </c>
      <c r="G201" s="40">
        <v>0.47273364770198434</v>
      </c>
      <c r="H201" s="29"/>
      <c r="I201" s="14">
        <v>1.05</v>
      </c>
      <c r="J201" s="42">
        <v>0.97940000000000005</v>
      </c>
      <c r="K201" s="42">
        <v>0.26472928534711548</v>
      </c>
      <c r="L201" s="29"/>
      <c r="M201" s="22">
        <v>1.03</v>
      </c>
      <c r="N201" s="44">
        <v>0.98880000000000001</v>
      </c>
      <c r="O201" s="44">
        <v>0.14256221403861161</v>
      </c>
    </row>
    <row r="202" spans="1:15" x14ac:dyDescent="0.2">
      <c r="A202" s="37" t="s">
        <v>7</v>
      </c>
      <c r="B202" s="38">
        <v>0.97</v>
      </c>
      <c r="C202" s="36" t="s">
        <v>12</v>
      </c>
      <c r="D202" s="29"/>
      <c r="E202" s="10" t="s">
        <v>15</v>
      </c>
      <c r="F202" s="40">
        <v>0.96019999999999994</v>
      </c>
      <c r="G202" s="40">
        <v>0.52169447457067208</v>
      </c>
      <c r="H202" s="29"/>
      <c r="I202" s="14">
        <v>1.05</v>
      </c>
      <c r="J202" s="42">
        <v>0.97750000000000004</v>
      </c>
      <c r="K202" s="42">
        <v>0.28970808713290369</v>
      </c>
      <c r="L202" s="29"/>
      <c r="M202" s="22">
        <v>1.03</v>
      </c>
      <c r="N202" s="44">
        <v>0.98770000000000002</v>
      </c>
      <c r="O202" s="44">
        <v>0.15673822499502474</v>
      </c>
    </row>
    <row r="203" spans="1:15" x14ac:dyDescent="0.2">
      <c r="A203" s="37" t="s">
        <v>8</v>
      </c>
      <c r="B203" s="38">
        <v>0.96</v>
      </c>
      <c r="C203" s="36" t="s">
        <v>12</v>
      </c>
      <c r="D203" s="29"/>
      <c r="E203" s="10" t="s">
        <v>15</v>
      </c>
      <c r="F203" s="40">
        <v>0.97199999999999998</v>
      </c>
      <c r="G203" s="40">
        <v>0.36256563076486481</v>
      </c>
      <c r="H203" s="29"/>
      <c r="I203" s="14">
        <v>1.05</v>
      </c>
      <c r="J203" s="42">
        <v>0.98119999999999996</v>
      </c>
      <c r="K203" s="42">
        <v>0.24115439222907964</v>
      </c>
      <c r="L203" s="29"/>
      <c r="M203" s="22">
        <v>1.03</v>
      </c>
      <c r="N203" s="44">
        <v>0.98960000000000004</v>
      </c>
      <c r="O203" s="44">
        <v>0.13227218242131922</v>
      </c>
    </row>
    <row r="204" spans="1:15" x14ac:dyDescent="0.2">
      <c r="A204" s="37" t="s">
        <v>8</v>
      </c>
      <c r="B204" s="38">
        <v>0.97</v>
      </c>
      <c r="C204" s="36" t="s">
        <v>12</v>
      </c>
      <c r="D204" s="29"/>
      <c r="E204" s="10" t="s">
        <v>15</v>
      </c>
      <c r="F204" s="40">
        <v>0.96870000000000001</v>
      </c>
      <c r="G204" s="40">
        <v>0.40667727455566105</v>
      </c>
      <c r="H204" s="29"/>
      <c r="I204" s="14">
        <v>1.05</v>
      </c>
      <c r="J204" s="42">
        <v>0.97930000000000006</v>
      </c>
      <c r="K204" s="42">
        <v>0.26604154269235164</v>
      </c>
      <c r="L204" s="29"/>
      <c r="M204" s="22">
        <v>1.03</v>
      </c>
      <c r="N204" s="44">
        <v>0.98850000000000005</v>
      </c>
      <c r="O204" s="44">
        <v>0.14642526991435939</v>
      </c>
    </row>
    <row r="205" spans="1:15" x14ac:dyDescent="0.2">
      <c r="A205" s="37" t="s">
        <v>9</v>
      </c>
      <c r="B205" s="38">
        <v>0.96</v>
      </c>
      <c r="C205" s="36" t="s">
        <v>12</v>
      </c>
      <c r="D205" s="29"/>
      <c r="E205" s="10" t="s">
        <v>15</v>
      </c>
      <c r="F205" s="40">
        <v>0.97809999999999997</v>
      </c>
      <c r="G205" s="40">
        <v>0.28180956040740535</v>
      </c>
      <c r="H205" s="29"/>
      <c r="I205" s="14">
        <v>1.05</v>
      </c>
      <c r="J205" s="42">
        <v>0.9839</v>
      </c>
      <c r="K205" s="42">
        <v>0.20595378700526759</v>
      </c>
      <c r="L205" s="29"/>
      <c r="M205" s="22">
        <v>1.03</v>
      </c>
      <c r="N205" s="44">
        <v>0.99070000000000003</v>
      </c>
      <c r="O205" s="44">
        <v>0.11815052401123519</v>
      </c>
    </row>
    <row r="206" spans="1:15" x14ac:dyDescent="0.2">
      <c r="A206" s="37" t="s">
        <v>9</v>
      </c>
      <c r="B206" s="38">
        <v>0.97</v>
      </c>
      <c r="C206" s="36" t="s">
        <v>12</v>
      </c>
      <c r="D206" s="29"/>
      <c r="E206" s="10" t="s">
        <v>15</v>
      </c>
      <c r="F206" s="40">
        <v>0.97499999999999998</v>
      </c>
      <c r="G206" s="40">
        <v>0.32272325375773681</v>
      </c>
      <c r="H206" s="29"/>
      <c r="I206" s="14">
        <v>1.05</v>
      </c>
      <c r="J206" s="42">
        <v>0.98180000000000001</v>
      </c>
      <c r="K206" s="42">
        <v>0.23331530405096895</v>
      </c>
      <c r="L206" s="29"/>
      <c r="M206" s="22">
        <v>1.03</v>
      </c>
      <c r="N206" s="44">
        <v>0.98940000000000006</v>
      </c>
      <c r="O206" s="44">
        <v>0.13484313028446285</v>
      </c>
    </row>
    <row r="211" spans="1:15" x14ac:dyDescent="0.2">
      <c r="A211" s="35">
        <v>42396</v>
      </c>
      <c r="B211" s="29"/>
      <c r="C211" s="29"/>
      <c r="D211" s="29"/>
      <c r="E211" s="8"/>
      <c r="F211" s="8" t="s">
        <v>16</v>
      </c>
      <c r="G211" s="8"/>
      <c r="H211" s="29"/>
      <c r="I211" s="12"/>
      <c r="J211" s="12" t="s">
        <v>17</v>
      </c>
      <c r="K211" s="12"/>
      <c r="M211" s="20"/>
      <c r="N211" s="20" t="s">
        <v>18</v>
      </c>
      <c r="O211" s="20"/>
    </row>
    <row r="212" spans="1:15" ht="25.5" x14ac:dyDescent="0.2">
      <c r="A212" s="36" t="s">
        <v>0</v>
      </c>
      <c r="B212" s="36" t="s">
        <v>10</v>
      </c>
      <c r="C212" s="36" t="s">
        <v>11</v>
      </c>
      <c r="D212" s="30"/>
      <c r="E212" s="9" t="s">
        <v>13</v>
      </c>
      <c r="F212" s="9" t="s">
        <v>27</v>
      </c>
      <c r="G212" s="9" t="s">
        <v>14</v>
      </c>
      <c r="H212" s="30"/>
      <c r="I212" s="13" t="s">
        <v>13</v>
      </c>
      <c r="J212" s="13" t="s">
        <v>27</v>
      </c>
      <c r="K212" s="13" t="s">
        <v>14</v>
      </c>
      <c r="L212" s="30"/>
      <c r="M212" s="21" t="s">
        <v>13</v>
      </c>
      <c r="N212" s="21" t="s">
        <v>27</v>
      </c>
      <c r="O212" s="21" t="s">
        <v>14</v>
      </c>
    </row>
    <row r="213" spans="1:15" x14ac:dyDescent="0.2">
      <c r="A213" s="37" t="s">
        <v>1</v>
      </c>
      <c r="B213" s="38">
        <v>0.96</v>
      </c>
      <c r="C213" s="36" t="s">
        <v>12</v>
      </c>
      <c r="D213" s="29"/>
      <c r="E213" s="10" t="s">
        <v>15</v>
      </c>
      <c r="F213" s="53">
        <v>0.96049999999999991</v>
      </c>
      <c r="G213" s="53">
        <v>0.51760038772909345</v>
      </c>
      <c r="H213" s="29"/>
      <c r="I213" s="14">
        <v>1.05</v>
      </c>
      <c r="J213" s="54">
        <v>0.9778</v>
      </c>
      <c r="K213" s="54">
        <v>0.28575761209188816</v>
      </c>
      <c r="L213" s="29"/>
      <c r="M213" s="22">
        <v>1.03</v>
      </c>
      <c r="N213" s="55">
        <v>0.98809999999999998</v>
      </c>
      <c r="O213" s="55">
        <v>0.15157966002324239</v>
      </c>
    </row>
    <row r="214" spans="1:15" x14ac:dyDescent="0.2">
      <c r="A214" s="37" t="s">
        <v>1</v>
      </c>
      <c r="B214" s="38">
        <v>0.97</v>
      </c>
      <c r="C214" s="36" t="s">
        <v>12</v>
      </c>
      <c r="D214" s="29"/>
      <c r="E214" s="10" t="s">
        <v>15</v>
      </c>
      <c r="F214" s="53">
        <v>0.95709999999999995</v>
      </c>
      <c r="G214" s="53">
        <v>0.56415032479580984</v>
      </c>
      <c r="H214" s="29"/>
      <c r="I214" s="14">
        <v>1.05</v>
      </c>
      <c r="J214" s="54">
        <v>0.97619999999999996</v>
      </c>
      <c r="K214" s="54">
        <v>0.30685487004500261</v>
      </c>
      <c r="L214" s="29"/>
      <c r="M214" s="22">
        <v>1.03</v>
      </c>
      <c r="N214" s="55">
        <v>0.98719999999999997</v>
      </c>
      <c r="O214" s="55">
        <v>0.16319230984183802</v>
      </c>
    </row>
    <row r="215" spans="1:15" x14ac:dyDescent="0.2">
      <c r="A215" s="37" t="s">
        <v>2</v>
      </c>
      <c r="B215" s="38">
        <v>0.96</v>
      </c>
      <c r="C215" s="36" t="s">
        <v>12</v>
      </c>
      <c r="D215" s="29"/>
      <c r="E215" s="10" t="s">
        <v>15</v>
      </c>
      <c r="F215" s="53">
        <v>0.96589999999999998</v>
      </c>
      <c r="G215" s="53">
        <v>0.44434170739456891</v>
      </c>
      <c r="H215" s="29"/>
      <c r="I215" s="14">
        <v>1.05</v>
      </c>
      <c r="J215" s="54">
        <v>0.97970000000000002</v>
      </c>
      <c r="K215" s="54">
        <v>0.26079412064917812</v>
      </c>
      <c r="L215" s="29"/>
      <c r="M215" s="22">
        <v>1.03</v>
      </c>
      <c r="N215" s="55">
        <v>0.98919999999999997</v>
      </c>
      <c r="O215" s="55">
        <v>0.13741511775450771</v>
      </c>
    </row>
    <row r="216" spans="1:15" x14ac:dyDescent="0.2">
      <c r="A216" s="37" t="s">
        <v>2</v>
      </c>
      <c r="B216" s="38">
        <v>0.97</v>
      </c>
      <c r="C216" s="36" t="s">
        <v>12</v>
      </c>
      <c r="D216" s="29"/>
      <c r="E216" s="10" t="s">
        <v>15</v>
      </c>
      <c r="F216" s="53">
        <v>0.96250000000000002</v>
      </c>
      <c r="G216" s="53">
        <v>0.49037169726824875</v>
      </c>
      <c r="H216" s="29"/>
      <c r="I216" s="14">
        <v>1.05</v>
      </c>
      <c r="J216" s="54">
        <v>0.97789999999999999</v>
      </c>
      <c r="K216" s="54">
        <v>0.28444132571202907</v>
      </c>
      <c r="L216" s="29"/>
      <c r="M216" s="22">
        <v>1.03</v>
      </c>
      <c r="N216" s="55">
        <v>0.98819999999999997</v>
      </c>
      <c r="O216" s="55">
        <v>0.15029067130065854</v>
      </c>
    </row>
    <row r="217" spans="1:15" x14ac:dyDescent="0.2">
      <c r="A217" s="37" t="s">
        <v>3</v>
      </c>
      <c r="B217" s="38">
        <v>0.96</v>
      </c>
      <c r="C217" s="36" t="s">
        <v>12</v>
      </c>
      <c r="D217" s="29"/>
      <c r="E217" s="10" t="s">
        <v>15</v>
      </c>
      <c r="F217" s="53">
        <v>0.9756999999999999</v>
      </c>
      <c r="G217" s="53">
        <v>0.31346195304520669</v>
      </c>
      <c r="H217" s="29"/>
      <c r="I217" s="14">
        <v>1.05</v>
      </c>
      <c r="J217" s="54">
        <v>0.98309999999999997</v>
      </c>
      <c r="K217" s="54">
        <v>0.2163634386651658</v>
      </c>
      <c r="L217" s="29"/>
      <c r="M217" s="22">
        <v>1.03</v>
      </c>
      <c r="N217" s="55">
        <v>0.9907999999999999</v>
      </c>
      <c r="O217" s="55">
        <v>0.11686829173221347</v>
      </c>
    </row>
    <row r="218" spans="1:15" x14ac:dyDescent="0.2">
      <c r="A218" s="37" t="s">
        <v>3</v>
      </c>
      <c r="B218" s="38">
        <v>0.97</v>
      </c>
      <c r="C218" s="36" t="s">
        <v>12</v>
      </c>
      <c r="D218" s="29"/>
      <c r="E218" s="10" t="s">
        <v>15</v>
      </c>
      <c r="F218" s="53">
        <v>0.97249999999999992</v>
      </c>
      <c r="G218" s="53">
        <v>0.35590816416984417</v>
      </c>
      <c r="H218" s="29"/>
      <c r="I218" s="14">
        <v>1.05</v>
      </c>
      <c r="J218" s="54">
        <v>0.98109999999999997</v>
      </c>
      <c r="K218" s="54">
        <v>0.24246183910389149</v>
      </c>
      <c r="L218" s="29"/>
      <c r="M218" s="22">
        <v>1.03</v>
      </c>
      <c r="N218" s="55">
        <v>0.98959999999999992</v>
      </c>
      <c r="O218" s="55">
        <v>0.13227218242132063</v>
      </c>
    </row>
    <row r="219" spans="1:15" x14ac:dyDescent="0.2">
      <c r="A219" s="37" t="s">
        <v>4</v>
      </c>
      <c r="B219" s="38">
        <v>0.96</v>
      </c>
      <c r="C219" s="36" t="s">
        <v>12</v>
      </c>
      <c r="D219" s="29"/>
      <c r="E219" s="10" t="s">
        <v>15</v>
      </c>
      <c r="F219" s="53">
        <v>0.97359999999999991</v>
      </c>
      <c r="G219" s="53">
        <v>0.34128580738390168</v>
      </c>
      <c r="H219" s="29"/>
      <c r="I219" s="14">
        <v>1.05</v>
      </c>
      <c r="J219" s="54">
        <v>0.98149999999999993</v>
      </c>
      <c r="K219" s="54">
        <v>0.23723365011330397</v>
      </c>
      <c r="L219" s="29"/>
      <c r="M219" s="22">
        <v>1.03</v>
      </c>
      <c r="N219" s="55">
        <v>0.9897999999999999</v>
      </c>
      <c r="O219" s="55">
        <v>0.12970227353488464</v>
      </c>
    </row>
    <row r="220" spans="1:15" x14ac:dyDescent="0.2">
      <c r="A220" s="37" t="s">
        <v>4</v>
      </c>
      <c r="B220" s="38">
        <v>0.97</v>
      </c>
      <c r="C220" s="36" t="s">
        <v>12</v>
      </c>
      <c r="D220" s="29"/>
      <c r="E220" s="10" t="s">
        <v>15</v>
      </c>
      <c r="F220" s="53">
        <v>0.97049999999999992</v>
      </c>
      <c r="G220" s="53">
        <v>0.38257918953969799</v>
      </c>
      <c r="H220" s="29"/>
      <c r="I220" s="14">
        <v>1.05</v>
      </c>
      <c r="J220" s="54">
        <v>0.97959999999999992</v>
      </c>
      <c r="K220" s="54">
        <v>0.26210557440757071</v>
      </c>
      <c r="L220" s="29"/>
      <c r="M220" s="22">
        <v>1.03</v>
      </c>
      <c r="N220" s="55">
        <v>0.98869999999999991</v>
      </c>
      <c r="O220" s="55">
        <v>0.14384963885004107</v>
      </c>
    </row>
    <row r="221" spans="1:15" x14ac:dyDescent="0.2">
      <c r="A221" s="37" t="s">
        <v>5</v>
      </c>
      <c r="B221" s="38">
        <v>0.96</v>
      </c>
      <c r="C221" s="36" t="s">
        <v>12</v>
      </c>
      <c r="D221" s="29"/>
      <c r="E221" s="10" t="s">
        <v>15</v>
      </c>
      <c r="F221" s="53">
        <v>0.97539999999999993</v>
      </c>
      <c r="G221" s="53">
        <v>0.31742945422921187</v>
      </c>
      <c r="H221" s="29"/>
      <c r="I221" s="14">
        <v>1.05</v>
      </c>
      <c r="J221" s="54">
        <v>0.9827999999999999</v>
      </c>
      <c r="K221" s="54">
        <v>0.22027142716798026</v>
      </c>
      <c r="L221" s="29"/>
      <c r="M221" s="22">
        <v>1.03</v>
      </c>
      <c r="N221" s="55">
        <v>0.99049999999999994</v>
      </c>
      <c r="O221" s="55">
        <v>0.12071576528747319</v>
      </c>
    </row>
    <row r="222" spans="1:15" x14ac:dyDescent="0.2">
      <c r="A222" s="37" t="s">
        <v>5</v>
      </c>
      <c r="B222" s="38">
        <v>0.97</v>
      </c>
      <c r="C222" s="36" t="s">
        <v>12</v>
      </c>
      <c r="D222" s="29"/>
      <c r="E222" s="10" t="s">
        <v>15</v>
      </c>
      <c r="F222" s="53">
        <v>0.97229999999999994</v>
      </c>
      <c r="G222" s="53">
        <v>0.35857032915199372</v>
      </c>
      <c r="H222" s="29"/>
      <c r="I222" s="14">
        <v>1.05</v>
      </c>
      <c r="J222" s="54">
        <v>0.98080000000000001</v>
      </c>
      <c r="K222" s="54">
        <v>0.2463857793778477</v>
      </c>
      <c r="L222" s="29"/>
      <c r="M222" s="22">
        <v>1.03</v>
      </c>
      <c r="N222" s="55">
        <v>0.98929999999999996</v>
      </c>
      <c r="O222" s="55">
        <v>0.1361289940292166</v>
      </c>
    </row>
    <row r="223" spans="1:15" x14ac:dyDescent="0.2">
      <c r="A223" s="37" t="s">
        <v>6</v>
      </c>
      <c r="B223" s="38">
        <v>0.96</v>
      </c>
      <c r="C223" s="36" t="s">
        <v>12</v>
      </c>
      <c r="D223" s="29"/>
      <c r="E223" s="10" t="s">
        <v>15</v>
      </c>
      <c r="F223" s="53">
        <v>0.96839999999999993</v>
      </c>
      <c r="G223" s="53">
        <v>0.41070233160990854</v>
      </c>
      <c r="H223" s="29"/>
      <c r="I223" s="14">
        <v>1.05</v>
      </c>
      <c r="J223" s="54">
        <v>0.97859999999999991</v>
      </c>
      <c r="K223" s="54">
        <v>0.27523485345003884</v>
      </c>
      <c r="L223" s="29"/>
      <c r="M223" s="22">
        <v>1.03</v>
      </c>
      <c r="N223" s="55">
        <v>0.98769999999999991</v>
      </c>
      <c r="O223" s="55">
        <v>0.15673822499502618</v>
      </c>
    </row>
    <row r="224" spans="1:15" x14ac:dyDescent="0.2">
      <c r="A224" s="37" t="s">
        <v>6</v>
      </c>
      <c r="B224" s="38">
        <v>0.97</v>
      </c>
      <c r="C224" s="36" t="s">
        <v>12</v>
      </c>
      <c r="D224" s="29"/>
      <c r="E224" s="10" t="s">
        <v>15</v>
      </c>
      <c r="F224" s="53">
        <v>0.9647</v>
      </c>
      <c r="G224" s="53">
        <v>0.46055053741917268</v>
      </c>
      <c r="H224" s="29"/>
      <c r="I224" s="14">
        <v>1.05</v>
      </c>
      <c r="J224" s="54">
        <v>0.97639999999999993</v>
      </c>
      <c r="K224" s="54">
        <v>0.30421393154303722</v>
      </c>
      <c r="L224" s="29"/>
      <c r="M224" s="22">
        <v>1.03</v>
      </c>
      <c r="N224" s="55">
        <v>0.98639999999999994</v>
      </c>
      <c r="O224" s="55">
        <v>0.17353245518360116</v>
      </c>
    </row>
    <row r="225" spans="1:15" x14ac:dyDescent="0.2">
      <c r="A225" s="37" t="s">
        <v>7</v>
      </c>
      <c r="B225" s="38">
        <v>0.96</v>
      </c>
      <c r="C225" s="36" t="s">
        <v>12</v>
      </c>
      <c r="D225" s="29"/>
      <c r="E225" s="10" t="s">
        <v>15</v>
      </c>
      <c r="F225" s="53">
        <v>0.9647</v>
      </c>
      <c r="G225" s="53">
        <v>0.46055053741917268</v>
      </c>
      <c r="H225" s="29"/>
      <c r="I225" s="14">
        <v>1.05</v>
      </c>
      <c r="J225" s="54">
        <v>0.9798</v>
      </c>
      <c r="K225" s="54">
        <v>0.25948293458904348</v>
      </c>
      <c r="L225" s="29"/>
      <c r="M225" s="22">
        <v>1.03</v>
      </c>
      <c r="N225" s="55">
        <v>0.98919999999999997</v>
      </c>
      <c r="O225" s="55">
        <v>0.13741511775450771</v>
      </c>
    </row>
    <row r="226" spans="1:15" x14ac:dyDescent="0.2">
      <c r="A226" s="37" t="s">
        <v>7</v>
      </c>
      <c r="B226" s="38">
        <v>0.97</v>
      </c>
      <c r="C226" s="36" t="s">
        <v>12</v>
      </c>
      <c r="D226" s="29"/>
      <c r="E226" s="10" t="s">
        <v>15</v>
      </c>
      <c r="F226" s="53">
        <v>0.96109999999999995</v>
      </c>
      <c r="G226" s="53">
        <v>0.50941988167294006</v>
      </c>
      <c r="H226" s="29"/>
      <c r="I226" s="14">
        <v>1.05</v>
      </c>
      <c r="J226" s="54">
        <v>0.97799999999999998</v>
      </c>
      <c r="K226" s="54">
        <v>0.28312530851138878</v>
      </c>
      <c r="L226" s="29"/>
      <c r="M226" s="22">
        <v>1.03</v>
      </c>
      <c r="N226" s="55">
        <v>0.98819999999999997</v>
      </c>
      <c r="O226" s="55">
        <v>0.15029067130065854</v>
      </c>
    </row>
    <row r="227" spans="1:15" x14ac:dyDescent="0.2">
      <c r="A227" s="37" t="s">
        <v>8</v>
      </c>
      <c r="B227" s="38">
        <v>0.96</v>
      </c>
      <c r="C227" s="36" t="s">
        <v>12</v>
      </c>
      <c r="D227" s="29"/>
      <c r="E227" s="10" t="s">
        <v>15</v>
      </c>
      <c r="F227" s="53">
        <v>0.97399999999999998</v>
      </c>
      <c r="G227" s="53">
        <v>0.3359767754726336</v>
      </c>
      <c r="H227" s="29"/>
      <c r="I227" s="14">
        <v>1.05</v>
      </c>
      <c r="J227" s="54">
        <v>0.9829</v>
      </c>
      <c r="K227" s="54">
        <v>0.21896849926852635</v>
      </c>
      <c r="L227" s="29"/>
      <c r="M227" s="22">
        <v>1.03</v>
      </c>
      <c r="N227" s="55">
        <v>0.99069999999999991</v>
      </c>
      <c r="O227" s="55">
        <v>0.11815052401123663</v>
      </c>
    </row>
    <row r="228" spans="1:15" x14ac:dyDescent="0.2">
      <c r="A228" s="37" t="s">
        <v>8</v>
      </c>
      <c r="B228" s="38">
        <v>0.97</v>
      </c>
      <c r="C228" s="36" t="s">
        <v>12</v>
      </c>
      <c r="D228" s="29"/>
      <c r="E228" s="10" t="s">
        <v>15</v>
      </c>
      <c r="F228" s="53">
        <v>0.97059999999999991</v>
      </c>
      <c r="G228" s="53">
        <v>0.38124302777521313</v>
      </c>
      <c r="H228" s="29"/>
      <c r="I228" s="14">
        <v>1.05</v>
      </c>
      <c r="J228" s="54">
        <v>0.98089999999999999</v>
      </c>
      <c r="K228" s="54">
        <v>0.24507753259673565</v>
      </c>
      <c r="L228" s="29"/>
      <c r="M228" s="22">
        <v>1.03</v>
      </c>
      <c r="N228" s="55">
        <v>0.98949999999999994</v>
      </c>
      <c r="O228" s="55">
        <v>0.1335575264414289</v>
      </c>
    </row>
    <row r="229" spans="1:15" x14ac:dyDescent="0.2">
      <c r="A229" s="37" t="s">
        <v>9</v>
      </c>
      <c r="B229" s="38">
        <v>0.96</v>
      </c>
      <c r="C229" s="36" t="s">
        <v>12</v>
      </c>
      <c r="D229" s="29"/>
      <c r="E229" s="10" t="s">
        <v>15</v>
      </c>
      <c r="F229" s="53">
        <v>0.97749999999999992</v>
      </c>
      <c r="G229" s="53">
        <v>0.28970808713290513</v>
      </c>
      <c r="H229" s="29"/>
      <c r="I229" s="14">
        <v>1.05</v>
      </c>
      <c r="J229" s="54">
        <v>0.98399999999999999</v>
      </c>
      <c r="K229" s="54">
        <v>0.204653770675638</v>
      </c>
      <c r="L229" s="29"/>
      <c r="M229" s="22">
        <v>1.03</v>
      </c>
      <c r="N229" s="55">
        <v>0.9909</v>
      </c>
      <c r="O229" s="55">
        <v>0.11558631825473878</v>
      </c>
    </row>
    <row r="230" spans="1:15" x14ac:dyDescent="0.2">
      <c r="A230" s="37" t="s">
        <v>9</v>
      </c>
      <c r="B230" s="38">
        <v>0.97</v>
      </c>
      <c r="C230" s="36" t="s">
        <v>12</v>
      </c>
      <c r="D230" s="29"/>
      <c r="E230" s="10" t="s">
        <v>15</v>
      </c>
      <c r="F230" s="53">
        <v>0.97429999999999994</v>
      </c>
      <c r="G230" s="53">
        <v>0.33199786230255574</v>
      </c>
      <c r="H230" s="29"/>
      <c r="I230" s="14">
        <v>1.05</v>
      </c>
      <c r="J230" s="54">
        <v>0.98199999999999998</v>
      </c>
      <c r="K230" s="54">
        <v>0.23070440339911533</v>
      </c>
      <c r="L230" s="29"/>
      <c r="M230" s="22">
        <v>1.03</v>
      </c>
      <c r="N230" s="55">
        <v>0.98969999999999991</v>
      </c>
      <c r="O230" s="55">
        <v>0.13098709814538129</v>
      </c>
    </row>
    <row r="234" spans="1:15" x14ac:dyDescent="0.2">
      <c r="A234" s="35">
        <v>42397</v>
      </c>
      <c r="B234" s="29"/>
      <c r="C234" s="29"/>
      <c r="D234" s="29"/>
      <c r="E234" s="8"/>
      <c r="F234" s="8" t="s">
        <v>16</v>
      </c>
      <c r="G234" s="8"/>
      <c r="H234" s="29"/>
      <c r="I234" s="12"/>
      <c r="J234" s="12" t="s">
        <v>17</v>
      </c>
      <c r="K234" s="12"/>
      <c r="M234" s="20"/>
      <c r="N234" s="20" t="s">
        <v>18</v>
      </c>
      <c r="O234" s="20"/>
    </row>
    <row r="235" spans="1:15" ht="25.5" x14ac:dyDescent="0.2">
      <c r="A235" s="36" t="s">
        <v>0</v>
      </c>
      <c r="B235" s="36" t="s">
        <v>10</v>
      </c>
      <c r="C235" s="36" t="s">
        <v>11</v>
      </c>
      <c r="D235" s="30"/>
      <c r="E235" s="9" t="s">
        <v>13</v>
      </c>
      <c r="F235" s="9" t="s">
        <v>27</v>
      </c>
      <c r="G235" s="9" t="s">
        <v>14</v>
      </c>
      <c r="H235" s="30"/>
      <c r="I235" s="13" t="s">
        <v>13</v>
      </c>
      <c r="J235" s="13" t="s">
        <v>27</v>
      </c>
      <c r="K235" s="13" t="s">
        <v>14</v>
      </c>
      <c r="L235" s="30"/>
      <c r="M235" s="21" t="s">
        <v>13</v>
      </c>
      <c r="N235" s="21" t="s">
        <v>27</v>
      </c>
      <c r="O235" s="21" t="s">
        <v>14</v>
      </c>
    </row>
    <row r="236" spans="1:15" x14ac:dyDescent="0.2">
      <c r="A236" s="37" t="s">
        <v>1</v>
      </c>
      <c r="B236" s="38">
        <v>0.96</v>
      </c>
      <c r="C236" s="36" t="s">
        <v>12</v>
      </c>
      <c r="D236" s="29"/>
      <c r="E236" s="10" t="s">
        <v>15</v>
      </c>
      <c r="F236" s="56">
        <v>0.96150000000000002</v>
      </c>
      <c r="G236" s="56">
        <v>0.50397188301325135</v>
      </c>
      <c r="H236" s="29"/>
      <c r="I236" s="14">
        <v>1.05</v>
      </c>
      <c r="J236" s="57">
        <v>0.97839999999999994</v>
      </c>
      <c r="K236" s="57">
        <v>0.27786392985028419</v>
      </c>
      <c r="L236" s="29"/>
      <c r="M236" s="22">
        <v>1.03</v>
      </c>
      <c r="N236" s="58">
        <v>0.9887999999999999</v>
      </c>
      <c r="O236" s="58">
        <v>0.14256221403861305</v>
      </c>
    </row>
    <row r="237" spans="1:15" x14ac:dyDescent="0.2">
      <c r="A237" s="37" t="s">
        <v>1</v>
      </c>
      <c r="B237" s="38">
        <v>0.97</v>
      </c>
      <c r="C237" s="36" t="s">
        <v>12</v>
      </c>
      <c r="D237" s="29"/>
      <c r="E237" s="10" t="s">
        <v>15</v>
      </c>
      <c r="F237" s="56">
        <v>0.95809999999999995</v>
      </c>
      <c r="G237" s="56">
        <v>0.55042487106306015</v>
      </c>
      <c r="H237" s="29"/>
      <c r="I237" s="14">
        <v>1.05</v>
      </c>
      <c r="J237" s="57">
        <v>0.9768</v>
      </c>
      <c r="K237" s="57">
        <v>0.29893529893529891</v>
      </c>
      <c r="L237" s="29"/>
      <c r="M237" s="22">
        <v>1.03</v>
      </c>
      <c r="N237" s="58">
        <v>0.9879</v>
      </c>
      <c r="O237" s="58">
        <v>0.15415842033432114</v>
      </c>
    </row>
    <row r="238" spans="1:15" x14ac:dyDescent="0.2">
      <c r="A238" s="37" t="s">
        <v>2</v>
      </c>
      <c r="B238" s="38">
        <v>0.96</v>
      </c>
      <c r="C238" s="36" t="s">
        <v>12</v>
      </c>
      <c r="D238" s="29"/>
      <c r="E238" s="10" t="s">
        <v>15</v>
      </c>
      <c r="F238" s="56">
        <v>0.96650000000000003</v>
      </c>
      <c r="G238" s="56">
        <v>0.43625238596428595</v>
      </c>
      <c r="H238" s="29"/>
      <c r="I238" s="14">
        <v>1.05</v>
      </c>
      <c r="J238" s="57">
        <v>0.98080000000000001</v>
      </c>
      <c r="K238" s="57">
        <v>0.2463857793778477</v>
      </c>
      <c r="L238" s="29"/>
      <c r="M238" s="22">
        <v>1.03</v>
      </c>
      <c r="N238" s="58">
        <v>0.98980000000000001</v>
      </c>
      <c r="O238" s="58">
        <v>0.12970227353488323</v>
      </c>
    </row>
    <row r="239" spans="1:15" x14ac:dyDescent="0.2">
      <c r="A239" s="37" t="s">
        <v>2</v>
      </c>
      <c r="B239" s="38">
        <v>0.97</v>
      </c>
      <c r="C239" s="36" t="s">
        <v>12</v>
      </c>
      <c r="D239" s="29"/>
      <c r="E239" s="10" t="s">
        <v>15</v>
      </c>
      <c r="F239" s="56">
        <v>0.96309999999999996</v>
      </c>
      <c r="G239" s="56">
        <v>0.48222514223108631</v>
      </c>
      <c r="H239" s="29"/>
      <c r="I239" s="14">
        <v>1.05</v>
      </c>
      <c r="J239" s="57">
        <v>0.97899999999999998</v>
      </c>
      <c r="K239" s="57">
        <v>0.26997992321510361</v>
      </c>
      <c r="L239" s="29"/>
      <c r="M239" s="22">
        <v>1.03</v>
      </c>
      <c r="N239" s="58">
        <v>0.98880000000000001</v>
      </c>
      <c r="O239" s="58">
        <v>0.14256221403861161</v>
      </c>
    </row>
    <row r="240" spans="1:15" x14ac:dyDescent="0.2">
      <c r="A240" s="37" t="s">
        <v>3</v>
      </c>
      <c r="B240" s="38">
        <v>0.96</v>
      </c>
      <c r="C240" s="36" t="s">
        <v>12</v>
      </c>
      <c r="D240" s="29"/>
      <c r="E240" s="10" t="s">
        <v>15</v>
      </c>
      <c r="F240" s="56">
        <v>0.97799999999999998</v>
      </c>
      <c r="G240" s="56">
        <v>0.28312530851138878</v>
      </c>
      <c r="H240" s="29"/>
      <c r="I240" s="14">
        <v>1.05</v>
      </c>
      <c r="J240" s="57">
        <v>0.98359999999999992</v>
      </c>
      <c r="K240" s="57">
        <v>0.20985542202465363</v>
      </c>
      <c r="L240" s="29"/>
      <c r="M240" s="22">
        <v>1.03</v>
      </c>
      <c r="N240" s="58">
        <v>0.99109999999999998</v>
      </c>
      <c r="O240" s="58">
        <v>0.1130231473910913</v>
      </c>
    </row>
    <row r="241" spans="1:15" x14ac:dyDescent="0.2">
      <c r="A241" s="37" t="s">
        <v>3</v>
      </c>
      <c r="B241" s="38">
        <v>0.97</v>
      </c>
      <c r="C241" s="36" t="s">
        <v>12</v>
      </c>
      <c r="D241" s="29"/>
      <c r="E241" s="10" t="s">
        <v>15</v>
      </c>
      <c r="F241" s="56">
        <v>0.97440000000000004</v>
      </c>
      <c r="G241" s="56">
        <v>0.33067210237245848</v>
      </c>
      <c r="H241" s="29"/>
      <c r="I241" s="14">
        <v>1.05</v>
      </c>
      <c r="J241" s="57">
        <v>0.98159999999999992</v>
      </c>
      <c r="K241" s="57">
        <v>0.23592726863951996</v>
      </c>
      <c r="L241" s="29"/>
      <c r="M241" s="22">
        <v>1.03</v>
      </c>
      <c r="N241" s="58">
        <v>0.9899</v>
      </c>
      <c r="O241" s="58">
        <v>0.12841770851113485</v>
      </c>
    </row>
    <row r="242" spans="1:15" x14ac:dyDescent="0.2">
      <c r="A242" s="37" t="s">
        <v>4</v>
      </c>
      <c r="B242" s="38">
        <v>0.96</v>
      </c>
      <c r="C242" s="36" t="s">
        <v>12</v>
      </c>
      <c r="D242" s="29"/>
      <c r="E242" s="10" t="s">
        <v>15</v>
      </c>
      <c r="F242" s="56">
        <v>0.97460000000000002</v>
      </c>
      <c r="G242" s="56">
        <v>0.32802139869937769</v>
      </c>
      <c r="H242" s="29"/>
      <c r="I242" s="14">
        <v>1.05</v>
      </c>
      <c r="J242" s="57">
        <v>0.9819</v>
      </c>
      <c r="K242" s="57">
        <v>0.23200972077358822</v>
      </c>
      <c r="L242" s="29"/>
      <c r="M242" s="22">
        <v>1.03</v>
      </c>
      <c r="N242" s="58">
        <v>0.99019999999999997</v>
      </c>
      <c r="O242" s="58">
        <v>0.12456557017391164</v>
      </c>
    </row>
    <row r="243" spans="1:15" x14ac:dyDescent="0.2">
      <c r="A243" s="37" t="s">
        <v>4</v>
      </c>
      <c r="B243" s="38">
        <v>0.97</v>
      </c>
      <c r="C243" s="36" t="s">
        <v>12</v>
      </c>
      <c r="D243" s="29"/>
      <c r="E243" s="10" t="s">
        <v>15</v>
      </c>
      <c r="F243" s="56">
        <v>0.97160000000000002</v>
      </c>
      <c r="G243" s="56">
        <v>0.36789653752785995</v>
      </c>
      <c r="H243" s="29"/>
      <c r="I243" s="14">
        <v>1.05</v>
      </c>
      <c r="J243" s="57">
        <v>0.98009999999999997</v>
      </c>
      <c r="K243" s="57">
        <v>0.25555098177877739</v>
      </c>
      <c r="L243" s="29"/>
      <c r="M243" s="22">
        <v>1.03</v>
      </c>
      <c r="N243" s="58">
        <v>0.98919999999999997</v>
      </c>
      <c r="O243" s="58">
        <v>0.13741511775450771</v>
      </c>
    </row>
    <row r="244" spans="1:15" x14ac:dyDescent="0.2">
      <c r="A244" s="37" t="s">
        <v>5</v>
      </c>
      <c r="B244" s="38">
        <v>0.96</v>
      </c>
      <c r="C244" s="36" t="s">
        <v>12</v>
      </c>
      <c r="D244" s="29"/>
      <c r="E244" s="10" t="s">
        <v>15</v>
      </c>
      <c r="F244" s="56">
        <v>0.97630000000000006</v>
      </c>
      <c r="G244" s="56">
        <v>0.30553426554161128</v>
      </c>
      <c r="H244" s="29"/>
      <c r="I244" s="14">
        <v>1.05</v>
      </c>
      <c r="J244" s="57">
        <v>0.9829</v>
      </c>
      <c r="K244" s="57">
        <v>0.21896849926852635</v>
      </c>
      <c r="L244" s="29"/>
      <c r="M244" s="22">
        <v>1.03</v>
      </c>
      <c r="N244" s="58">
        <v>0.99069999999999991</v>
      </c>
      <c r="O244" s="58">
        <v>0.11815052401123663</v>
      </c>
    </row>
    <row r="245" spans="1:15" x14ac:dyDescent="0.2">
      <c r="A245" s="37" t="s">
        <v>5</v>
      </c>
      <c r="B245" s="38">
        <v>0.97</v>
      </c>
      <c r="C245" s="36" t="s">
        <v>12</v>
      </c>
      <c r="D245" s="29"/>
      <c r="E245" s="10" t="s">
        <v>15</v>
      </c>
      <c r="F245" s="56">
        <v>0.97330000000000005</v>
      </c>
      <c r="G245" s="56">
        <v>0.34527044501996335</v>
      </c>
      <c r="H245" s="29"/>
      <c r="I245" s="14">
        <v>1.05</v>
      </c>
      <c r="J245" s="57">
        <v>0.98099999999999998</v>
      </c>
      <c r="K245" s="57">
        <v>0.24376955253260241</v>
      </c>
      <c r="L245" s="29"/>
      <c r="M245" s="22">
        <v>1.03</v>
      </c>
      <c r="N245" s="58">
        <v>0.98959999999999992</v>
      </c>
      <c r="O245" s="58">
        <v>0.13227218242132063</v>
      </c>
    </row>
    <row r="246" spans="1:15" x14ac:dyDescent="0.2">
      <c r="A246" s="37" t="s">
        <v>6</v>
      </c>
      <c r="B246" s="38">
        <v>0.96</v>
      </c>
      <c r="C246" s="36" t="s">
        <v>12</v>
      </c>
      <c r="D246" s="29"/>
      <c r="E246" s="10" t="s">
        <v>15</v>
      </c>
      <c r="F246" s="56">
        <v>0.96950000000000003</v>
      </c>
      <c r="G246" s="56">
        <v>0.39595596734897082</v>
      </c>
      <c r="H246" s="29"/>
      <c r="I246" s="14">
        <v>1.05</v>
      </c>
      <c r="J246" s="57">
        <v>0.97909999999999997</v>
      </c>
      <c r="K246" s="57">
        <v>0.26866686154420533</v>
      </c>
      <c r="L246" s="29"/>
      <c r="M246" s="22">
        <v>1.03</v>
      </c>
      <c r="N246" s="58">
        <v>0.98809999999999998</v>
      </c>
      <c r="O246" s="58">
        <v>0.15157966002324239</v>
      </c>
    </row>
    <row r="247" spans="1:15" x14ac:dyDescent="0.2">
      <c r="A247" s="37" t="s">
        <v>6</v>
      </c>
      <c r="B247" s="38">
        <v>0.97</v>
      </c>
      <c r="C247" s="36" t="s">
        <v>12</v>
      </c>
      <c r="D247" s="29"/>
      <c r="E247" s="10" t="s">
        <v>15</v>
      </c>
      <c r="F247" s="56">
        <v>0.96579999999999999</v>
      </c>
      <c r="G247" s="56">
        <v>0.44569090480644963</v>
      </c>
      <c r="H247" s="29"/>
      <c r="I247" s="14">
        <v>1.05</v>
      </c>
      <c r="J247" s="57">
        <v>0.97689999999999999</v>
      </c>
      <c r="K247" s="57">
        <v>0.2976163162149093</v>
      </c>
      <c r="L247" s="29"/>
      <c r="M247" s="22">
        <v>1.03</v>
      </c>
      <c r="N247" s="58">
        <v>0.9867999999999999</v>
      </c>
      <c r="O247" s="58">
        <v>0.16836028682051482</v>
      </c>
    </row>
    <row r="248" spans="1:15" x14ac:dyDescent="0.2">
      <c r="A248" s="37" t="s">
        <v>7</v>
      </c>
      <c r="B248" s="38">
        <v>0.96</v>
      </c>
      <c r="C248" s="36" t="s">
        <v>12</v>
      </c>
      <c r="D248" s="29"/>
      <c r="E248" s="10" t="s">
        <v>15</v>
      </c>
      <c r="F248" s="56">
        <v>0.96349999999999991</v>
      </c>
      <c r="G248" s="56">
        <v>0.47679974231877437</v>
      </c>
      <c r="H248" s="29"/>
      <c r="I248" s="14">
        <v>1.05</v>
      </c>
      <c r="J248" s="57">
        <v>0.98009999999999997</v>
      </c>
      <c r="K248" s="57">
        <v>0.25555098177877739</v>
      </c>
      <c r="L248" s="29"/>
      <c r="M248" s="22">
        <v>1.03</v>
      </c>
      <c r="N248" s="58">
        <v>0.99</v>
      </c>
      <c r="O248" s="58">
        <v>0.12713340299547207</v>
      </c>
    </row>
    <row r="249" spans="1:15" x14ac:dyDescent="0.2">
      <c r="A249" s="37" t="s">
        <v>7</v>
      </c>
      <c r="B249" s="38">
        <v>0.97</v>
      </c>
      <c r="C249" s="36" t="s">
        <v>12</v>
      </c>
      <c r="D249" s="29"/>
      <c r="E249" s="10" t="s">
        <v>15</v>
      </c>
      <c r="F249" s="56">
        <v>0.95989999999999998</v>
      </c>
      <c r="G249" s="56">
        <v>0.52579112048309662</v>
      </c>
      <c r="H249" s="29"/>
      <c r="I249" s="14">
        <v>1.05</v>
      </c>
      <c r="J249" s="57">
        <v>0.97839999999999994</v>
      </c>
      <c r="K249" s="57">
        <v>0.27786392985028419</v>
      </c>
      <c r="L249" s="29"/>
      <c r="M249" s="22">
        <v>1.03</v>
      </c>
      <c r="N249" s="58">
        <v>0.98899999999999999</v>
      </c>
      <c r="O249" s="58">
        <v>0.13998814546215277</v>
      </c>
    </row>
    <row r="250" spans="1:15" x14ac:dyDescent="0.2">
      <c r="A250" s="37" t="s">
        <v>8</v>
      </c>
      <c r="B250" s="38">
        <v>0.96</v>
      </c>
      <c r="C250" s="36" t="s">
        <v>12</v>
      </c>
      <c r="D250" s="29"/>
      <c r="E250" s="10" t="s">
        <v>15</v>
      </c>
      <c r="F250" s="56">
        <v>0.97530000000000006</v>
      </c>
      <c r="G250" s="56">
        <v>0.3187524970212518</v>
      </c>
      <c r="H250" s="29"/>
      <c r="I250" s="14">
        <v>1.05</v>
      </c>
      <c r="J250" s="57">
        <v>0.98319999999999996</v>
      </c>
      <c r="K250" s="57">
        <v>0.21506130579950106</v>
      </c>
      <c r="L250" s="29"/>
      <c r="M250" s="22">
        <v>1.03</v>
      </c>
      <c r="N250" s="58">
        <v>0.99099999999999999</v>
      </c>
      <c r="O250" s="58">
        <v>0.11430460350046986</v>
      </c>
    </row>
    <row r="251" spans="1:15" x14ac:dyDescent="0.2">
      <c r="A251" s="37" t="s">
        <v>8</v>
      </c>
      <c r="B251" s="38">
        <v>0.97</v>
      </c>
      <c r="C251" s="36" t="s">
        <v>12</v>
      </c>
      <c r="D251" s="29"/>
      <c r="E251" s="10" t="s">
        <v>15</v>
      </c>
      <c r="F251" s="56">
        <v>0.97209999999999996</v>
      </c>
      <c r="G251" s="56">
        <v>0.36123358956258983</v>
      </c>
      <c r="H251" s="29"/>
      <c r="I251" s="14">
        <v>1.05</v>
      </c>
      <c r="J251" s="57">
        <v>0.98119999999999996</v>
      </c>
      <c r="K251" s="57">
        <v>0.24115439222907964</v>
      </c>
      <c r="L251" s="29"/>
      <c r="M251" s="22">
        <v>1.03</v>
      </c>
      <c r="N251" s="58">
        <v>0.9897999999999999</v>
      </c>
      <c r="O251" s="58">
        <v>0.12970227353488464</v>
      </c>
    </row>
    <row r="252" spans="1:15" x14ac:dyDescent="0.2">
      <c r="A252" s="37" t="s">
        <v>9</v>
      </c>
      <c r="B252" s="38">
        <v>0.96</v>
      </c>
      <c r="C252" s="36" t="s">
        <v>12</v>
      </c>
      <c r="D252" s="29"/>
      <c r="E252" s="10" t="s">
        <v>15</v>
      </c>
      <c r="F252" s="56">
        <v>0.97709999999999997</v>
      </c>
      <c r="G252" s="56">
        <v>0.29497916071132424</v>
      </c>
      <c r="H252" s="29"/>
      <c r="I252" s="14">
        <v>1.05</v>
      </c>
      <c r="J252" s="57">
        <v>0.9837999999999999</v>
      </c>
      <c r="K252" s="57">
        <v>0.2072540676195764</v>
      </c>
      <c r="L252" s="29"/>
      <c r="M252" s="22">
        <v>1.03</v>
      </c>
      <c r="N252" s="58">
        <v>0.99119999999999997</v>
      </c>
      <c r="O252" s="58">
        <v>0.11174194984832077</v>
      </c>
    </row>
    <row r="253" spans="1:15" x14ac:dyDescent="0.2">
      <c r="A253" s="37" t="s">
        <v>9</v>
      </c>
      <c r="B253" s="38">
        <v>0.97</v>
      </c>
      <c r="C253" s="36" t="s">
        <v>12</v>
      </c>
      <c r="D253" s="29"/>
      <c r="E253" s="10" t="s">
        <v>15</v>
      </c>
      <c r="F253" s="56">
        <v>0.97399999999999998</v>
      </c>
      <c r="G253" s="56">
        <v>0.3359767754726336</v>
      </c>
      <c r="H253" s="29"/>
      <c r="I253" s="14">
        <v>1.05</v>
      </c>
      <c r="J253" s="57">
        <v>0.9817999999999999</v>
      </c>
      <c r="K253" s="57">
        <v>0.23331530405097037</v>
      </c>
      <c r="L253" s="29"/>
      <c r="M253" s="22">
        <v>1.03</v>
      </c>
      <c r="N253" s="58">
        <v>0.99</v>
      </c>
      <c r="O253" s="58">
        <v>0.12713340299547207</v>
      </c>
    </row>
    <row r="258" spans="1:15" x14ac:dyDescent="0.2">
      <c r="A258" s="35">
        <v>42398</v>
      </c>
      <c r="B258" s="29"/>
      <c r="C258" s="29"/>
      <c r="D258" s="29"/>
      <c r="E258" s="8"/>
      <c r="F258" s="8" t="s">
        <v>16</v>
      </c>
      <c r="G258" s="8"/>
      <c r="H258" s="29"/>
      <c r="I258" s="12"/>
      <c r="J258" s="12" t="s">
        <v>17</v>
      </c>
      <c r="K258" s="12"/>
      <c r="M258" s="20"/>
      <c r="N258" s="20" t="s">
        <v>18</v>
      </c>
      <c r="O258" s="20"/>
    </row>
    <row r="259" spans="1:15" ht="25.5" x14ac:dyDescent="0.2">
      <c r="A259" s="36" t="s">
        <v>0</v>
      </c>
      <c r="B259" s="36" t="s">
        <v>10</v>
      </c>
      <c r="C259" s="36" t="s">
        <v>11</v>
      </c>
      <c r="D259" s="30"/>
      <c r="E259" s="9" t="s">
        <v>13</v>
      </c>
      <c r="F259" s="9" t="s">
        <v>27</v>
      </c>
      <c r="G259" s="9" t="s">
        <v>14</v>
      </c>
      <c r="H259" s="30"/>
      <c r="I259" s="13" t="s">
        <v>13</v>
      </c>
      <c r="J259" s="13" t="s">
        <v>27</v>
      </c>
      <c r="K259" s="13" t="s">
        <v>14</v>
      </c>
      <c r="L259" s="30"/>
      <c r="M259" s="21" t="s">
        <v>13</v>
      </c>
      <c r="N259" s="21" t="s">
        <v>27</v>
      </c>
      <c r="O259" s="21" t="s">
        <v>14</v>
      </c>
    </row>
    <row r="260" spans="1:15" x14ac:dyDescent="0.2">
      <c r="A260" s="37" t="s">
        <v>1</v>
      </c>
      <c r="B260" s="38">
        <v>0.96</v>
      </c>
      <c r="C260" s="36" t="s">
        <v>12</v>
      </c>
      <c r="D260" s="29"/>
      <c r="E260" s="10" t="s">
        <v>15</v>
      </c>
      <c r="F260" s="39">
        <v>0.96220000000000006</v>
      </c>
      <c r="G260" s="60">
        <v>0.51210766992309209</v>
      </c>
      <c r="H260" s="29"/>
      <c r="I260" s="14">
        <v>1.05</v>
      </c>
      <c r="J260" s="41">
        <v>0.97859999999999991</v>
      </c>
      <c r="K260" s="61">
        <v>0.28506466964468308</v>
      </c>
      <c r="L260" s="29"/>
      <c r="M260" s="22">
        <v>1.03</v>
      </c>
      <c r="N260" s="43">
        <v>0.98869999999999991</v>
      </c>
      <c r="O260" s="62">
        <v>0.14898712595182825</v>
      </c>
    </row>
    <row r="261" spans="1:15" x14ac:dyDescent="0.2">
      <c r="A261" s="37" t="s">
        <v>1</v>
      </c>
      <c r="B261" s="38">
        <v>0.97</v>
      </c>
      <c r="C261" s="36" t="s">
        <v>12</v>
      </c>
      <c r="D261" s="29"/>
      <c r="E261" s="10" t="s">
        <v>15</v>
      </c>
      <c r="F261" s="39">
        <v>0.95889999999999997</v>
      </c>
      <c r="G261" s="60">
        <v>0.55873173129925691</v>
      </c>
      <c r="H261" s="29"/>
      <c r="I261" s="14">
        <v>1.05</v>
      </c>
      <c r="J261" s="41">
        <v>0.97699999999999998</v>
      </c>
      <c r="K261" s="61">
        <v>0.30687966076911855</v>
      </c>
      <c r="L261" s="29"/>
      <c r="M261" s="22">
        <v>1.03</v>
      </c>
      <c r="N261" s="43">
        <v>0.9877999999999999</v>
      </c>
      <c r="O261" s="62">
        <v>0.16099991322708604</v>
      </c>
    </row>
    <row r="262" spans="1:15" x14ac:dyDescent="0.2">
      <c r="A262" s="37" t="s">
        <v>2</v>
      </c>
      <c r="B262" s="38">
        <v>0.96</v>
      </c>
      <c r="C262" s="36" t="s">
        <v>12</v>
      </c>
      <c r="D262" s="29"/>
      <c r="E262" s="10" t="s">
        <v>15</v>
      </c>
      <c r="F262" s="39">
        <v>0.96889999999999998</v>
      </c>
      <c r="G262" s="60">
        <v>0.41842369107824801</v>
      </c>
      <c r="H262" s="29"/>
      <c r="I262" s="14">
        <v>1.05</v>
      </c>
      <c r="J262" s="41">
        <v>0.98139999999999994</v>
      </c>
      <c r="K262" s="61">
        <v>0.24705959416576986</v>
      </c>
      <c r="L262" s="29"/>
      <c r="M262" s="22">
        <v>1.03</v>
      </c>
      <c r="N262" s="43">
        <v>0.99009999999999998</v>
      </c>
      <c r="O262" s="62">
        <v>0.1303439767988806</v>
      </c>
    </row>
    <row r="263" spans="1:15" x14ac:dyDescent="0.2">
      <c r="A263" s="37" t="s">
        <v>2</v>
      </c>
      <c r="B263" s="38">
        <v>0.97</v>
      </c>
      <c r="C263" s="36" t="s">
        <v>12</v>
      </c>
      <c r="D263" s="29"/>
      <c r="E263" s="10" t="s">
        <v>15</v>
      </c>
      <c r="F263" s="39">
        <v>0.96560000000000001</v>
      </c>
      <c r="G263" s="60">
        <v>0.46440407148774987</v>
      </c>
      <c r="H263" s="29"/>
      <c r="I263" s="14">
        <v>1.05</v>
      </c>
      <c r="J263" s="41">
        <v>0.97959999999999992</v>
      </c>
      <c r="K263" s="61">
        <v>0.27146648777926963</v>
      </c>
      <c r="L263" s="29"/>
      <c r="M263" s="22">
        <v>1.03</v>
      </c>
      <c r="N263" s="43">
        <v>0.98899999999999999</v>
      </c>
      <c r="O263" s="62">
        <v>0.14498772208580107</v>
      </c>
    </row>
    <row r="264" spans="1:15" x14ac:dyDescent="0.2">
      <c r="A264" s="37" t="s">
        <v>3</v>
      </c>
      <c r="B264" s="38">
        <v>0.96</v>
      </c>
      <c r="C264" s="36" t="s">
        <v>12</v>
      </c>
      <c r="D264" s="29"/>
      <c r="E264" s="10" t="s">
        <v>15</v>
      </c>
      <c r="F264" s="39">
        <v>0.97899999999999998</v>
      </c>
      <c r="G264" s="60">
        <v>0.27962206332992873</v>
      </c>
      <c r="H264" s="29"/>
      <c r="I264" s="14">
        <v>1.05</v>
      </c>
      <c r="J264" s="41">
        <v>0.98429999999999995</v>
      </c>
      <c r="K264" s="61">
        <v>0.20792513896750472</v>
      </c>
      <c r="L264" s="29"/>
      <c r="M264" s="22">
        <v>1.03</v>
      </c>
      <c r="N264" s="43">
        <v>0.99129999999999996</v>
      </c>
      <c r="O264" s="62">
        <v>0.11440604689368991</v>
      </c>
    </row>
    <row r="265" spans="1:15" x14ac:dyDescent="0.2">
      <c r="A265" s="37" t="s">
        <v>3</v>
      </c>
      <c r="B265" s="38">
        <v>0.97</v>
      </c>
      <c r="C265" s="36" t="s">
        <v>12</v>
      </c>
      <c r="D265" s="29"/>
      <c r="E265" s="10" t="s">
        <v>15</v>
      </c>
      <c r="F265" s="39">
        <v>0.97599999999999998</v>
      </c>
      <c r="G265" s="60">
        <v>0.32055035128805653</v>
      </c>
      <c r="H265" s="29"/>
      <c r="I265" s="14">
        <v>1.05</v>
      </c>
      <c r="J265" s="41">
        <v>0.98229999999999995</v>
      </c>
      <c r="K265" s="61">
        <v>0.23488969037681309</v>
      </c>
      <c r="L265" s="29"/>
      <c r="M265" s="22">
        <v>1.03</v>
      </c>
      <c r="N265" s="43">
        <v>0.99009999999999998</v>
      </c>
      <c r="O265" s="62">
        <v>0.1303439767988806</v>
      </c>
    </row>
    <row r="266" spans="1:15" x14ac:dyDescent="0.2">
      <c r="A266" s="37" t="s">
        <v>4</v>
      </c>
      <c r="B266" s="38">
        <v>0.96</v>
      </c>
      <c r="C266" s="36" t="s">
        <v>12</v>
      </c>
      <c r="D266" s="29"/>
      <c r="E266" s="10" t="s">
        <v>15</v>
      </c>
      <c r="F266" s="39">
        <v>0.97870000000000001</v>
      </c>
      <c r="G266" s="60">
        <v>0.28370360098673147</v>
      </c>
      <c r="H266" s="29"/>
      <c r="I266" s="14">
        <v>1.05</v>
      </c>
      <c r="J266" s="41">
        <v>0.98469999999999991</v>
      </c>
      <c r="K266" s="61">
        <v>0.20254537277488555</v>
      </c>
      <c r="L266" s="29"/>
      <c r="M266" s="22">
        <v>1.03</v>
      </c>
      <c r="N266" s="43">
        <v>0.99169999999999991</v>
      </c>
      <c r="O266" s="62">
        <v>0.10910197496362782</v>
      </c>
    </row>
    <row r="267" spans="1:15" x14ac:dyDescent="0.2">
      <c r="A267" s="37" t="s">
        <v>4</v>
      </c>
      <c r="B267" s="38">
        <v>0.97</v>
      </c>
      <c r="C267" s="36" t="s">
        <v>12</v>
      </c>
      <c r="D267" s="29"/>
      <c r="E267" s="10" t="s">
        <v>15</v>
      </c>
      <c r="F267" s="39">
        <v>0.97560000000000002</v>
      </c>
      <c r="G267" s="60">
        <v>0.32602647455045947</v>
      </c>
      <c r="H267" s="29"/>
      <c r="I267" s="14">
        <v>1.05</v>
      </c>
      <c r="J267" s="41">
        <v>0.98259999999999992</v>
      </c>
      <c r="K267" s="61">
        <v>0.23083800994446332</v>
      </c>
      <c r="L267" s="29"/>
      <c r="M267" s="22">
        <v>1.03</v>
      </c>
      <c r="N267" s="43">
        <v>0.99049999999999994</v>
      </c>
      <c r="O267" s="62">
        <v>0.12502704261916867</v>
      </c>
    </row>
    <row r="268" spans="1:15" x14ac:dyDescent="0.2">
      <c r="A268" s="37" t="s">
        <v>5</v>
      </c>
      <c r="B268" s="38">
        <v>0.96</v>
      </c>
      <c r="C268" s="36" t="s">
        <v>12</v>
      </c>
      <c r="D268" s="29"/>
      <c r="E268" s="10" t="s">
        <v>15</v>
      </c>
      <c r="F268" s="39">
        <v>0.98019999999999996</v>
      </c>
      <c r="G268" s="60">
        <v>0.26332089661002184</v>
      </c>
      <c r="H268" s="29"/>
      <c r="I268" s="14">
        <v>1.05</v>
      </c>
      <c r="J268" s="41">
        <v>0.98499999999999999</v>
      </c>
      <c r="K268" s="61">
        <v>0.19851341551849186</v>
      </c>
      <c r="L268" s="29"/>
      <c r="M268" s="22">
        <v>1.03</v>
      </c>
      <c r="N268" s="43">
        <v>0.99199999999999999</v>
      </c>
      <c r="O268" s="62">
        <v>0.10512672811059916</v>
      </c>
    </row>
    <row r="269" spans="1:15" x14ac:dyDescent="0.2">
      <c r="A269" s="37" t="s">
        <v>5</v>
      </c>
      <c r="B269" s="38">
        <v>0.97</v>
      </c>
      <c r="C269" s="36" t="s">
        <v>12</v>
      </c>
      <c r="D269" s="29"/>
      <c r="E269" s="10" t="s">
        <v>15</v>
      </c>
      <c r="F269" s="39">
        <v>0.97709999999999997</v>
      </c>
      <c r="G269" s="60">
        <v>0.30551413073672867</v>
      </c>
      <c r="H269" s="29"/>
      <c r="I269" s="14">
        <v>1.05</v>
      </c>
      <c r="J269" s="41">
        <v>0.9829</v>
      </c>
      <c r="K269" s="61">
        <v>0.22678880281383085</v>
      </c>
      <c r="L269" s="29"/>
      <c r="M269" s="22">
        <v>1.03</v>
      </c>
      <c r="N269" s="43">
        <v>0.99069999999999991</v>
      </c>
      <c r="O269" s="62">
        <v>0.1223701855830665</v>
      </c>
    </row>
    <row r="270" spans="1:15" x14ac:dyDescent="0.2">
      <c r="A270" s="37" t="s">
        <v>6</v>
      </c>
      <c r="B270" s="38">
        <v>0.96</v>
      </c>
      <c r="C270" s="36" t="s">
        <v>12</v>
      </c>
      <c r="D270" s="29"/>
      <c r="E270" s="10" t="s">
        <v>15</v>
      </c>
      <c r="F270" s="39">
        <v>0.96740000000000004</v>
      </c>
      <c r="G270" s="60">
        <v>0.43928497592958982</v>
      </c>
      <c r="H270" s="29"/>
      <c r="I270" s="14">
        <v>1.05</v>
      </c>
      <c r="J270" s="41">
        <v>0.97739999999999994</v>
      </c>
      <c r="K270" s="61">
        <v>0.30141921716507442</v>
      </c>
      <c r="L270" s="29"/>
      <c r="M270" s="22">
        <v>1.03</v>
      </c>
      <c r="N270" s="43">
        <v>0.98719999999999997</v>
      </c>
      <c r="O270" s="62">
        <v>0.16902060662190366</v>
      </c>
    </row>
    <row r="271" spans="1:15" x14ac:dyDescent="0.2">
      <c r="A271" s="37" t="s">
        <v>6</v>
      </c>
      <c r="B271" s="38">
        <v>0.97</v>
      </c>
      <c r="C271" s="36" t="s">
        <v>12</v>
      </c>
      <c r="D271" s="29"/>
      <c r="E271" s="10" t="s">
        <v>15</v>
      </c>
      <c r="F271" s="39">
        <v>0.96389999999999998</v>
      </c>
      <c r="G271" s="60">
        <v>0.48821380404013481</v>
      </c>
      <c r="H271" s="29"/>
      <c r="I271" s="14">
        <v>1.05</v>
      </c>
      <c r="J271" s="41">
        <v>0.97529999999999994</v>
      </c>
      <c r="K271" s="61">
        <v>0.33013651477201228</v>
      </c>
      <c r="L271" s="29"/>
      <c r="M271" s="22">
        <v>1.03</v>
      </c>
      <c r="N271" s="43">
        <v>0.98599999999999999</v>
      </c>
      <c r="O271" s="62">
        <v>0.1850912778904667</v>
      </c>
    </row>
    <row r="272" spans="1:15" x14ac:dyDescent="0.2">
      <c r="A272" s="37" t="s">
        <v>7</v>
      </c>
      <c r="B272" s="38">
        <v>0.96</v>
      </c>
      <c r="C272" s="36" t="s">
        <v>12</v>
      </c>
      <c r="D272" s="29"/>
      <c r="E272" s="10" t="s">
        <v>15</v>
      </c>
      <c r="F272" s="39">
        <v>0.96660000000000001</v>
      </c>
      <c r="G272" s="60">
        <v>0.450437468593893</v>
      </c>
      <c r="H272" s="29"/>
      <c r="I272" s="14">
        <v>1.05</v>
      </c>
      <c r="J272" s="41">
        <v>0.98069999999999991</v>
      </c>
      <c r="K272" s="61">
        <v>0.25654051770601305</v>
      </c>
      <c r="L272" s="29"/>
      <c r="M272" s="22">
        <v>1.03</v>
      </c>
      <c r="N272" s="43">
        <v>0.9897999999999999</v>
      </c>
      <c r="O272" s="62">
        <v>0.13433449758970195</v>
      </c>
    </row>
    <row r="273" spans="1:15" x14ac:dyDescent="0.2">
      <c r="A273" s="37" t="s">
        <v>7</v>
      </c>
      <c r="B273" s="38">
        <v>0.97</v>
      </c>
      <c r="C273" s="36" t="s">
        <v>12</v>
      </c>
      <c r="D273" s="29"/>
      <c r="E273" s="10" t="s">
        <v>15</v>
      </c>
      <c r="F273" s="39">
        <v>0.96299999999999997</v>
      </c>
      <c r="G273" s="60">
        <v>0.50085298917074672</v>
      </c>
      <c r="H273" s="29"/>
      <c r="I273" s="14">
        <v>1.05</v>
      </c>
      <c r="J273" s="41">
        <v>0.97889999999999999</v>
      </c>
      <c r="K273" s="61">
        <v>0.28098229791456897</v>
      </c>
      <c r="L273" s="29"/>
      <c r="M273" s="22">
        <v>1.03</v>
      </c>
      <c r="N273" s="43">
        <v>0.98869999999999991</v>
      </c>
      <c r="O273" s="62">
        <v>0.14898712595182825</v>
      </c>
    </row>
    <row r="274" spans="1:15" x14ac:dyDescent="0.2">
      <c r="A274" s="37" t="s">
        <v>8</v>
      </c>
      <c r="B274" s="38">
        <v>0.96</v>
      </c>
      <c r="C274" s="36" t="s">
        <v>12</v>
      </c>
      <c r="D274" s="29"/>
      <c r="E274" s="10" t="s">
        <v>15</v>
      </c>
      <c r="F274" s="39">
        <v>0.97770000000000001</v>
      </c>
      <c r="G274" s="60">
        <v>0.29732681658118892</v>
      </c>
      <c r="H274" s="29"/>
      <c r="I274" s="14">
        <v>1.05</v>
      </c>
      <c r="J274" s="41">
        <v>0.98429999999999995</v>
      </c>
      <c r="K274" s="61">
        <v>0.20792513896750472</v>
      </c>
      <c r="L274" s="29"/>
      <c r="M274" s="22">
        <v>1.03</v>
      </c>
      <c r="N274" s="43">
        <v>0.99159999999999993</v>
      </c>
      <c r="O274" s="62">
        <v>0.11042759177087634</v>
      </c>
    </row>
    <row r="275" spans="1:15" x14ac:dyDescent="0.2">
      <c r="A275" s="37" t="s">
        <v>8</v>
      </c>
      <c r="B275" s="38">
        <v>0.97</v>
      </c>
      <c r="C275" s="36" t="s">
        <v>12</v>
      </c>
      <c r="D275" s="29"/>
      <c r="E275" s="10" t="s">
        <v>15</v>
      </c>
      <c r="F275" s="39">
        <v>0.97460000000000002</v>
      </c>
      <c r="G275" s="60">
        <v>0.3397364486529269</v>
      </c>
      <c r="H275" s="29"/>
      <c r="I275" s="14">
        <v>1.05</v>
      </c>
      <c r="J275" s="41">
        <v>0.98229999999999995</v>
      </c>
      <c r="K275" s="61">
        <v>0.23488969037681309</v>
      </c>
      <c r="L275" s="29"/>
      <c r="M275" s="22">
        <v>1.03</v>
      </c>
      <c r="N275" s="43">
        <v>0.99039999999999995</v>
      </c>
      <c r="O275" s="62">
        <v>0.12635587352873368</v>
      </c>
    </row>
    <row r="276" spans="1:15" x14ac:dyDescent="0.2">
      <c r="A276" s="37" t="s">
        <v>9</v>
      </c>
      <c r="B276" s="38">
        <v>0.96</v>
      </c>
      <c r="C276" s="36" t="s">
        <v>12</v>
      </c>
      <c r="D276" s="29"/>
      <c r="E276" s="10" t="s">
        <v>15</v>
      </c>
      <c r="F276" s="39">
        <v>0.97940000000000005</v>
      </c>
      <c r="G276" s="60">
        <v>0.27418390268094101</v>
      </c>
      <c r="H276" s="29"/>
      <c r="I276" s="14">
        <v>1.05</v>
      </c>
      <c r="J276" s="41">
        <v>0.9849</v>
      </c>
      <c r="K276" s="61">
        <v>0.1998571283524071</v>
      </c>
      <c r="L276" s="29"/>
      <c r="M276" s="22">
        <v>1.03</v>
      </c>
      <c r="N276" s="43">
        <v>0.99159999999999993</v>
      </c>
      <c r="O276" s="62">
        <v>0.11042759177087634</v>
      </c>
    </row>
    <row r="277" spans="1:15" x14ac:dyDescent="0.2">
      <c r="A277" s="37" t="s">
        <v>9</v>
      </c>
      <c r="B277" s="38">
        <v>0.97</v>
      </c>
      <c r="C277" s="36" t="s">
        <v>12</v>
      </c>
      <c r="D277" s="29"/>
      <c r="E277" s="10" t="s">
        <v>15</v>
      </c>
      <c r="F277" s="39">
        <v>0.97630000000000006</v>
      </c>
      <c r="G277" s="60">
        <v>0.31644620359666886</v>
      </c>
      <c r="H277" s="29"/>
      <c r="I277" s="14">
        <v>1.05</v>
      </c>
      <c r="J277" s="41">
        <v>0.9827999999999999</v>
      </c>
      <c r="K277" s="61">
        <v>0.22813826385255098</v>
      </c>
      <c r="L277" s="29"/>
      <c r="M277" s="22">
        <v>1.03</v>
      </c>
      <c r="N277" s="43">
        <v>0.99029999999999996</v>
      </c>
      <c r="O277" s="62">
        <v>0.12768497280766344</v>
      </c>
    </row>
    <row r="283" spans="1:15" x14ac:dyDescent="0.2">
      <c r="A283" s="35">
        <v>42401</v>
      </c>
      <c r="B283" s="29"/>
      <c r="C283" s="29"/>
      <c r="D283" s="29"/>
      <c r="E283" s="8"/>
      <c r="F283" s="8" t="s">
        <v>16</v>
      </c>
      <c r="G283" s="8"/>
      <c r="H283" s="29"/>
      <c r="I283" s="12"/>
      <c r="J283" s="12" t="s">
        <v>17</v>
      </c>
      <c r="K283" s="12"/>
      <c r="M283" s="20"/>
      <c r="N283" s="20" t="s">
        <v>18</v>
      </c>
      <c r="O283" s="20"/>
    </row>
    <row r="284" spans="1:15" ht="25.5" x14ac:dyDescent="0.2">
      <c r="A284" s="36" t="s">
        <v>0</v>
      </c>
      <c r="B284" s="36" t="s">
        <v>10</v>
      </c>
      <c r="C284" s="36" t="s">
        <v>11</v>
      </c>
      <c r="D284" s="30"/>
      <c r="E284" s="9" t="s">
        <v>13</v>
      </c>
      <c r="F284" s="9" t="s">
        <v>27</v>
      </c>
      <c r="G284" s="9" t="s">
        <v>14</v>
      </c>
      <c r="H284" s="30"/>
      <c r="I284" s="13" t="s">
        <v>13</v>
      </c>
      <c r="J284" s="13" t="s">
        <v>27</v>
      </c>
      <c r="K284" s="13" t="s">
        <v>14</v>
      </c>
      <c r="L284" s="30"/>
      <c r="M284" s="21" t="s">
        <v>13</v>
      </c>
      <c r="N284" s="21" t="s">
        <v>27</v>
      </c>
      <c r="O284" s="21" t="s">
        <v>14</v>
      </c>
    </row>
    <row r="285" spans="1:15" x14ac:dyDescent="0.2">
      <c r="A285" s="37" t="s">
        <v>1</v>
      </c>
      <c r="B285" s="38">
        <v>0.96</v>
      </c>
      <c r="C285" s="36" t="s">
        <v>12</v>
      </c>
      <c r="D285" s="29"/>
      <c r="E285" s="10" t="s">
        <v>15</v>
      </c>
      <c r="F285" s="64">
        <v>0.96639999999999993</v>
      </c>
      <c r="G285" s="64">
        <v>0.42301324503311355</v>
      </c>
      <c r="H285" s="29"/>
      <c r="I285" s="14">
        <v>1.05</v>
      </c>
      <c r="J285" s="65">
        <v>0.98</v>
      </c>
      <c r="K285" s="65">
        <v>0.24829931972789138</v>
      </c>
      <c r="L285" s="29"/>
      <c r="M285" s="22">
        <v>1.03</v>
      </c>
      <c r="N285" s="66">
        <v>0.98939999999999995</v>
      </c>
      <c r="O285" s="66">
        <v>0.13034835927498215</v>
      </c>
    </row>
    <row r="286" spans="1:15" x14ac:dyDescent="0.2">
      <c r="A286" s="37" t="s">
        <v>1</v>
      </c>
      <c r="B286" s="38">
        <v>0.97</v>
      </c>
      <c r="C286" s="36" t="s">
        <v>12</v>
      </c>
      <c r="D286" s="29"/>
      <c r="E286" s="10" t="s">
        <v>15</v>
      </c>
      <c r="F286" s="64">
        <v>0.96289999999999998</v>
      </c>
      <c r="G286" s="64">
        <v>0.46877488143455553</v>
      </c>
      <c r="H286" s="29"/>
      <c r="I286" s="14">
        <v>1.05</v>
      </c>
      <c r="J286" s="65">
        <v>0.97829999999999995</v>
      </c>
      <c r="K286" s="65">
        <v>0.26987290878735287</v>
      </c>
      <c r="L286" s="29"/>
      <c r="M286" s="22">
        <v>1.03</v>
      </c>
      <c r="N286" s="66">
        <v>0.98829999999999996</v>
      </c>
      <c r="O286" s="66">
        <v>0.1440352119801685</v>
      </c>
    </row>
    <row r="287" spans="1:15" x14ac:dyDescent="0.2">
      <c r="A287" s="37" t="s">
        <v>2</v>
      </c>
      <c r="B287" s="38">
        <v>0.96</v>
      </c>
      <c r="C287" s="36" t="s">
        <v>12</v>
      </c>
      <c r="D287" s="29"/>
      <c r="E287" s="10" t="s">
        <v>15</v>
      </c>
      <c r="F287" s="64">
        <v>0.97140000000000004</v>
      </c>
      <c r="G287" s="64">
        <v>0.35821151602498058</v>
      </c>
      <c r="H287" s="29"/>
      <c r="I287" s="14">
        <v>1.05</v>
      </c>
      <c r="J287" s="65">
        <v>0.98169999999999991</v>
      </c>
      <c r="K287" s="65">
        <v>0.22680044820209957</v>
      </c>
      <c r="L287" s="29"/>
      <c r="M287" s="22">
        <v>1.03</v>
      </c>
      <c r="N287" s="66">
        <v>0.99049999999999994</v>
      </c>
      <c r="O287" s="66">
        <v>0.1166919064445574</v>
      </c>
    </row>
    <row r="288" spans="1:15" x14ac:dyDescent="0.2">
      <c r="A288" s="37" t="s">
        <v>2</v>
      </c>
      <c r="B288" s="38">
        <v>0.97</v>
      </c>
      <c r="C288" s="36" t="s">
        <v>12</v>
      </c>
      <c r="D288" s="29"/>
      <c r="E288" s="10" t="s">
        <v>15</v>
      </c>
      <c r="F288" s="64">
        <v>0.96789999999999998</v>
      </c>
      <c r="G288" s="64">
        <v>0.40350242793677055</v>
      </c>
      <c r="H288" s="29"/>
      <c r="I288" s="14">
        <v>1.05</v>
      </c>
      <c r="J288" s="65">
        <v>0.9798</v>
      </c>
      <c r="K288" s="65">
        <v>0.25083350343607536</v>
      </c>
      <c r="L288" s="29"/>
      <c r="M288" s="22">
        <v>1.03</v>
      </c>
      <c r="N288" s="66">
        <v>0.98939999999999995</v>
      </c>
      <c r="O288" s="66">
        <v>0.13034835927498215</v>
      </c>
    </row>
    <row r="289" spans="1:15" x14ac:dyDescent="0.2">
      <c r="A289" s="37" t="s">
        <v>3</v>
      </c>
      <c r="B289" s="38">
        <v>0.96</v>
      </c>
      <c r="C289" s="36" t="s">
        <v>12</v>
      </c>
      <c r="D289" s="29"/>
      <c r="E289" s="10" t="s">
        <v>15</v>
      </c>
      <c r="F289" s="64">
        <v>0.98209999999999997</v>
      </c>
      <c r="G289" s="64">
        <v>0.22175270678478123</v>
      </c>
      <c r="H289" s="29"/>
      <c r="I289" s="14">
        <v>1.05</v>
      </c>
      <c r="J289" s="65">
        <v>0.98669999999999991</v>
      </c>
      <c r="K289" s="65">
        <v>0.16399783791088249</v>
      </c>
      <c r="L289" s="29"/>
      <c r="M289" s="22">
        <v>1.03</v>
      </c>
      <c r="N289" s="66">
        <v>0.99249999999999994</v>
      </c>
      <c r="O289" s="66">
        <v>9.1939546599496991E-2</v>
      </c>
    </row>
    <row r="290" spans="1:15" x14ac:dyDescent="0.2">
      <c r="A290" s="37" t="s">
        <v>3</v>
      </c>
      <c r="B290" s="38">
        <v>0.97</v>
      </c>
      <c r="C290" s="36" t="s">
        <v>12</v>
      </c>
      <c r="D290" s="29"/>
      <c r="E290" s="10" t="s">
        <v>15</v>
      </c>
      <c r="F290" s="64">
        <v>0.97899999999999998</v>
      </c>
      <c r="G290" s="64">
        <v>0.26098059244126681</v>
      </c>
      <c r="H290" s="29"/>
      <c r="I290" s="14">
        <v>1.05</v>
      </c>
      <c r="J290" s="65">
        <v>0.98449999999999993</v>
      </c>
      <c r="K290" s="65">
        <v>0.19155239546301084</v>
      </c>
      <c r="L290" s="29"/>
      <c r="M290" s="22">
        <v>1.03</v>
      </c>
      <c r="N290" s="66">
        <v>0.99119999999999997</v>
      </c>
      <c r="O290" s="66">
        <v>0.10801721818671008</v>
      </c>
    </row>
    <row r="291" spans="1:15" x14ac:dyDescent="0.2">
      <c r="A291" s="37" t="s">
        <v>4</v>
      </c>
      <c r="B291" s="38">
        <v>0.96</v>
      </c>
      <c r="C291" s="36" t="s">
        <v>12</v>
      </c>
      <c r="D291" s="29"/>
      <c r="E291" s="10" t="s">
        <v>15</v>
      </c>
      <c r="F291" s="64">
        <v>0.97819999999999996</v>
      </c>
      <c r="G291" s="64">
        <v>0.27114427860696566</v>
      </c>
      <c r="H291" s="29"/>
      <c r="I291" s="14">
        <v>1.05</v>
      </c>
      <c r="J291" s="65">
        <v>0.98419999999999996</v>
      </c>
      <c r="K291" s="65">
        <v>0.19531937952990633</v>
      </c>
      <c r="L291" s="29"/>
      <c r="M291" s="22">
        <v>1.03</v>
      </c>
      <c r="N291" s="66">
        <v>0.99129999999999996</v>
      </c>
      <c r="O291" s="66">
        <v>0.10677897710077726</v>
      </c>
    </row>
    <row r="292" spans="1:15" x14ac:dyDescent="0.2">
      <c r="A292" s="37" t="s">
        <v>4</v>
      </c>
      <c r="B292" s="38">
        <v>0.97</v>
      </c>
      <c r="C292" s="36" t="s">
        <v>12</v>
      </c>
      <c r="D292" s="29"/>
      <c r="E292" s="10" t="s">
        <v>15</v>
      </c>
      <c r="F292" s="64">
        <v>0.97519999999999996</v>
      </c>
      <c r="G292" s="64">
        <v>0.30940661744599451</v>
      </c>
      <c r="H292" s="29"/>
      <c r="I292" s="14">
        <v>1.05</v>
      </c>
      <c r="J292" s="65">
        <v>0.98219999999999996</v>
      </c>
      <c r="K292" s="65">
        <v>0.22049141383289261</v>
      </c>
      <c r="L292" s="29"/>
      <c r="M292" s="22">
        <v>1.03</v>
      </c>
      <c r="N292" s="66">
        <v>0.99009999999999998</v>
      </c>
      <c r="O292" s="66">
        <v>0.12165437834562191</v>
      </c>
    </row>
    <row r="293" spans="1:15" x14ac:dyDescent="0.2">
      <c r="A293" s="37" t="s">
        <v>5</v>
      </c>
      <c r="B293" s="38">
        <v>0.96</v>
      </c>
      <c r="C293" s="36" t="s">
        <v>12</v>
      </c>
      <c r="D293" s="29"/>
      <c r="E293" s="10" t="s">
        <v>15</v>
      </c>
      <c r="F293" s="64">
        <v>0.98109999999999997</v>
      </c>
      <c r="G293" s="64">
        <v>0.23437977780042846</v>
      </c>
      <c r="H293" s="29"/>
      <c r="I293" s="14">
        <v>1.05</v>
      </c>
      <c r="J293" s="65">
        <v>0.98609999999999998</v>
      </c>
      <c r="K293" s="65">
        <v>0.17150052394956594</v>
      </c>
      <c r="L293" s="29"/>
      <c r="M293" s="22">
        <v>1.03</v>
      </c>
      <c r="N293" s="66">
        <v>0.99219999999999997</v>
      </c>
      <c r="O293" s="66">
        <v>9.5646039105019509E-2</v>
      </c>
    </row>
    <row r="294" spans="1:15" x14ac:dyDescent="0.2">
      <c r="A294" s="37" t="s">
        <v>5</v>
      </c>
      <c r="B294" s="38">
        <v>0.97</v>
      </c>
      <c r="C294" s="36" t="s">
        <v>12</v>
      </c>
      <c r="D294" s="29"/>
      <c r="E294" s="10" t="s">
        <v>15</v>
      </c>
      <c r="F294" s="64">
        <v>0.97809999999999997</v>
      </c>
      <c r="G294" s="64">
        <v>0.27241590839382518</v>
      </c>
      <c r="H294" s="29"/>
      <c r="I294" s="14">
        <v>1.05</v>
      </c>
      <c r="J294" s="65">
        <v>0.98399999999999999</v>
      </c>
      <c r="K294" s="65">
        <v>0.19783197831978339</v>
      </c>
      <c r="L294" s="29"/>
      <c r="M294" s="22">
        <v>1.03</v>
      </c>
      <c r="N294" s="66">
        <v>0.9909</v>
      </c>
      <c r="O294" s="66">
        <v>0.11173344097958082</v>
      </c>
    </row>
    <row r="295" spans="1:15" x14ac:dyDescent="0.2">
      <c r="A295" s="37" t="s">
        <v>6</v>
      </c>
      <c r="B295" s="38">
        <v>0.96</v>
      </c>
      <c r="C295" s="36" t="s">
        <v>12</v>
      </c>
      <c r="D295" s="29"/>
      <c r="E295" s="10" t="s">
        <v>15</v>
      </c>
      <c r="F295" s="64">
        <v>0.96989999999999998</v>
      </c>
      <c r="G295" s="64">
        <v>0.37758188129360437</v>
      </c>
      <c r="H295" s="29"/>
      <c r="I295" s="14">
        <v>1.05</v>
      </c>
      <c r="J295" s="65">
        <v>0.97819999999999996</v>
      </c>
      <c r="K295" s="65">
        <v>0.27114427860696566</v>
      </c>
      <c r="L295" s="29"/>
      <c r="M295" s="22">
        <v>1.03</v>
      </c>
      <c r="N295" s="66">
        <v>0.98709999999999998</v>
      </c>
      <c r="O295" s="66">
        <v>0.15900111437544348</v>
      </c>
    </row>
    <row r="296" spans="1:15" x14ac:dyDescent="0.2">
      <c r="A296" s="37" t="s">
        <v>6</v>
      </c>
      <c r="B296" s="38">
        <v>0.97</v>
      </c>
      <c r="C296" s="36" t="s">
        <v>12</v>
      </c>
      <c r="D296" s="29"/>
      <c r="E296" s="10" t="s">
        <v>15</v>
      </c>
      <c r="F296" s="64">
        <v>0.96629999999999994</v>
      </c>
      <c r="G296" s="64">
        <v>0.42431611990755197</v>
      </c>
      <c r="H296" s="29"/>
      <c r="I296" s="14">
        <v>1.05</v>
      </c>
      <c r="J296" s="65">
        <v>0.97589999999999999</v>
      </c>
      <c r="K296" s="65">
        <v>0.30045769716842585</v>
      </c>
      <c r="L296" s="29"/>
      <c r="M296" s="22">
        <v>1.03</v>
      </c>
      <c r="N296" s="66">
        <v>0.98569999999999991</v>
      </c>
      <c r="O296" s="66">
        <v>0.1765073889959769</v>
      </c>
    </row>
    <row r="297" spans="1:15" x14ac:dyDescent="0.2">
      <c r="A297" s="37" t="s">
        <v>7</v>
      </c>
      <c r="B297" s="38">
        <v>0.96</v>
      </c>
      <c r="C297" s="36" t="s">
        <v>12</v>
      </c>
      <c r="D297" s="29"/>
      <c r="E297" s="10" t="s">
        <v>15</v>
      </c>
      <c r="F297" s="64">
        <v>0.96609999999999996</v>
      </c>
      <c r="G297" s="64">
        <v>0.42692267881171775</v>
      </c>
      <c r="H297" s="29"/>
      <c r="I297" s="14">
        <v>1.05</v>
      </c>
      <c r="J297" s="65">
        <v>0.98080000000000001</v>
      </c>
      <c r="K297" s="65">
        <v>0.23817292006525279</v>
      </c>
      <c r="L297" s="29"/>
      <c r="M297" s="22">
        <v>1.03</v>
      </c>
      <c r="N297" s="66">
        <v>0.99</v>
      </c>
      <c r="O297" s="66">
        <v>0.12289562289562302</v>
      </c>
    </row>
    <row r="298" spans="1:15" x14ac:dyDescent="0.2">
      <c r="A298" s="37" t="s">
        <v>7</v>
      </c>
      <c r="B298" s="38">
        <v>0.97</v>
      </c>
      <c r="C298" s="36" t="s">
        <v>12</v>
      </c>
      <c r="D298" s="29"/>
      <c r="E298" s="10" t="s">
        <v>15</v>
      </c>
      <c r="F298" s="64">
        <v>0.96249999999999991</v>
      </c>
      <c r="G298" s="64">
        <v>0.47402597402597524</v>
      </c>
      <c r="H298" s="29"/>
      <c r="I298" s="14">
        <v>1.05</v>
      </c>
      <c r="J298" s="65">
        <v>0.97889999999999999</v>
      </c>
      <c r="K298" s="65">
        <v>0.26225014472026437</v>
      </c>
      <c r="L298" s="29"/>
      <c r="M298" s="22">
        <v>1.03</v>
      </c>
      <c r="N298" s="66">
        <v>0.9889</v>
      </c>
      <c r="O298" s="66">
        <v>0.13656588128223277</v>
      </c>
    </row>
    <row r="299" spans="1:15" x14ac:dyDescent="0.2">
      <c r="A299" s="37" t="s">
        <v>8</v>
      </c>
      <c r="B299" s="38">
        <v>0.96</v>
      </c>
      <c r="C299" s="36" t="s">
        <v>12</v>
      </c>
      <c r="D299" s="29"/>
      <c r="E299" s="10" t="s">
        <v>15</v>
      </c>
      <c r="F299" s="64">
        <v>0.98039999999999994</v>
      </c>
      <c r="G299" s="64">
        <v>0.24323405412756779</v>
      </c>
      <c r="H299" s="29"/>
      <c r="I299" s="14">
        <v>1.05</v>
      </c>
      <c r="J299" s="65">
        <v>0.98619999999999997</v>
      </c>
      <c r="K299" s="65">
        <v>0.17024944230379277</v>
      </c>
      <c r="L299" s="29"/>
      <c r="M299" s="22">
        <v>1.03</v>
      </c>
      <c r="N299" s="66">
        <v>0.99239999999999995</v>
      </c>
      <c r="O299" s="66">
        <v>9.3174795109499498E-2</v>
      </c>
    </row>
    <row r="300" spans="1:15" x14ac:dyDescent="0.2">
      <c r="A300" s="37" t="s">
        <v>8</v>
      </c>
      <c r="B300" s="38">
        <v>0.97</v>
      </c>
      <c r="C300" s="36" t="s">
        <v>12</v>
      </c>
      <c r="D300" s="29"/>
      <c r="E300" s="10" t="s">
        <v>15</v>
      </c>
      <c r="F300" s="64">
        <v>0.97729999999999995</v>
      </c>
      <c r="G300" s="64">
        <v>0.2825983150857812</v>
      </c>
      <c r="H300" s="29"/>
      <c r="I300" s="14">
        <v>1.05</v>
      </c>
      <c r="J300" s="65">
        <v>0.98409999999999997</v>
      </c>
      <c r="K300" s="65">
        <v>0.19657555126511567</v>
      </c>
      <c r="L300" s="29"/>
      <c r="M300" s="22">
        <v>1.03</v>
      </c>
      <c r="N300" s="66">
        <v>0.99109999999999998</v>
      </c>
      <c r="O300" s="66">
        <v>0.1092557091447216</v>
      </c>
    </row>
    <row r="301" spans="1:15" x14ac:dyDescent="0.2">
      <c r="A301" s="37" t="s">
        <v>9</v>
      </c>
      <c r="B301" s="38">
        <v>0.96</v>
      </c>
      <c r="C301" s="36" t="s">
        <v>12</v>
      </c>
      <c r="D301" s="29"/>
      <c r="E301" s="10" t="s">
        <v>15</v>
      </c>
      <c r="F301" s="64">
        <v>0.98209999999999997</v>
      </c>
      <c r="G301" s="64">
        <v>0.22175270678478123</v>
      </c>
      <c r="H301" s="29"/>
      <c r="I301" s="14">
        <v>1.05</v>
      </c>
      <c r="J301" s="65">
        <v>0.98729999999999996</v>
      </c>
      <c r="K301" s="65">
        <v>0.15650427090718849</v>
      </c>
      <c r="L301" s="29"/>
      <c r="M301" s="22">
        <v>1.03</v>
      </c>
      <c r="N301" s="66">
        <v>0.99309999999999998</v>
      </c>
      <c r="O301" s="66">
        <v>8.4533279629443361E-2</v>
      </c>
    </row>
    <row r="302" spans="1:15" x14ac:dyDescent="0.2">
      <c r="A302" s="37" t="s">
        <v>9</v>
      </c>
      <c r="B302" s="38">
        <v>0.97</v>
      </c>
      <c r="C302" s="36" t="s">
        <v>12</v>
      </c>
      <c r="D302" s="29"/>
      <c r="E302" s="10" t="s">
        <v>15</v>
      </c>
      <c r="F302" s="64">
        <v>0.9788</v>
      </c>
      <c r="G302" s="64">
        <v>0.2635199564092085</v>
      </c>
      <c r="H302" s="29"/>
      <c r="I302" s="14">
        <v>1.05</v>
      </c>
      <c r="J302" s="65">
        <v>0.98509999999999998</v>
      </c>
      <c r="K302" s="65">
        <v>0.18402531045917533</v>
      </c>
      <c r="L302" s="29"/>
      <c r="M302" s="22">
        <v>1.03</v>
      </c>
      <c r="N302" s="66">
        <v>0.99169999999999991</v>
      </c>
      <c r="O302" s="66">
        <v>0.10182850996605261</v>
      </c>
    </row>
    <row r="307" spans="1:15" x14ac:dyDescent="0.2">
      <c r="A307" s="35">
        <v>42402</v>
      </c>
      <c r="B307" s="29"/>
      <c r="C307" s="29"/>
      <c r="D307" s="29"/>
      <c r="E307" s="8"/>
      <c r="F307" s="8" t="s">
        <v>16</v>
      </c>
      <c r="G307" s="8"/>
      <c r="H307" s="29"/>
      <c r="I307" s="12"/>
      <c r="J307" s="12" t="s">
        <v>17</v>
      </c>
      <c r="K307" s="12"/>
      <c r="M307" s="20"/>
      <c r="N307" s="20" t="s">
        <v>18</v>
      </c>
      <c r="O307" s="20"/>
    </row>
    <row r="308" spans="1:15" ht="25.5" x14ac:dyDescent="0.2">
      <c r="A308" s="36" t="s">
        <v>0</v>
      </c>
      <c r="B308" s="36" t="s">
        <v>10</v>
      </c>
      <c r="C308" s="36" t="s">
        <v>11</v>
      </c>
      <c r="D308" s="30"/>
      <c r="E308" s="9" t="s">
        <v>13</v>
      </c>
      <c r="F308" s="9" t="s">
        <v>27</v>
      </c>
      <c r="G308" s="9" t="s">
        <v>14</v>
      </c>
      <c r="H308" s="30"/>
      <c r="I308" s="13" t="s">
        <v>13</v>
      </c>
      <c r="J308" s="13" t="s">
        <v>27</v>
      </c>
      <c r="K308" s="13" t="s">
        <v>14</v>
      </c>
      <c r="L308" s="30"/>
      <c r="M308" s="21" t="s">
        <v>13</v>
      </c>
      <c r="N308" s="21" t="s">
        <v>27</v>
      </c>
      <c r="O308" s="21" t="s">
        <v>14</v>
      </c>
    </row>
    <row r="309" spans="1:15" x14ac:dyDescent="0.2">
      <c r="A309" s="37" t="s">
        <v>1</v>
      </c>
      <c r="B309" s="38">
        <v>0.96</v>
      </c>
      <c r="C309" s="36" t="s">
        <v>12</v>
      </c>
      <c r="D309" s="29"/>
      <c r="E309" s="10" t="s">
        <v>15</v>
      </c>
      <c r="F309" s="68">
        <v>0.96529999999999994</v>
      </c>
      <c r="G309" s="68">
        <v>0.43735971545978886</v>
      </c>
      <c r="H309" s="29"/>
      <c r="I309" s="14">
        <v>1.05</v>
      </c>
      <c r="J309" s="69">
        <v>0.97989999999999999</v>
      </c>
      <c r="K309" s="69">
        <v>0.24956628227370148</v>
      </c>
      <c r="L309" s="29"/>
      <c r="M309" s="22">
        <v>1.03</v>
      </c>
      <c r="N309" s="70">
        <v>0.98929999999999996</v>
      </c>
      <c r="O309" s="70">
        <v>0.13159136089490939</v>
      </c>
    </row>
    <row r="310" spans="1:15" x14ac:dyDescent="0.2">
      <c r="A310" s="37" t="s">
        <v>1</v>
      </c>
      <c r="B310" s="38">
        <v>0.97</v>
      </c>
      <c r="C310" s="36" t="s">
        <v>12</v>
      </c>
      <c r="D310" s="29"/>
      <c r="E310" s="10" t="s">
        <v>15</v>
      </c>
      <c r="F310" s="68">
        <v>0.96179999999999999</v>
      </c>
      <c r="G310" s="68">
        <v>0.48322589588965148</v>
      </c>
      <c r="H310" s="29"/>
      <c r="I310" s="14">
        <v>1.05</v>
      </c>
      <c r="J310" s="69">
        <v>0.97819999999999996</v>
      </c>
      <c r="K310" s="69">
        <v>0.27114427860696566</v>
      </c>
      <c r="L310" s="29"/>
      <c r="M310" s="22">
        <v>1.03</v>
      </c>
      <c r="N310" s="70">
        <v>0.98829999999999996</v>
      </c>
      <c r="O310" s="70">
        <v>0.1440352119801685</v>
      </c>
    </row>
    <row r="311" spans="1:15" x14ac:dyDescent="0.2">
      <c r="A311" s="37" t="s">
        <v>2</v>
      </c>
      <c r="B311" s="38">
        <v>0.96</v>
      </c>
      <c r="C311" s="36" t="s">
        <v>12</v>
      </c>
      <c r="D311" s="29"/>
      <c r="E311" s="10" t="s">
        <v>15</v>
      </c>
      <c r="F311" s="68">
        <v>0.97299999999999998</v>
      </c>
      <c r="G311" s="68">
        <v>0.33761562178828397</v>
      </c>
      <c r="H311" s="29"/>
      <c r="I311" s="14">
        <v>1.05</v>
      </c>
      <c r="J311" s="69">
        <v>0.98319999999999996</v>
      </c>
      <c r="K311" s="69">
        <v>0.20789259560618434</v>
      </c>
      <c r="L311" s="29"/>
      <c r="M311" s="22">
        <v>1.03</v>
      </c>
      <c r="N311" s="70">
        <v>0.99069999999999991</v>
      </c>
      <c r="O311" s="70">
        <v>0.11421217321086206</v>
      </c>
    </row>
    <row r="312" spans="1:15" x14ac:dyDescent="0.2">
      <c r="A312" s="37" t="s">
        <v>2</v>
      </c>
      <c r="B312" s="38">
        <v>0.97</v>
      </c>
      <c r="C312" s="36" t="s">
        <v>12</v>
      </c>
      <c r="D312" s="29"/>
      <c r="E312" s="10" t="s">
        <v>15</v>
      </c>
      <c r="F312" s="68">
        <v>0.96950000000000003</v>
      </c>
      <c r="G312" s="68">
        <v>0.38275743510400506</v>
      </c>
      <c r="H312" s="29"/>
      <c r="I312" s="14">
        <v>1.05</v>
      </c>
      <c r="J312" s="69">
        <v>0.98119999999999996</v>
      </c>
      <c r="K312" s="69">
        <v>0.23311591248811028</v>
      </c>
      <c r="L312" s="29"/>
      <c r="M312" s="22">
        <v>1.03</v>
      </c>
      <c r="N312" s="70">
        <v>0.98959999999999992</v>
      </c>
      <c r="O312" s="70">
        <v>0.12786310967394329</v>
      </c>
    </row>
    <row r="313" spans="1:15" x14ac:dyDescent="0.2">
      <c r="A313" s="37" t="s">
        <v>3</v>
      </c>
      <c r="B313" s="38">
        <v>0.96</v>
      </c>
      <c r="C313" s="36" t="s">
        <v>12</v>
      </c>
      <c r="D313" s="29"/>
      <c r="E313" s="10" t="s">
        <v>15</v>
      </c>
      <c r="F313" s="68">
        <v>0.9817999999999999</v>
      </c>
      <c r="G313" s="68">
        <v>0.22553812724927139</v>
      </c>
      <c r="H313" s="29"/>
      <c r="I313" s="14">
        <v>1.05</v>
      </c>
      <c r="J313" s="69">
        <v>0.98619999999999997</v>
      </c>
      <c r="K313" s="69">
        <v>0.17024944230379277</v>
      </c>
      <c r="L313" s="29"/>
      <c r="M313" s="22">
        <v>1.03</v>
      </c>
      <c r="N313" s="70">
        <v>0.99219999999999997</v>
      </c>
      <c r="O313" s="70">
        <v>9.5646039105019509E-2</v>
      </c>
    </row>
    <row r="314" spans="1:15" x14ac:dyDescent="0.2">
      <c r="A314" s="37" t="s">
        <v>3</v>
      </c>
      <c r="B314" s="38">
        <v>0.97</v>
      </c>
      <c r="C314" s="36" t="s">
        <v>12</v>
      </c>
      <c r="D314" s="29"/>
      <c r="E314" s="10" t="s">
        <v>15</v>
      </c>
      <c r="F314" s="68">
        <v>0.97889999999999999</v>
      </c>
      <c r="G314" s="68">
        <v>0.26225014472026437</v>
      </c>
      <c r="H314" s="29"/>
      <c r="I314" s="14">
        <v>1.05</v>
      </c>
      <c r="J314" s="69">
        <v>0.98409999999999997</v>
      </c>
      <c r="K314" s="69">
        <v>0.19657555126511567</v>
      </c>
      <c r="L314" s="29"/>
      <c r="M314" s="22">
        <v>1.03</v>
      </c>
      <c r="N314" s="70">
        <v>0.9909</v>
      </c>
      <c r="O314" s="70">
        <v>0.11173344097958082</v>
      </c>
    </row>
    <row r="315" spans="1:15" x14ac:dyDescent="0.2">
      <c r="A315" s="37" t="s">
        <v>4</v>
      </c>
      <c r="B315" s="38">
        <v>0.96</v>
      </c>
      <c r="C315" s="36" t="s">
        <v>12</v>
      </c>
      <c r="D315" s="29"/>
      <c r="E315" s="10" t="s">
        <v>15</v>
      </c>
      <c r="F315" s="68">
        <v>0.98</v>
      </c>
      <c r="G315" s="68">
        <v>0.24829931972789138</v>
      </c>
      <c r="H315" s="29"/>
      <c r="I315" s="14">
        <v>1.05</v>
      </c>
      <c r="J315" s="69">
        <v>0.98529999999999995</v>
      </c>
      <c r="K315" s="69">
        <v>0.18151831929361673</v>
      </c>
      <c r="L315" s="29"/>
      <c r="M315" s="22">
        <v>1.03</v>
      </c>
      <c r="N315" s="70">
        <v>0.99169999999999991</v>
      </c>
      <c r="O315" s="70">
        <v>0.10182850996605261</v>
      </c>
    </row>
    <row r="316" spans="1:15" x14ac:dyDescent="0.2">
      <c r="A316" s="37" t="s">
        <v>4</v>
      </c>
      <c r="B316" s="38">
        <v>0.97</v>
      </c>
      <c r="C316" s="36" t="s">
        <v>12</v>
      </c>
      <c r="D316" s="29"/>
      <c r="E316" s="10" t="s">
        <v>15</v>
      </c>
      <c r="F316" s="68">
        <v>0.97709999999999997</v>
      </c>
      <c r="G316" s="68">
        <v>0.28514652202094676</v>
      </c>
      <c r="H316" s="29"/>
      <c r="I316" s="14">
        <v>1.05</v>
      </c>
      <c r="J316" s="69">
        <v>0.98329999999999995</v>
      </c>
      <c r="K316" s="69">
        <v>0.20663412319061727</v>
      </c>
      <c r="L316" s="29"/>
      <c r="M316" s="22">
        <v>1.03</v>
      </c>
      <c r="N316" s="70">
        <v>0.99039999999999995</v>
      </c>
      <c r="O316" s="70">
        <v>0.11793214862681811</v>
      </c>
    </row>
    <row r="317" spans="1:15" x14ac:dyDescent="0.2">
      <c r="A317" s="37" t="s">
        <v>5</v>
      </c>
      <c r="B317" s="38">
        <v>0.96</v>
      </c>
      <c r="C317" s="36" t="s">
        <v>12</v>
      </c>
      <c r="D317" s="29"/>
      <c r="E317" s="10" t="s">
        <v>15</v>
      </c>
      <c r="F317" s="68">
        <v>0.98169999999999991</v>
      </c>
      <c r="G317" s="68">
        <v>0.22680044820209957</v>
      </c>
      <c r="H317" s="29"/>
      <c r="I317" s="14">
        <v>1.05</v>
      </c>
      <c r="J317" s="69">
        <v>0.98629999999999995</v>
      </c>
      <c r="K317" s="69">
        <v>0.16899861434992791</v>
      </c>
      <c r="L317" s="29"/>
      <c r="M317" s="22">
        <v>1.03</v>
      </c>
      <c r="N317" s="70">
        <v>0.99229999999999996</v>
      </c>
      <c r="O317" s="70">
        <v>9.4410292586247932E-2</v>
      </c>
    </row>
    <row r="318" spans="1:15" x14ac:dyDescent="0.2">
      <c r="A318" s="37" t="s">
        <v>5</v>
      </c>
      <c r="B318" s="38">
        <v>0.97</v>
      </c>
      <c r="C318" s="36" t="s">
        <v>12</v>
      </c>
      <c r="D318" s="29"/>
      <c r="E318" s="10" t="s">
        <v>15</v>
      </c>
      <c r="F318" s="68">
        <v>0.9786999999999999</v>
      </c>
      <c r="G318" s="68">
        <v>0.26479002758761744</v>
      </c>
      <c r="H318" s="29"/>
      <c r="I318" s="14">
        <v>1.05</v>
      </c>
      <c r="J318" s="69">
        <v>0.98419999999999996</v>
      </c>
      <c r="K318" s="69">
        <v>0.19531937952990633</v>
      </c>
      <c r="L318" s="29"/>
      <c r="M318" s="22">
        <v>1.03</v>
      </c>
      <c r="N318" s="70">
        <v>0.9909</v>
      </c>
      <c r="O318" s="70">
        <v>0.11173344097958082</v>
      </c>
    </row>
    <row r="319" spans="1:15" x14ac:dyDescent="0.2">
      <c r="A319" s="37" t="s">
        <v>6</v>
      </c>
      <c r="B319" s="38">
        <v>0.96</v>
      </c>
      <c r="C319" s="36" t="s">
        <v>12</v>
      </c>
      <c r="D319" s="29"/>
      <c r="E319" s="10" t="s">
        <v>15</v>
      </c>
      <c r="F319" s="68">
        <v>0.97129999999999994</v>
      </c>
      <c r="G319" s="68">
        <v>0.35950101238889537</v>
      </c>
      <c r="H319" s="29"/>
      <c r="I319" s="14">
        <v>1.05</v>
      </c>
      <c r="J319" s="69">
        <v>0.97889999999999999</v>
      </c>
      <c r="K319" s="69">
        <v>0.26225014472026437</v>
      </c>
      <c r="L319" s="29"/>
      <c r="M319" s="22">
        <v>1.03</v>
      </c>
      <c r="N319" s="70">
        <v>0.98719999999999997</v>
      </c>
      <c r="O319" s="70">
        <v>0.15775256618044342</v>
      </c>
    </row>
    <row r="320" spans="1:15" x14ac:dyDescent="0.2">
      <c r="A320" s="37" t="s">
        <v>6</v>
      </c>
      <c r="B320" s="38">
        <v>0.97</v>
      </c>
      <c r="C320" s="36" t="s">
        <v>12</v>
      </c>
      <c r="D320" s="29"/>
      <c r="E320" s="10" t="s">
        <v>15</v>
      </c>
      <c r="F320" s="68">
        <v>0.9675999999999999</v>
      </c>
      <c r="G320" s="68">
        <v>0.40739975196362249</v>
      </c>
      <c r="H320" s="29"/>
      <c r="I320" s="14">
        <v>1.05</v>
      </c>
      <c r="J320" s="69">
        <v>0.97639999999999993</v>
      </c>
      <c r="K320" s="69">
        <v>0.29407346715826932</v>
      </c>
      <c r="L320" s="29"/>
      <c r="M320" s="22">
        <v>1.03</v>
      </c>
      <c r="N320" s="70">
        <v>0.98569999999999991</v>
      </c>
      <c r="O320" s="70">
        <v>0.1765073889959769</v>
      </c>
    </row>
    <row r="321" spans="1:15" x14ac:dyDescent="0.2">
      <c r="A321" s="37" t="s">
        <v>7</v>
      </c>
      <c r="B321" s="38">
        <v>0.96</v>
      </c>
      <c r="C321" s="36" t="s">
        <v>12</v>
      </c>
      <c r="D321" s="29"/>
      <c r="E321" s="10" t="s">
        <v>15</v>
      </c>
      <c r="F321" s="68">
        <v>0.96499999999999997</v>
      </c>
      <c r="G321" s="68">
        <v>0.44127806563039762</v>
      </c>
      <c r="H321" s="29"/>
      <c r="I321" s="14">
        <v>1.05</v>
      </c>
      <c r="J321" s="69">
        <v>0.98029999999999995</v>
      </c>
      <c r="K321" s="69">
        <v>0.24449998299840248</v>
      </c>
      <c r="L321" s="29"/>
      <c r="M321" s="22">
        <v>1.03</v>
      </c>
      <c r="N321" s="70">
        <v>0.9897999999999999</v>
      </c>
      <c r="O321" s="70">
        <v>0.12537886441705517</v>
      </c>
    </row>
    <row r="322" spans="1:15" x14ac:dyDescent="0.2">
      <c r="A322" s="37" t="s">
        <v>7</v>
      </c>
      <c r="B322" s="38">
        <v>0.97</v>
      </c>
      <c r="C322" s="36" t="s">
        <v>12</v>
      </c>
      <c r="D322" s="29"/>
      <c r="E322" s="10" t="s">
        <v>15</v>
      </c>
      <c r="F322" s="68">
        <v>0.96139999999999992</v>
      </c>
      <c r="G322" s="68">
        <v>0.4884890090839758</v>
      </c>
      <c r="H322" s="29"/>
      <c r="I322" s="14">
        <v>1.05</v>
      </c>
      <c r="J322" s="69">
        <v>0.97849999999999993</v>
      </c>
      <c r="K322" s="69">
        <v>0.2673309487310519</v>
      </c>
      <c r="L322" s="29"/>
      <c r="M322" s="22">
        <v>1.03</v>
      </c>
      <c r="N322" s="70">
        <v>0.98869999999999991</v>
      </c>
      <c r="O322" s="70">
        <v>0.13905465088837302</v>
      </c>
    </row>
    <row r="323" spans="1:15" x14ac:dyDescent="0.2">
      <c r="A323" s="37" t="s">
        <v>8</v>
      </c>
      <c r="B323" s="38">
        <v>0.96</v>
      </c>
      <c r="C323" s="36" t="s">
        <v>12</v>
      </c>
      <c r="D323" s="29"/>
      <c r="E323" s="10" t="s">
        <v>15</v>
      </c>
      <c r="F323" s="68">
        <v>0.98159999999999992</v>
      </c>
      <c r="G323" s="68">
        <v>0.22806302635153597</v>
      </c>
      <c r="H323" s="29"/>
      <c r="I323" s="14">
        <v>1.05</v>
      </c>
      <c r="J323" s="69">
        <v>0.98659999999999992</v>
      </c>
      <c r="K323" s="69">
        <v>0.16524765186837045</v>
      </c>
      <c r="L323" s="29"/>
      <c r="M323" s="22">
        <v>1.03</v>
      </c>
      <c r="N323" s="70">
        <v>0.99229999999999996</v>
      </c>
      <c r="O323" s="70">
        <v>9.4410292586247932E-2</v>
      </c>
    </row>
    <row r="324" spans="1:15" x14ac:dyDescent="0.2">
      <c r="A324" s="37" t="s">
        <v>8</v>
      </c>
      <c r="B324" s="38">
        <v>0.97</v>
      </c>
      <c r="C324" s="36" t="s">
        <v>12</v>
      </c>
      <c r="D324" s="29"/>
      <c r="E324" s="10" t="s">
        <v>15</v>
      </c>
      <c r="F324" s="68">
        <v>0.97839999999999994</v>
      </c>
      <c r="G324" s="68">
        <v>0.26860179885527469</v>
      </c>
      <c r="H324" s="29"/>
      <c r="I324" s="14">
        <v>1.05</v>
      </c>
      <c r="J324" s="69">
        <v>0.98439999999999994</v>
      </c>
      <c r="K324" s="69">
        <v>0.19280780170662404</v>
      </c>
      <c r="L324" s="29"/>
      <c r="M324" s="22">
        <v>1.03</v>
      </c>
      <c r="N324" s="70">
        <v>0.99099999999999999</v>
      </c>
      <c r="O324" s="70">
        <v>0.11049445005045419</v>
      </c>
    </row>
    <row r="325" spans="1:15" x14ac:dyDescent="0.2">
      <c r="A325" s="37" t="s">
        <v>9</v>
      </c>
      <c r="B325" s="38">
        <v>0.96</v>
      </c>
      <c r="C325" s="36" t="s">
        <v>12</v>
      </c>
      <c r="D325" s="29"/>
      <c r="E325" s="10" t="s">
        <v>15</v>
      </c>
      <c r="F325" s="68">
        <v>0.98319999999999996</v>
      </c>
      <c r="G325" s="68">
        <v>0.20789259560618434</v>
      </c>
      <c r="H325" s="29"/>
      <c r="I325" s="14">
        <v>1.05</v>
      </c>
      <c r="J325" s="69">
        <v>0.9877999999999999</v>
      </c>
      <c r="K325" s="69">
        <v>0.15026658567861365</v>
      </c>
      <c r="L325" s="29"/>
      <c r="M325" s="22">
        <v>1.03</v>
      </c>
      <c r="N325" s="70">
        <v>0.99319999999999997</v>
      </c>
      <c r="O325" s="70">
        <v>8.3299771781447526E-2</v>
      </c>
    </row>
    <row r="326" spans="1:15" x14ac:dyDescent="0.2">
      <c r="A326" s="37" t="s">
        <v>9</v>
      </c>
      <c r="B326" s="38">
        <v>0.97</v>
      </c>
      <c r="C326" s="36" t="s">
        <v>12</v>
      </c>
      <c r="D326" s="29"/>
      <c r="E326" s="10" t="s">
        <v>15</v>
      </c>
      <c r="F326" s="68">
        <v>0.98</v>
      </c>
      <c r="G326" s="68">
        <v>0.24829931972789138</v>
      </c>
      <c r="H326" s="29"/>
      <c r="I326" s="14">
        <v>1.05</v>
      </c>
      <c r="J326" s="69">
        <v>0.98549999999999993</v>
      </c>
      <c r="K326" s="69">
        <v>0.17901234567901322</v>
      </c>
      <c r="L326" s="29"/>
      <c r="M326" s="22">
        <v>1.03</v>
      </c>
      <c r="N326" s="70">
        <v>0.99169999999999991</v>
      </c>
      <c r="O326" s="70">
        <v>0.10182850996605261</v>
      </c>
    </row>
    <row r="331" spans="1:15" x14ac:dyDescent="0.2">
      <c r="A331" s="35">
        <v>42403</v>
      </c>
      <c r="B331" s="29"/>
      <c r="C331" s="29"/>
      <c r="D331" s="29"/>
      <c r="E331" s="8"/>
      <c r="F331" s="8" t="s">
        <v>16</v>
      </c>
      <c r="G331" s="8"/>
      <c r="H331" s="29"/>
      <c r="I331" s="12"/>
      <c r="J331" s="12" t="s">
        <v>17</v>
      </c>
      <c r="K331" s="12"/>
      <c r="M331" s="20"/>
      <c r="N331" s="20" t="s">
        <v>18</v>
      </c>
      <c r="O331" s="20"/>
    </row>
    <row r="332" spans="1:15" ht="25.5" x14ac:dyDescent="0.2">
      <c r="A332" s="36" t="s">
        <v>0</v>
      </c>
      <c r="B332" s="36" t="s">
        <v>10</v>
      </c>
      <c r="C332" s="36" t="s">
        <v>11</v>
      </c>
      <c r="D332" s="30"/>
      <c r="E332" s="9" t="s">
        <v>13</v>
      </c>
      <c r="F332" s="9" t="s">
        <v>27</v>
      </c>
      <c r="G332" s="9" t="s">
        <v>14</v>
      </c>
      <c r="H332" s="30"/>
      <c r="I332" s="13" t="s">
        <v>13</v>
      </c>
      <c r="J332" s="13" t="s">
        <v>27</v>
      </c>
      <c r="K332" s="13" t="s">
        <v>14</v>
      </c>
      <c r="L332" s="30"/>
      <c r="M332" s="21" t="s">
        <v>13</v>
      </c>
      <c r="N332" s="21" t="s">
        <v>27</v>
      </c>
      <c r="O332" s="21" t="s">
        <v>14</v>
      </c>
    </row>
    <row r="333" spans="1:15" x14ac:dyDescent="0.2">
      <c r="A333" s="37" t="s">
        <v>1</v>
      </c>
      <c r="B333" s="38">
        <v>0.96</v>
      </c>
      <c r="C333" s="36" t="s">
        <v>12</v>
      </c>
      <c r="D333" s="29"/>
      <c r="E333" s="10" t="s">
        <v>15</v>
      </c>
      <c r="F333" s="72">
        <v>0.96639999999999993</v>
      </c>
      <c r="G333" s="72">
        <v>0.42301324503311355</v>
      </c>
      <c r="H333" s="29"/>
      <c r="I333" s="14">
        <v>1.05</v>
      </c>
      <c r="J333" s="73">
        <v>0.98</v>
      </c>
      <c r="K333" s="73">
        <v>0.24829931972789138</v>
      </c>
      <c r="L333" s="29"/>
      <c r="M333" s="22">
        <v>1.03</v>
      </c>
      <c r="N333" s="74">
        <v>0.98919999999999997</v>
      </c>
      <c r="O333" s="74">
        <v>0.13283461382935746</v>
      </c>
    </row>
    <row r="334" spans="1:15" x14ac:dyDescent="0.2">
      <c r="A334" s="37" t="s">
        <v>1</v>
      </c>
      <c r="B334" s="38">
        <v>0.97</v>
      </c>
      <c r="C334" s="36" t="s">
        <v>12</v>
      </c>
      <c r="D334" s="29"/>
      <c r="E334" s="10" t="s">
        <v>15</v>
      </c>
      <c r="F334" s="72">
        <v>0.96299999999999997</v>
      </c>
      <c r="G334" s="72">
        <v>0.46746278989269685</v>
      </c>
      <c r="H334" s="29"/>
      <c r="I334" s="14">
        <v>1.05</v>
      </c>
      <c r="J334" s="73">
        <v>0.97819999999999996</v>
      </c>
      <c r="K334" s="73">
        <v>0.27114427860696566</v>
      </c>
      <c r="L334" s="29"/>
      <c r="M334" s="22">
        <v>1.03</v>
      </c>
      <c r="N334" s="74">
        <v>0.98819999999999997</v>
      </c>
      <c r="O334" s="74">
        <v>0.14528098225730326</v>
      </c>
    </row>
    <row r="335" spans="1:15" x14ac:dyDescent="0.2">
      <c r="A335" s="37" t="s">
        <v>2</v>
      </c>
      <c r="B335" s="38">
        <v>0.96</v>
      </c>
      <c r="C335" s="36" t="s">
        <v>12</v>
      </c>
      <c r="D335" s="29"/>
      <c r="E335" s="10" t="s">
        <v>15</v>
      </c>
      <c r="F335" s="72">
        <v>0.97499999999999998</v>
      </c>
      <c r="G335" s="72">
        <v>0.31196581196581225</v>
      </c>
      <c r="H335" s="29"/>
      <c r="I335" s="14">
        <v>1.05</v>
      </c>
      <c r="J335" s="73">
        <v>0.98309999999999997</v>
      </c>
      <c r="K335" s="73">
        <v>0.20915132404299358</v>
      </c>
      <c r="L335" s="29"/>
      <c r="M335" s="22">
        <v>1.03</v>
      </c>
      <c r="N335" s="74">
        <v>0.99099999999999999</v>
      </c>
      <c r="O335" s="74">
        <v>0.11049445005045419</v>
      </c>
    </row>
    <row r="336" spans="1:15" x14ac:dyDescent="0.2">
      <c r="A336" s="37" t="s">
        <v>2</v>
      </c>
      <c r="B336" s="38">
        <v>0.97</v>
      </c>
      <c r="C336" s="36" t="s">
        <v>12</v>
      </c>
      <c r="D336" s="29"/>
      <c r="E336" s="10" t="s">
        <v>15</v>
      </c>
      <c r="F336" s="72">
        <v>0.9716999999999999</v>
      </c>
      <c r="G336" s="72">
        <v>0.35434461939556239</v>
      </c>
      <c r="H336" s="29"/>
      <c r="I336" s="14">
        <v>1.05</v>
      </c>
      <c r="J336" s="73">
        <v>0.98109999999999997</v>
      </c>
      <c r="K336" s="73">
        <v>0.23437977780042846</v>
      </c>
      <c r="L336" s="29"/>
      <c r="M336" s="22">
        <v>1.03</v>
      </c>
      <c r="N336" s="74">
        <v>0.9897999999999999</v>
      </c>
      <c r="O336" s="74">
        <v>0.12537886441705517</v>
      </c>
    </row>
    <row r="337" spans="1:15" x14ac:dyDescent="0.2">
      <c r="A337" s="37" t="s">
        <v>3</v>
      </c>
      <c r="B337" s="38">
        <v>0.96</v>
      </c>
      <c r="C337" s="36" t="s">
        <v>12</v>
      </c>
      <c r="D337" s="29"/>
      <c r="E337" s="10" t="s">
        <v>15</v>
      </c>
      <c r="F337" s="72">
        <v>0.9837999999999999</v>
      </c>
      <c r="G337" s="72">
        <v>0.20034559869892385</v>
      </c>
      <c r="H337" s="29"/>
      <c r="I337" s="14">
        <v>1.05</v>
      </c>
      <c r="J337" s="73">
        <v>0.98749999999999993</v>
      </c>
      <c r="K337" s="73">
        <v>0.15400843881856621</v>
      </c>
      <c r="L337" s="29"/>
      <c r="M337" s="22">
        <v>1.03</v>
      </c>
      <c r="N337" s="74">
        <v>0.9927999999999999</v>
      </c>
      <c r="O337" s="74">
        <v>8.8235294117648244E-2</v>
      </c>
    </row>
    <row r="338" spans="1:15" x14ac:dyDescent="0.2">
      <c r="A338" s="37" t="s">
        <v>3</v>
      </c>
      <c r="B338" s="38">
        <v>0.97</v>
      </c>
      <c r="C338" s="36" t="s">
        <v>12</v>
      </c>
      <c r="D338" s="29"/>
      <c r="E338" s="10" t="s">
        <v>15</v>
      </c>
      <c r="F338" s="72">
        <v>0.98080000000000001</v>
      </c>
      <c r="G338" s="72">
        <v>0.23817292006525279</v>
      </c>
      <c r="H338" s="29"/>
      <c r="I338" s="14">
        <v>1.05</v>
      </c>
      <c r="J338" s="73">
        <v>0.98529999999999995</v>
      </c>
      <c r="K338" s="73">
        <v>0.18151831929361673</v>
      </c>
      <c r="L338" s="29"/>
      <c r="M338" s="22">
        <v>1.03</v>
      </c>
      <c r="N338" s="74">
        <v>0.99149999999999994</v>
      </c>
      <c r="O338" s="74">
        <v>0.10430324424273067</v>
      </c>
    </row>
    <row r="339" spans="1:15" x14ac:dyDescent="0.2">
      <c r="A339" s="37" t="s">
        <v>4</v>
      </c>
      <c r="B339" s="38">
        <v>0.96</v>
      </c>
      <c r="C339" s="36" t="s">
        <v>12</v>
      </c>
      <c r="D339" s="29"/>
      <c r="E339" s="10" t="s">
        <v>15</v>
      </c>
      <c r="F339" s="72">
        <v>0.97939999999999994</v>
      </c>
      <c r="G339" s="72">
        <v>0.25590497583554639</v>
      </c>
      <c r="H339" s="29"/>
      <c r="I339" s="14">
        <v>1.05</v>
      </c>
      <c r="J339" s="73">
        <v>0.9849</v>
      </c>
      <c r="K339" s="73">
        <v>0.18653331979557994</v>
      </c>
      <c r="L339" s="29"/>
      <c r="M339" s="22">
        <v>1.03</v>
      </c>
      <c r="N339" s="74">
        <v>0.99139999999999995</v>
      </c>
      <c r="O339" s="74">
        <v>0.10554098581131126</v>
      </c>
    </row>
    <row r="340" spans="1:15" x14ac:dyDescent="0.2">
      <c r="A340" s="37" t="s">
        <v>4</v>
      </c>
      <c r="B340" s="38">
        <v>0.97</v>
      </c>
      <c r="C340" s="36" t="s">
        <v>12</v>
      </c>
      <c r="D340" s="29"/>
      <c r="E340" s="10" t="s">
        <v>15</v>
      </c>
      <c r="F340" s="72">
        <v>0.97649999999999992</v>
      </c>
      <c r="G340" s="72">
        <v>0.29279740570063251</v>
      </c>
      <c r="H340" s="29"/>
      <c r="I340" s="14">
        <v>1.05</v>
      </c>
      <c r="J340" s="73">
        <v>0.9829</v>
      </c>
      <c r="K340" s="73">
        <v>0.21166954929290877</v>
      </c>
      <c r="L340" s="29"/>
      <c r="M340" s="22">
        <v>1.03</v>
      </c>
      <c r="N340" s="74">
        <v>0.99019999999999997</v>
      </c>
      <c r="O340" s="74">
        <v>0.12041338450144791</v>
      </c>
    </row>
    <row r="341" spans="1:15" x14ac:dyDescent="0.2">
      <c r="A341" s="37" t="s">
        <v>5</v>
      </c>
      <c r="B341" s="38">
        <v>0.96</v>
      </c>
      <c r="C341" s="36" t="s">
        <v>12</v>
      </c>
      <c r="D341" s="29"/>
      <c r="E341" s="10" t="s">
        <v>15</v>
      </c>
      <c r="F341" s="72">
        <v>0.98239999999999994</v>
      </c>
      <c r="G341" s="72">
        <v>0.21796959826275863</v>
      </c>
      <c r="H341" s="29"/>
      <c r="I341" s="14">
        <v>1.05</v>
      </c>
      <c r="J341" s="73">
        <v>0.98669999999999991</v>
      </c>
      <c r="K341" s="73">
        <v>0.16399783791088249</v>
      </c>
      <c r="L341" s="29"/>
      <c r="M341" s="22">
        <v>1.03</v>
      </c>
      <c r="N341" s="74">
        <v>0.99249999999999994</v>
      </c>
      <c r="O341" s="74">
        <v>9.1939546599496991E-2</v>
      </c>
    </row>
    <row r="342" spans="1:15" x14ac:dyDescent="0.2">
      <c r="A342" s="37" t="s">
        <v>5</v>
      </c>
      <c r="B342" s="38">
        <v>0.97</v>
      </c>
      <c r="C342" s="36" t="s">
        <v>12</v>
      </c>
      <c r="D342" s="29"/>
      <c r="E342" s="10" t="s">
        <v>15</v>
      </c>
      <c r="F342" s="72">
        <v>0.97939999999999994</v>
      </c>
      <c r="G342" s="72">
        <v>0.25590497583554639</v>
      </c>
      <c r="H342" s="29"/>
      <c r="I342" s="14">
        <v>1.05</v>
      </c>
      <c r="J342" s="73">
        <v>0.98459999999999992</v>
      </c>
      <c r="K342" s="73">
        <v>0.19029724422777541</v>
      </c>
      <c r="L342" s="29"/>
      <c r="M342" s="22">
        <v>1.03</v>
      </c>
      <c r="N342" s="74">
        <v>0.99109999999999998</v>
      </c>
      <c r="O342" s="74">
        <v>0.1092557091447216</v>
      </c>
    </row>
    <row r="343" spans="1:15" x14ac:dyDescent="0.2">
      <c r="A343" s="37" t="s">
        <v>6</v>
      </c>
      <c r="B343" s="38">
        <v>0.96</v>
      </c>
      <c r="C343" s="36" t="s">
        <v>12</v>
      </c>
      <c r="D343" s="29"/>
      <c r="E343" s="10" t="s">
        <v>15</v>
      </c>
      <c r="F343" s="72">
        <v>0.9758</v>
      </c>
      <c r="G343" s="72">
        <v>0.30173532827765254</v>
      </c>
      <c r="H343" s="29"/>
      <c r="I343" s="14">
        <v>1.05</v>
      </c>
      <c r="J343" s="73">
        <v>0.98089999999999999</v>
      </c>
      <c r="K343" s="73">
        <v>0.23690828151017779</v>
      </c>
      <c r="L343" s="29"/>
      <c r="M343" s="22">
        <v>1.03</v>
      </c>
      <c r="N343" s="74">
        <v>0.98749999999999993</v>
      </c>
      <c r="O343" s="74">
        <v>0.15400843881856621</v>
      </c>
    </row>
    <row r="344" spans="1:15" x14ac:dyDescent="0.2">
      <c r="A344" s="37" t="s">
        <v>6</v>
      </c>
      <c r="B344" s="38">
        <v>0.97</v>
      </c>
      <c r="C344" s="36" t="s">
        <v>12</v>
      </c>
      <c r="D344" s="29"/>
      <c r="E344" s="10" t="s">
        <v>15</v>
      </c>
      <c r="F344" s="72">
        <v>0.97219999999999995</v>
      </c>
      <c r="G344" s="72">
        <v>0.3479050949736</v>
      </c>
      <c r="H344" s="29"/>
      <c r="I344" s="14">
        <v>1.05</v>
      </c>
      <c r="J344" s="73">
        <v>0.97819999999999996</v>
      </c>
      <c r="K344" s="73">
        <v>0.27114427860696566</v>
      </c>
      <c r="L344" s="29"/>
      <c r="M344" s="22">
        <v>1.03</v>
      </c>
      <c r="N344" s="74">
        <v>0.98569999999999991</v>
      </c>
      <c r="O344" s="74">
        <v>0.1765073889959769</v>
      </c>
    </row>
    <row r="345" spans="1:15" x14ac:dyDescent="0.2">
      <c r="A345" s="37" t="s">
        <v>7</v>
      </c>
      <c r="B345" s="38">
        <v>0.96</v>
      </c>
      <c r="C345" s="36" t="s">
        <v>12</v>
      </c>
      <c r="D345" s="29"/>
      <c r="E345" s="10" t="s">
        <v>15</v>
      </c>
      <c r="F345" s="72">
        <v>0.9665999999999999</v>
      </c>
      <c r="G345" s="72">
        <v>0.42040830402096824</v>
      </c>
      <c r="H345" s="29"/>
      <c r="I345" s="14">
        <v>1.05</v>
      </c>
      <c r="J345" s="73">
        <v>0.98089999999999999</v>
      </c>
      <c r="K345" s="73">
        <v>0.23690828151017779</v>
      </c>
      <c r="L345" s="29"/>
      <c r="M345" s="22">
        <v>1.03</v>
      </c>
      <c r="N345" s="74">
        <v>0.99009999999999998</v>
      </c>
      <c r="O345" s="74">
        <v>0.12165437834562191</v>
      </c>
    </row>
    <row r="346" spans="1:15" x14ac:dyDescent="0.2">
      <c r="A346" s="37" t="s">
        <v>7</v>
      </c>
      <c r="B346" s="38">
        <v>0.97</v>
      </c>
      <c r="C346" s="36" t="s">
        <v>12</v>
      </c>
      <c r="D346" s="29"/>
      <c r="E346" s="10" t="s">
        <v>15</v>
      </c>
      <c r="F346" s="72">
        <v>0.96299999999999997</v>
      </c>
      <c r="G346" s="72">
        <v>0.46746278989269685</v>
      </c>
      <c r="H346" s="29"/>
      <c r="I346" s="14">
        <v>1.05</v>
      </c>
      <c r="J346" s="73">
        <v>0.97899999999999998</v>
      </c>
      <c r="K346" s="73">
        <v>0.26098059244126681</v>
      </c>
      <c r="L346" s="29"/>
      <c r="M346" s="22">
        <v>1.03</v>
      </c>
      <c r="N346" s="74">
        <v>0.98899999999999999</v>
      </c>
      <c r="O346" s="74">
        <v>0.13532187394674766</v>
      </c>
    </row>
    <row r="347" spans="1:15" x14ac:dyDescent="0.2">
      <c r="A347" s="37" t="s">
        <v>8</v>
      </c>
      <c r="B347" s="38">
        <v>0.96</v>
      </c>
      <c r="C347" s="36" t="s">
        <v>12</v>
      </c>
      <c r="D347" s="29"/>
      <c r="E347" s="10" t="s">
        <v>15</v>
      </c>
      <c r="F347" s="72">
        <v>0.98329999999999995</v>
      </c>
      <c r="G347" s="72">
        <v>0.20663412319061727</v>
      </c>
      <c r="H347" s="29"/>
      <c r="I347" s="14">
        <v>1.05</v>
      </c>
      <c r="J347" s="73">
        <v>0.98739999999999994</v>
      </c>
      <c r="K347" s="73">
        <v>0.155256228478834</v>
      </c>
      <c r="L347" s="29"/>
      <c r="M347" s="22">
        <v>1.03</v>
      </c>
      <c r="N347" s="74">
        <v>0.9927999999999999</v>
      </c>
      <c r="O347" s="74">
        <v>8.8235294117648244E-2</v>
      </c>
    </row>
    <row r="348" spans="1:15" x14ac:dyDescent="0.2">
      <c r="A348" s="37" t="s">
        <v>8</v>
      </c>
      <c r="B348" s="38">
        <v>0.97</v>
      </c>
      <c r="C348" s="36" t="s">
        <v>12</v>
      </c>
      <c r="D348" s="29"/>
      <c r="E348" s="10" t="s">
        <v>15</v>
      </c>
      <c r="F348" s="72">
        <v>0.98029999999999995</v>
      </c>
      <c r="G348" s="72">
        <v>0.24449998299840248</v>
      </c>
      <c r="H348" s="29"/>
      <c r="I348" s="14">
        <v>1.05</v>
      </c>
      <c r="J348" s="73">
        <v>0.98519999999999996</v>
      </c>
      <c r="K348" s="73">
        <v>0.18277168764379528</v>
      </c>
      <c r="L348" s="29"/>
      <c r="M348" s="22">
        <v>1.03</v>
      </c>
      <c r="N348" s="74">
        <v>0.99139999999999995</v>
      </c>
      <c r="O348" s="74">
        <v>0.10554098581131126</v>
      </c>
    </row>
    <row r="349" spans="1:15" x14ac:dyDescent="0.2">
      <c r="A349" s="37" t="s">
        <v>9</v>
      </c>
      <c r="B349" s="38">
        <v>0.96</v>
      </c>
      <c r="C349" s="36" t="s">
        <v>12</v>
      </c>
      <c r="D349" s="29"/>
      <c r="E349" s="10" t="s">
        <v>15</v>
      </c>
      <c r="F349" s="72">
        <v>0.9839</v>
      </c>
      <c r="G349" s="72">
        <v>0.19908866077175866</v>
      </c>
      <c r="H349" s="29"/>
      <c r="I349" s="14">
        <v>1.05</v>
      </c>
      <c r="J349" s="73">
        <v>0.98769999999999991</v>
      </c>
      <c r="K349" s="73">
        <v>0.15151361749519196</v>
      </c>
      <c r="L349" s="29"/>
      <c r="M349" s="22">
        <v>1.03</v>
      </c>
      <c r="N349" s="74">
        <v>0.99299999999999999</v>
      </c>
      <c r="O349" s="74">
        <v>8.5767035918093384E-2</v>
      </c>
    </row>
    <row r="350" spans="1:15" x14ac:dyDescent="0.2">
      <c r="A350" s="37" t="s">
        <v>9</v>
      </c>
      <c r="B350" s="38">
        <v>0.97</v>
      </c>
      <c r="C350" s="36" t="s">
        <v>12</v>
      </c>
      <c r="D350" s="29"/>
      <c r="E350" s="10" t="s">
        <v>15</v>
      </c>
      <c r="F350" s="72">
        <v>0.98080000000000001</v>
      </c>
      <c r="G350" s="72">
        <v>0.23817292006525279</v>
      </c>
      <c r="H350" s="29"/>
      <c r="I350" s="14">
        <v>1.05</v>
      </c>
      <c r="J350" s="73">
        <v>0.98539999999999994</v>
      </c>
      <c r="K350" s="73">
        <v>0.1802652053311691</v>
      </c>
      <c r="L350" s="29"/>
      <c r="M350" s="22">
        <v>1.03</v>
      </c>
      <c r="N350" s="74">
        <v>0.99159999999999993</v>
      </c>
      <c r="O350" s="74">
        <v>0.10306575231948459</v>
      </c>
    </row>
    <row r="355" spans="1:18" x14ac:dyDescent="0.2">
      <c r="A355" s="75">
        <v>42431</v>
      </c>
      <c r="B355" s="71" t="s">
        <v>32</v>
      </c>
      <c r="C355" s="71"/>
      <c r="D355" s="71"/>
      <c r="E355" s="76"/>
      <c r="F355" s="76" t="s">
        <v>16</v>
      </c>
      <c r="G355" s="76"/>
      <c r="H355" s="71"/>
      <c r="I355" s="77"/>
      <c r="J355" s="77" t="s">
        <v>17</v>
      </c>
      <c r="K355" s="77"/>
      <c r="L355" s="71"/>
      <c r="M355" s="78"/>
      <c r="N355" s="78" t="s">
        <v>18</v>
      </c>
      <c r="O355" s="78"/>
    </row>
    <row r="356" spans="1:18" ht="25.5" x14ac:dyDescent="0.2">
      <c r="A356" s="79" t="s">
        <v>0</v>
      </c>
      <c r="B356" s="79" t="s">
        <v>10</v>
      </c>
      <c r="C356" s="79" t="s">
        <v>11</v>
      </c>
      <c r="D356" s="80"/>
      <c r="E356" s="76" t="s">
        <v>13</v>
      </c>
      <c r="F356" s="76" t="s">
        <v>27</v>
      </c>
      <c r="G356" s="76" t="s">
        <v>14</v>
      </c>
      <c r="H356" s="80"/>
      <c r="I356" s="77" t="s">
        <v>13</v>
      </c>
      <c r="J356" s="77" t="s">
        <v>27</v>
      </c>
      <c r="K356" s="77" t="s">
        <v>14</v>
      </c>
      <c r="L356" s="80"/>
      <c r="M356" s="78" t="s">
        <v>13</v>
      </c>
      <c r="N356" s="78" t="s">
        <v>27</v>
      </c>
      <c r="O356" s="78" t="s">
        <v>14</v>
      </c>
    </row>
    <row r="357" spans="1:18" x14ac:dyDescent="0.2">
      <c r="A357" s="79" t="s">
        <v>1</v>
      </c>
      <c r="B357" s="81">
        <v>0.96</v>
      </c>
      <c r="C357" s="79" t="s">
        <v>12</v>
      </c>
      <c r="D357" s="71"/>
      <c r="E357" s="76" t="s">
        <v>15</v>
      </c>
      <c r="F357" s="82">
        <v>0.96640000000000004</v>
      </c>
      <c r="G357" s="82">
        <v>0.42299999999999999</v>
      </c>
      <c r="H357" s="71"/>
      <c r="I357" s="83">
        <v>1.05</v>
      </c>
      <c r="J357" s="84">
        <v>0.98</v>
      </c>
      <c r="K357" s="84">
        <v>0.24829999999999999</v>
      </c>
      <c r="L357" s="71"/>
      <c r="M357" s="85">
        <v>1.03</v>
      </c>
      <c r="N357" s="86">
        <v>0.98919999999999997</v>
      </c>
      <c r="O357" s="86">
        <v>0.1328</v>
      </c>
      <c r="Q357" s="46"/>
      <c r="R357" s="46"/>
    </row>
    <row r="358" spans="1:18" x14ac:dyDescent="0.2">
      <c r="A358" s="79" t="s">
        <v>1</v>
      </c>
      <c r="B358" s="81">
        <v>0.97</v>
      </c>
      <c r="C358" s="79" t="s">
        <v>12</v>
      </c>
      <c r="D358" s="71"/>
      <c r="E358" s="76" t="s">
        <v>15</v>
      </c>
      <c r="F358" s="82">
        <v>0.96299999999999997</v>
      </c>
      <c r="G358" s="82">
        <v>0.46750000000000003</v>
      </c>
      <c r="H358" s="71"/>
      <c r="I358" s="83">
        <v>1.05</v>
      </c>
      <c r="J358" s="84">
        <v>0.97819999999999996</v>
      </c>
      <c r="K358" s="84">
        <v>0.27110000000000001</v>
      </c>
      <c r="L358" s="71"/>
      <c r="M358" s="85">
        <v>1.03</v>
      </c>
      <c r="N358" s="86">
        <v>0.98819999999999997</v>
      </c>
      <c r="O358" s="86">
        <v>0.14530000000000001</v>
      </c>
      <c r="Q358" s="46"/>
      <c r="R358" s="46"/>
    </row>
    <row r="359" spans="1:18" x14ac:dyDescent="0.2">
      <c r="A359" s="79" t="s">
        <v>2</v>
      </c>
      <c r="B359" s="81">
        <v>0.96</v>
      </c>
      <c r="C359" s="79" t="s">
        <v>12</v>
      </c>
      <c r="D359" s="71"/>
      <c r="E359" s="76" t="s">
        <v>15</v>
      </c>
      <c r="F359" s="82">
        <v>0.97450000000000003</v>
      </c>
      <c r="G359" s="82">
        <v>0.31840000000000002</v>
      </c>
      <c r="H359" s="71"/>
      <c r="I359" s="83">
        <v>1.05</v>
      </c>
      <c r="J359" s="84">
        <v>0.98360000000000003</v>
      </c>
      <c r="K359" s="84">
        <v>0.2029</v>
      </c>
      <c r="L359" s="71"/>
      <c r="M359" s="85">
        <v>1.03</v>
      </c>
      <c r="N359" s="86">
        <v>0.99150000000000005</v>
      </c>
      <c r="O359" s="86">
        <v>0.1043</v>
      </c>
      <c r="Q359" s="46"/>
      <c r="R359" s="46"/>
    </row>
    <row r="360" spans="1:18" x14ac:dyDescent="0.2">
      <c r="A360" s="79" t="s">
        <v>2</v>
      </c>
      <c r="B360" s="81">
        <v>0.97</v>
      </c>
      <c r="C360" s="79" t="s">
        <v>12</v>
      </c>
      <c r="D360" s="71"/>
      <c r="E360" s="76" t="s">
        <v>15</v>
      </c>
      <c r="F360" s="82">
        <v>0.97119999999999995</v>
      </c>
      <c r="G360" s="82">
        <v>0.36080000000000001</v>
      </c>
      <c r="H360" s="71"/>
      <c r="I360" s="83">
        <v>1.05</v>
      </c>
      <c r="J360" s="84">
        <v>0.98160000000000003</v>
      </c>
      <c r="K360" s="84">
        <v>0.2281</v>
      </c>
      <c r="L360" s="71"/>
      <c r="M360" s="85">
        <v>1.03</v>
      </c>
      <c r="N360" s="86">
        <v>0.99029999999999996</v>
      </c>
      <c r="O360" s="86">
        <v>0.1192</v>
      </c>
      <c r="Q360" s="46"/>
      <c r="R360" s="46"/>
    </row>
    <row r="361" spans="1:18" x14ac:dyDescent="0.2">
      <c r="A361" s="79" t="s">
        <v>3</v>
      </c>
      <c r="B361" s="81">
        <v>0.96</v>
      </c>
      <c r="C361" s="79" t="s">
        <v>12</v>
      </c>
      <c r="D361" s="71"/>
      <c r="E361" s="76" t="s">
        <v>15</v>
      </c>
      <c r="F361" s="82">
        <v>0.98380000000000001</v>
      </c>
      <c r="G361" s="82">
        <v>0.20030000000000001</v>
      </c>
      <c r="H361" s="71"/>
      <c r="I361" s="83">
        <v>1.05</v>
      </c>
      <c r="J361" s="84">
        <v>0.98750000000000004</v>
      </c>
      <c r="K361" s="84">
        <v>0.154</v>
      </c>
      <c r="L361" s="71"/>
      <c r="M361" s="85">
        <v>1.03</v>
      </c>
      <c r="N361" s="86">
        <v>0.99280000000000002</v>
      </c>
      <c r="O361" s="86">
        <v>8.8200000000000001E-2</v>
      </c>
      <c r="Q361" s="46"/>
      <c r="R361" s="46"/>
    </row>
    <row r="362" spans="1:18" x14ac:dyDescent="0.2">
      <c r="A362" s="79" t="s">
        <v>3</v>
      </c>
      <c r="B362" s="81">
        <v>0.97</v>
      </c>
      <c r="C362" s="79" t="s">
        <v>12</v>
      </c>
      <c r="D362" s="71"/>
      <c r="E362" s="76" t="s">
        <v>15</v>
      </c>
      <c r="F362" s="82">
        <v>0.98080000000000001</v>
      </c>
      <c r="G362" s="82">
        <v>0.2382</v>
      </c>
      <c r="H362" s="71"/>
      <c r="I362" s="83">
        <v>1.05</v>
      </c>
      <c r="J362" s="84">
        <v>0.98529999999999995</v>
      </c>
      <c r="K362" s="84">
        <v>0.18149999999999999</v>
      </c>
      <c r="L362" s="71"/>
      <c r="M362" s="85">
        <v>1.03</v>
      </c>
      <c r="N362" s="86">
        <v>0.99150000000000005</v>
      </c>
      <c r="O362" s="86">
        <v>0.1043</v>
      </c>
      <c r="Q362" s="46"/>
      <c r="R362" s="46"/>
    </row>
    <row r="363" spans="1:18" x14ac:dyDescent="0.2">
      <c r="A363" s="79" t="s">
        <v>4</v>
      </c>
      <c r="B363" s="81">
        <v>0.96</v>
      </c>
      <c r="C363" s="79" t="s">
        <v>12</v>
      </c>
      <c r="D363" s="71"/>
      <c r="E363" s="76" t="s">
        <v>15</v>
      </c>
      <c r="F363" s="82">
        <v>0.98040000000000005</v>
      </c>
      <c r="G363" s="82">
        <v>0.2432</v>
      </c>
      <c r="H363" s="71"/>
      <c r="I363" s="83">
        <v>1.05</v>
      </c>
      <c r="J363" s="84">
        <v>0.9859</v>
      </c>
      <c r="K363" s="84">
        <v>0.17399999999999999</v>
      </c>
      <c r="L363" s="71"/>
      <c r="M363" s="85">
        <v>1.03</v>
      </c>
      <c r="N363" s="86">
        <v>0.99239999999999995</v>
      </c>
      <c r="O363" s="86">
        <v>9.3200000000000005E-2</v>
      </c>
      <c r="Q363" s="46"/>
      <c r="R363" s="46"/>
    </row>
    <row r="364" spans="1:18" x14ac:dyDescent="0.2">
      <c r="A364" s="79" t="s">
        <v>4</v>
      </c>
      <c r="B364" s="81">
        <v>0.97</v>
      </c>
      <c r="C364" s="79" t="s">
        <v>12</v>
      </c>
      <c r="D364" s="71"/>
      <c r="E364" s="76" t="s">
        <v>15</v>
      </c>
      <c r="F364" s="82">
        <v>0.97750000000000004</v>
      </c>
      <c r="G364" s="82">
        <v>0.28010000000000002</v>
      </c>
      <c r="H364" s="71"/>
      <c r="I364" s="83">
        <v>1.05</v>
      </c>
      <c r="J364" s="84">
        <v>0.9839</v>
      </c>
      <c r="K364" s="84">
        <v>0.1991</v>
      </c>
      <c r="L364" s="71"/>
      <c r="M364" s="85">
        <v>1.03</v>
      </c>
      <c r="N364" s="86">
        <v>0.99119999999999997</v>
      </c>
      <c r="O364" s="86">
        <v>0.108</v>
      </c>
      <c r="Q364" s="46"/>
      <c r="R364" s="46"/>
    </row>
    <row r="365" spans="1:18" x14ac:dyDescent="0.2">
      <c r="A365" s="79" t="s">
        <v>5</v>
      </c>
      <c r="B365" s="81">
        <v>0.96</v>
      </c>
      <c r="C365" s="79" t="s">
        <v>12</v>
      </c>
      <c r="D365" s="71"/>
      <c r="E365" s="76" t="s">
        <v>15</v>
      </c>
      <c r="F365" s="82">
        <v>0.98240000000000005</v>
      </c>
      <c r="G365" s="82">
        <v>0.218</v>
      </c>
      <c r="H365" s="71"/>
      <c r="I365" s="83">
        <v>1.05</v>
      </c>
      <c r="J365" s="84">
        <v>0.98670000000000002</v>
      </c>
      <c r="K365" s="84">
        <v>0.16400000000000001</v>
      </c>
      <c r="L365" s="71"/>
      <c r="M365" s="85">
        <v>1.03</v>
      </c>
      <c r="N365" s="86">
        <v>0.99250000000000005</v>
      </c>
      <c r="O365" s="86">
        <v>9.1899999999999996E-2</v>
      </c>
      <c r="Q365" s="46"/>
      <c r="R365" s="46"/>
    </row>
    <row r="366" spans="1:18" x14ac:dyDescent="0.2">
      <c r="A366" s="79" t="s">
        <v>5</v>
      </c>
      <c r="B366" s="81">
        <v>0.97</v>
      </c>
      <c r="C366" s="79" t="s">
        <v>12</v>
      </c>
      <c r="D366" s="71"/>
      <c r="E366" s="76" t="s">
        <v>15</v>
      </c>
      <c r="F366" s="82">
        <v>0.97940000000000005</v>
      </c>
      <c r="G366" s="82">
        <v>0.25590000000000002</v>
      </c>
      <c r="H366" s="71"/>
      <c r="I366" s="83">
        <v>1.05</v>
      </c>
      <c r="J366" s="84">
        <v>0.98460000000000003</v>
      </c>
      <c r="K366" s="84">
        <v>0.1903</v>
      </c>
      <c r="L366" s="71"/>
      <c r="M366" s="85">
        <v>1.03</v>
      </c>
      <c r="N366" s="86">
        <v>0.99109999999999998</v>
      </c>
      <c r="O366" s="86">
        <v>0.10929999999999999</v>
      </c>
      <c r="Q366" s="46"/>
      <c r="R366" s="46"/>
    </row>
    <row r="367" spans="1:18" x14ac:dyDescent="0.2">
      <c r="A367" s="79" t="s">
        <v>6</v>
      </c>
      <c r="B367" s="81">
        <v>0.96</v>
      </c>
      <c r="C367" s="79" t="s">
        <v>12</v>
      </c>
      <c r="D367" s="71"/>
      <c r="E367" s="76" t="s">
        <v>15</v>
      </c>
      <c r="F367" s="82">
        <v>0.9758</v>
      </c>
      <c r="G367" s="82">
        <v>0.30170000000000002</v>
      </c>
      <c r="H367" s="71"/>
      <c r="I367" s="83">
        <v>1.05</v>
      </c>
      <c r="J367" s="84">
        <v>0.98089999999999999</v>
      </c>
      <c r="K367" s="84">
        <v>0.2369</v>
      </c>
      <c r="L367" s="71"/>
      <c r="M367" s="85">
        <v>1.03</v>
      </c>
      <c r="N367" s="86">
        <v>0.98750000000000004</v>
      </c>
      <c r="O367" s="86">
        <v>0.154</v>
      </c>
      <c r="Q367" s="46"/>
      <c r="R367" s="46"/>
    </row>
    <row r="368" spans="1:18" x14ac:dyDescent="0.2">
      <c r="A368" s="79" t="s">
        <v>6</v>
      </c>
      <c r="B368" s="81">
        <v>0.97</v>
      </c>
      <c r="C368" s="79" t="s">
        <v>12</v>
      </c>
      <c r="D368" s="71"/>
      <c r="E368" s="76" t="s">
        <v>15</v>
      </c>
      <c r="F368" s="82">
        <v>0.97219999999999995</v>
      </c>
      <c r="G368" s="82">
        <v>0.34789999999999999</v>
      </c>
      <c r="H368" s="71"/>
      <c r="I368" s="83">
        <v>1.05</v>
      </c>
      <c r="J368" s="84">
        <v>0.97819999999999996</v>
      </c>
      <c r="K368" s="84">
        <v>0.27110000000000001</v>
      </c>
      <c r="L368" s="71"/>
      <c r="M368" s="85">
        <v>1.03</v>
      </c>
      <c r="N368" s="86">
        <v>0.98570000000000002</v>
      </c>
      <c r="O368" s="86">
        <v>0.17649999999999999</v>
      </c>
      <c r="Q368" s="46"/>
      <c r="R368" s="46"/>
    </row>
    <row r="369" spans="1:18" x14ac:dyDescent="0.2">
      <c r="A369" s="79" t="s">
        <v>7</v>
      </c>
      <c r="B369" s="81">
        <v>0.96</v>
      </c>
      <c r="C369" s="79" t="s">
        <v>12</v>
      </c>
      <c r="D369" s="71"/>
      <c r="E369" s="76" t="s">
        <v>15</v>
      </c>
      <c r="F369" s="82">
        <v>0.96660000000000001</v>
      </c>
      <c r="G369" s="82">
        <v>0.4204</v>
      </c>
      <c r="H369" s="71"/>
      <c r="I369" s="83">
        <v>1.05</v>
      </c>
      <c r="J369" s="84">
        <v>0.98089999999999999</v>
      </c>
      <c r="K369" s="84">
        <v>0.2369</v>
      </c>
      <c r="L369" s="71"/>
      <c r="M369" s="85">
        <v>1.03</v>
      </c>
      <c r="N369" s="86">
        <v>0.99009999999999998</v>
      </c>
      <c r="O369" s="86">
        <v>0.1217</v>
      </c>
      <c r="Q369" s="46"/>
      <c r="R369" s="46"/>
    </row>
    <row r="370" spans="1:18" x14ac:dyDescent="0.2">
      <c r="A370" s="79" t="s">
        <v>7</v>
      </c>
      <c r="B370" s="81">
        <v>0.97</v>
      </c>
      <c r="C370" s="79" t="s">
        <v>12</v>
      </c>
      <c r="D370" s="71"/>
      <c r="E370" s="76" t="s">
        <v>15</v>
      </c>
      <c r="F370" s="82">
        <v>0.96299999999999997</v>
      </c>
      <c r="G370" s="82">
        <v>0.46750000000000003</v>
      </c>
      <c r="H370" s="71"/>
      <c r="I370" s="83">
        <v>1.05</v>
      </c>
      <c r="J370" s="84">
        <v>0.97899999999999998</v>
      </c>
      <c r="K370" s="84">
        <v>0.26100000000000001</v>
      </c>
      <c r="L370" s="71"/>
      <c r="M370" s="85">
        <v>1.03</v>
      </c>
      <c r="N370" s="86">
        <v>0.98899999999999999</v>
      </c>
      <c r="O370" s="86">
        <v>0.1353</v>
      </c>
      <c r="Q370" s="46"/>
      <c r="R370" s="46"/>
    </row>
    <row r="371" spans="1:18" x14ac:dyDescent="0.2">
      <c r="A371" s="79" t="s">
        <v>8</v>
      </c>
      <c r="B371" s="81">
        <v>0.96</v>
      </c>
      <c r="C371" s="79" t="s">
        <v>12</v>
      </c>
      <c r="D371" s="71"/>
      <c r="E371" s="76" t="s">
        <v>15</v>
      </c>
      <c r="F371" s="82">
        <v>0.98329999999999995</v>
      </c>
      <c r="G371" s="82">
        <v>0.20660000000000001</v>
      </c>
      <c r="H371" s="71"/>
      <c r="I371" s="83">
        <v>1.05</v>
      </c>
      <c r="J371" s="84">
        <v>0.98740000000000006</v>
      </c>
      <c r="K371" s="84">
        <v>0.15529999999999999</v>
      </c>
      <c r="L371" s="71"/>
      <c r="M371" s="85">
        <v>1.03</v>
      </c>
      <c r="N371" s="86">
        <v>0.99280000000000002</v>
      </c>
      <c r="O371" s="86">
        <v>8.8200000000000001E-2</v>
      </c>
      <c r="Q371" s="46"/>
      <c r="R371" s="46"/>
    </row>
    <row r="372" spans="1:18" x14ac:dyDescent="0.2">
      <c r="A372" s="79" t="s">
        <v>8</v>
      </c>
      <c r="B372" s="81">
        <v>0.97</v>
      </c>
      <c r="C372" s="79" t="s">
        <v>12</v>
      </c>
      <c r="D372" s="71"/>
      <c r="E372" s="76" t="s">
        <v>15</v>
      </c>
      <c r="F372" s="82">
        <v>0.98029999999999995</v>
      </c>
      <c r="G372" s="82">
        <v>0.2445</v>
      </c>
      <c r="H372" s="71"/>
      <c r="I372" s="83">
        <v>1.05</v>
      </c>
      <c r="J372" s="84">
        <v>0.98519999999999996</v>
      </c>
      <c r="K372" s="84">
        <v>0.18279999999999999</v>
      </c>
      <c r="L372" s="71"/>
      <c r="M372" s="85">
        <v>1.03</v>
      </c>
      <c r="N372" s="86">
        <v>0.99139999999999995</v>
      </c>
      <c r="O372" s="86">
        <v>0.1055</v>
      </c>
      <c r="Q372" s="46"/>
      <c r="R372" s="46"/>
    </row>
    <row r="373" spans="1:18" x14ac:dyDescent="0.2">
      <c r="A373" s="79" t="s">
        <v>9</v>
      </c>
      <c r="B373" s="81">
        <v>0.96</v>
      </c>
      <c r="C373" s="79" t="s">
        <v>12</v>
      </c>
      <c r="D373" s="71"/>
      <c r="E373" s="76" t="s">
        <v>15</v>
      </c>
      <c r="F373" s="82">
        <v>0.9839</v>
      </c>
      <c r="G373" s="82">
        <v>0.1991</v>
      </c>
      <c r="H373" s="71"/>
      <c r="I373" s="83">
        <v>1.05</v>
      </c>
      <c r="J373" s="84">
        <v>0.98770000000000002</v>
      </c>
      <c r="K373" s="84">
        <v>0.1515</v>
      </c>
      <c r="L373" s="71"/>
      <c r="M373" s="85">
        <v>1.03</v>
      </c>
      <c r="N373" s="86">
        <v>0.99299999999999999</v>
      </c>
      <c r="O373" s="86">
        <v>8.5800000000000001E-2</v>
      </c>
      <c r="Q373" s="46"/>
      <c r="R373" s="46"/>
    </row>
    <row r="374" spans="1:18" x14ac:dyDescent="0.2">
      <c r="A374" s="79" t="s">
        <v>9</v>
      </c>
      <c r="B374" s="81">
        <v>0.97</v>
      </c>
      <c r="C374" s="79" t="s">
        <v>12</v>
      </c>
      <c r="D374" s="71"/>
      <c r="E374" s="76" t="s">
        <v>15</v>
      </c>
      <c r="F374" s="82">
        <v>0.98080000000000001</v>
      </c>
      <c r="G374" s="82">
        <v>0.2382</v>
      </c>
      <c r="H374" s="71"/>
      <c r="I374" s="83">
        <v>1.05</v>
      </c>
      <c r="J374" s="84">
        <v>0.98540000000000005</v>
      </c>
      <c r="K374" s="84">
        <v>0.18029999999999999</v>
      </c>
      <c r="L374" s="71"/>
      <c r="M374" s="85">
        <v>1.03</v>
      </c>
      <c r="N374" s="86">
        <v>0.99160000000000004</v>
      </c>
      <c r="O374" s="86">
        <v>0.1031</v>
      </c>
      <c r="Q374" s="46"/>
      <c r="R374" s="46"/>
    </row>
    <row r="379" spans="1:18" x14ac:dyDescent="0.2">
      <c r="A379" s="75">
        <v>42462</v>
      </c>
      <c r="B379" s="71"/>
      <c r="C379" s="71"/>
      <c r="D379" s="71"/>
      <c r="E379" s="76"/>
      <c r="F379" s="76" t="s">
        <v>16</v>
      </c>
      <c r="G379" s="76"/>
      <c r="H379" s="71"/>
      <c r="I379" s="77"/>
      <c r="J379" s="77" t="s">
        <v>17</v>
      </c>
      <c r="K379" s="77"/>
      <c r="L379" s="71"/>
      <c r="M379" s="78"/>
      <c r="N379" s="78" t="s">
        <v>18</v>
      </c>
      <c r="O379" s="78"/>
    </row>
    <row r="380" spans="1:18" ht="25.5" x14ac:dyDescent="0.2">
      <c r="A380" s="79" t="s">
        <v>0</v>
      </c>
      <c r="B380" s="79" t="s">
        <v>10</v>
      </c>
      <c r="C380" s="79" t="s">
        <v>11</v>
      </c>
      <c r="D380" s="80"/>
      <c r="E380" s="76" t="s">
        <v>13</v>
      </c>
      <c r="F380" s="76" t="s">
        <v>27</v>
      </c>
      <c r="G380" s="76" t="s">
        <v>14</v>
      </c>
      <c r="H380" s="80"/>
      <c r="I380" s="77" t="s">
        <v>13</v>
      </c>
      <c r="J380" s="77" t="s">
        <v>27</v>
      </c>
      <c r="K380" s="77" t="s">
        <v>14</v>
      </c>
      <c r="L380" s="80"/>
      <c r="M380" s="78" t="s">
        <v>13</v>
      </c>
      <c r="N380" s="78" t="s">
        <v>27</v>
      </c>
      <c r="O380" s="78" t="s">
        <v>14</v>
      </c>
    </row>
    <row r="381" spans="1:18" x14ac:dyDescent="0.2">
      <c r="A381" s="79" t="s">
        <v>1</v>
      </c>
      <c r="B381" s="81">
        <v>0.96</v>
      </c>
      <c r="C381" s="79" t="s">
        <v>12</v>
      </c>
      <c r="D381" s="71"/>
      <c r="E381" s="76" t="s">
        <v>15</v>
      </c>
      <c r="F381" s="82">
        <v>0.96589999999999998</v>
      </c>
      <c r="G381" s="82">
        <v>0.44429999999999997</v>
      </c>
      <c r="H381" s="71"/>
      <c r="I381" s="83">
        <v>1.05</v>
      </c>
      <c r="J381" s="84">
        <v>0.98</v>
      </c>
      <c r="K381" s="84">
        <v>0.25690000000000002</v>
      </c>
      <c r="L381" s="71"/>
      <c r="M381" s="85">
        <v>1.03</v>
      </c>
      <c r="N381" s="86">
        <v>0.98929999999999996</v>
      </c>
      <c r="O381" s="86">
        <v>0.1361</v>
      </c>
    </row>
    <row r="382" spans="1:18" x14ac:dyDescent="0.2">
      <c r="A382" s="79" t="s">
        <v>1</v>
      </c>
      <c r="B382" s="81">
        <v>0.97</v>
      </c>
      <c r="C382" s="79" t="s">
        <v>12</v>
      </c>
      <c r="D382" s="71"/>
      <c r="E382" s="76" t="s">
        <v>15</v>
      </c>
      <c r="F382" s="82">
        <v>0.96240000000000003</v>
      </c>
      <c r="G382" s="82">
        <v>0.49170000000000003</v>
      </c>
      <c r="H382" s="71"/>
      <c r="I382" s="83">
        <v>1.05</v>
      </c>
      <c r="J382" s="84">
        <v>0.97829999999999995</v>
      </c>
      <c r="K382" s="84">
        <v>0.2792</v>
      </c>
      <c r="L382" s="71"/>
      <c r="M382" s="85">
        <v>1.03</v>
      </c>
      <c r="N382" s="86">
        <v>0.98829999999999996</v>
      </c>
      <c r="O382" s="86">
        <v>0.14899999999999999</v>
      </c>
    </row>
    <row r="383" spans="1:18" x14ac:dyDescent="0.2">
      <c r="A383" s="79" t="s">
        <v>2</v>
      </c>
      <c r="B383" s="81">
        <v>0.96</v>
      </c>
      <c r="C383" s="79" t="s">
        <v>12</v>
      </c>
      <c r="D383" s="71"/>
      <c r="E383" s="76" t="s">
        <v>15</v>
      </c>
      <c r="F383" s="82">
        <v>0.97460000000000002</v>
      </c>
      <c r="G383" s="82">
        <v>0.32800000000000001</v>
      </c>
      <c r="H383" s="71"/>
      <c r="I383" s="83">
        <v>1.05</v>
      </c>
      <c r="J383" s="84">
        <v>0.98529999999999995</v>
      </c>
      <c r="K383" s="84">
        <v>0.18779999999999999</v>
      </c>
      <c r="L383" s="71"/>
      <c r="M383" s="85">
        <v>1.03</v>
      </c>
      <c r="N383" s="86">
        <v>0.99350000000000005</v>
      </c>
      <c r="O383" s="86">
        <v>8.2299999999999998E-2</v>
      </c>
    </row>
    <row r="384" spans="1:18" x14ac:dyDescent="0.2">
      <c r="A384" s="79" t="s">
        <v>2</v>
      </c>
      <c r="B384" s="81">
        <v>0.97</v>
      </c>
      <c r="C384" s="79" t="s">
        <v>12</v>
      </c>
      <c r="D384" s="71"/>
      <c r="E384" s="76" t="s">
        <v>15</v>
      </c>
      <c r="F384" s="82">
        <v>0.97099999999999997</v>
      </c>
      <c r="G384" s="82">
        <v>0.37590000000000001</v>
      </c>
      <c r="H384" s="71"/>
      <c r="I384" s="83">
        <v>1.05</v>
      </c>
      <c r="J384" s="84">
        <v>0.98319999999999996</v>
      </c>
      <c r="K384" s="84">
        <v>0.21510000000000001</v>
      </c>
      <c r="L384" s="71"/>
      <c r="M384" s="85">
        <v>1.03</v>
      </c>
      <c r="N384" s="86">
        <v>0.99229999999999996</v>
      </c>
      <c r="O384" s="86">
        <v>9.7699999999999995E-2</v>
      </c>
    </row>
    <row r="385" spans="1:15" x14ac:dyDescent="0.2">
      <c r="A385" s="79" t="s">
        <v>3</v>
      </c>
      <c r="B385" s="81">
        <v>0.96</v>
      </c>
      <c r="C385" s="79" t="s">
        <v>12</v>
      </c>
      <c r="D385" s="71"/>
      <c r="E385" s="76" t="s">
        <v>15</v>
      </c>
      <c r="F385" s="82">
        <v>0.98199999999999998</v>
      </c>
      <c r="G385" s="82">
        <v>0.23069999999999999</v>
      </c>
      <c r="H385" s="71"/>
      <c r="I385" s="83">
        <v>1.05</v>
      </c>
      <c r="J385" s="84">
        <v>0.98619999999999997</v>
      </c>
      <c r="K385" s="84">
        <v>0.17610000000000001</v>
      </c>
      <c r="L385" s="71"/>
      <c r="M385" s="85">
        <v>1.03</v>
      </c>
      <c r="N385" s="86">
        <v>0.99199999999999999</v>
      </c>
      <c r="O385" s="86">
        <v>0.10150000000000001</v>
      </c>
    </row>
    <row r="386" spans="1:15" x14ac:dyDescent="0.2">
      <c r="A386" s="79" t="s">
        <v>3</v>
      </c>
      <c r="B386" s="81">
        <v>0.97</v>
      </c>
      <c r="C386" s="79" t="s">
        <v>12</v>
      </c>
      <c r="D386" s="71"/>
      <c r="E386" s="76" t="s">
        <v>15</v>
      </c>
      <c r="F386" s="82">
        <v>0.97909999999999997</v>
      </c>
      <c r="G386" s="82">
        <v>0.26869999999999999</v>
      </c>
      <c r="H386" s="71"/>
      <c r="I386" s="83">
        <v>1.05</v>
      </c>
      <c r="J386" s="84">
        <v>0.98409999999999997</v>
      </c>
      <c r="K386" s="84">
        <v>0.2034</v>
      </c>
      <c r="L386" s="71"/>
      <c r="M386" s="85">
        <v>1.03</v>
      </c>
      <c r="N386" s="86">
        <v>0.99070000000000003</v>
      </c>
      <c r="O386" s="86">
        <v>0.1182</v>
      </c>
    </row>
    <row r="387" spans="1:15" x14ac:dyDescent="0.2">
      <c r="A387" s="79" t="s">
        <v>4</v>
      </c>
      <c r="B387" s="81">
        <v>0.96</v>
      </c>
      <c r="C387" s="79" t="s">
        <v>12</v>
      </c>
      <c r="D387" s="71"/>
      <c r="E387" s="76" t="s">
        <v>15</v>
      </c>
      <c r="F387" s="82">
        <v>0.98119999999999996</v>
      </c>
      <c r="G387" s="82">
        <v>0.2412</v>
      </c>
      <c r="H387" s="71"/>
      <c r="I387" s="83">
        <v>1.05</v>
      </c>
      <c r="J387" s="84">
        <v>0.98629999999999995</v>
      </c>
      <c r="K387" s="84">
        <v>0.17480000000000001</v>
      </c>
      <c r="L387" s="71"/>
      <c r="M387" s="85">
        <v>1.03</v>
      </c>
      <c r="N387" s="86">
        <v>0.99260000000000004</v>
      </c>
      <c r="O387" s="86">
        <v>9.3799999999999994E-2</v>
      </c>
    </row>
    <row r="388" spans="1:15" x14ac:dyDescent="0.2">
      <c r="A388" s="79" t="s">
        <v>4</v>
      </c>
      <c r="B388" s="81">
        <v>0.97</v>
      </c>
      <c r="C388" s="79" t="s">
        <v>12</v>
      </c>
      <c r="D388" s="71"/>
      <c r="E388" s="76" t="s">
        <v>15</v>
      </c>
      <c r="F388" s="82">
        <v>0.97829999999999995</v>
      </c>
      <c r="G388" s="82">
        <v>0.2792</v>
      </c>
      <c r="H388" s="71"/>
      <c r="I388" s="83">
        <v>1.05</v>
      </c>
      <c r="J388" s="84">
        <v>0.98419999999999996</v>
      </c>
      <c r="K388" s="84">
        <v>0.2021</v>
      </c>
      <c r="L388" s="71"/>
      <c r="M388" s="85">
        <v>1.03</v>
      </c>
      <c r="N388" s="86">
        <v>0.99129999999999996</v>
      </c>
      <c r="O388" s="86">
        <v>0.1105</v>
      </c>
    </row>
    <row r="389" spans="1:15" x14ac:dyDescent="0.2">
      <c r="A389" s="79" t="s">
        <v>5</v>
      </c>
      <c r="B389" s="81">
        <v>0.96</v>
      </c>
      <c r="C389" s="79" t="s">
        <v>12</v>
      </c>
      <c r="D389" s="71"/>
      <c r="E389" s="76" t="s">
        <v>15</v>
      </c>
      <c r="F389" s="82">
        <v>0.98150000000000004</v>
      </c>
      <c r="G389" s="82">
        <v>0.23719999999999999</v>
      </c>
      <c r="H389" s="71"/>
      <c r="I389" s="83">
        <v>1.05</v>
      </c>
      <c r="J389" s="84">
        <v>0.98640000000000005</v>
      </c>
      <c r="K389" s="84">
        <v>0.17349999999999999</v>
      </c>
      <c r="L389" s="71"/>
      <c r="M389" s="85">
        <v>1.03</v>
      </c>
      <c r="N389" s="86">
        <v>0.99219999999999997</v>
      </c>
      <c r="O389" s="86">
        <v>9.8900000000000002E-2</v>
      </c>
    </row>
    <row r="390" spans="1:15" x14ac:dyDescent="0.2">
      <c r="A390" s="79" t="s">
        <v>5</v>
      </c>
      <c r="B390" s="81">
        <v>0.97</v>
      </c>
      <c r="C390" s="79" t="s">
        <v>12</v>
      </c>
      <c r="D390" s="71"/>
      <c r="E390" s="76" t="s">
        <v>15</v>
      </c>
      <c r="F390" s="82">
        <v>0.97840000000000005</v>
      </c>
      <c r="G390" s="82">
        <v>0.27789999999999998</v>
      </c>
      <c r="H390" s="71"/>
      <c r="I390" s="83">
        <v>1.05</v>
      </c>
      <c r="J390" s="84">
        <v>0.98419999999999996</v>
      </c>
      <c r="K390" s="84">
        <v>0.2021</v>
      </c>
      <c r="L390" s="71"/>
      <c r="M390" s="85">
        <v>1.03</v>
      </c>
      <c r="N390" s="86">
        <v>0.99080000000000001</v>
      </c>
      <c r="O390" s="86">
        <v>0.1169</v>
      </c>
    </row>
    <row r="391" spans="1:15" x14ac:dyDescent="0.2">
      <c r="A391" s="79" t="s">
        <v>6</v>
      </c>
      <c r="B391" s="81">
        <v>0.96</v>
      </c>
      <c r="C391" s="79" t="s">
        <v>12</v>
      </c>
      <c r="D391" s="71"/>
      <c r="E391" s="76" t="s">
        <v>15</v>
      </c>
      <c r="F391" s="82">
        <v>0.97540000000000004</v>
      </c>
      <c r="G391" s="82">
        <v>0.31740000000000002</v>
      </c>
      <c r="H391" s="71"/>
      <c r="I391" s="83">
        <v>1.05</v>
      </c>
      <c r="J391" s="84">
        <v>0.98029999999999995</v>
      </c>
      <c r="K391" s="84">
        <v>0.25290000000000001</v>
      </c>
      <c r="L391" s="71"/>
      <c r="M391" s="85">
        <v>1.03</v>
      </c>
      <c r="N391" s="86">
        <v>0.98670000000000002</v>
      </c>
      <c r="O391" s="86">
        <v>0.16969999999999999</v>
      </c>
    </row>
    <row r="392" spans="1:15" x14ac:dyDescent="0.2">
      <c r="A392" s="79" t="s">
        <v>6</v>
      </c>
      <c r="B392" s="81">
        <v>0.97</v>
      </c>
      <c r="C392" s="79" t="s">
        <v>12</v>
      </c>
      <c r="D392" s="71"/>
      <c r="E392" s="76" t="s">
        <v>15</v>
      </c>
      <c r="F392" s="82">
        <v>0.97189999999999999</v>
      </c>
      <c r="G392" s="82">
        <v>0.3639</v>
      </c>
      <c r="H392" s="71"/>
      <c r="I392" s="83">
        <v>1.05</v>
      </c>
      <c r="J392" s="84">
        <v>0.97770000000000001</v>
      </c>
      <c r="K392" s="84">
        <v>0.28710000000000002</v>
      </c>
      <c r="L392" s="71"/>
      <c r="M392" s="85">
        <v>1.03</v>
      </c>
      <c r="N392" s="86">
        <v>0.9849</v>
      </c>
      <c r="O392" s="86">
        <v>0.193</v>
      </c>
    </row>
    <row r="393" spans="1:15" x14ac:dyDescent="0.2">
      <c r="A393" s="79" t="s">
        <v>7</v>
      </c>
      <c r="B393" s="81">
        <v>0.96</v>
      </c>
      <c r="C393" s="79" t="s">
        <v>12</v>
      </c>
      <c r="D393" s="71"/>
      <c r="E393" s="76" t="s">
        <v>15</v>
      </c>
      <c r="F393" s="82">
        <v>0.96689999999999998</v>
      </c>
      <c r="G393" s="82">
        <v>0.43090000000000001</v>
      </c>
      <c r="H393" s="71"/>
      <c r="I393" s="83">
        <v>1.05</v>
      </c>
      <c r="J393" s="84">
        <v>0.98099999999999998</v>
      </c>
      <c r="K393" s="84">
        <v>0.24379999999999999</v>
      </c>
      <c r="L393" s="71"/>
      <c r="M393" s="85">
        <v>1.03</v>
      </c>
      <c r="N393" s="86">
        <v>0.99009999999999998</v>
      </c>
      <c r="O393" s="86">
        <v>0.1258</v>
      </c>
    </row>
    <row r="394" spans="1:15" x14ac:dyDescent="0.2">
      <c r="A394" s="79" t="s">
        <v>7</v>
      </c>
      <c r="B394" s="81">
        <v>0.97</v>
      </c>
      <c r="C394" s="79" t="s">
        <v>12</v>
      </c>
      <c r="D394" s="71"/>
      <c r="E394" s="76" t="s">
        <v>15</v>
      </c>
      <c r="F394" s="82">
        <v>0.96340000000000003</v>
      </c>
      <c r="G394" s="82">
        <v>0.47820000000000001</v>
      </c>
      <c r="H394" s="71"/>
      <c r="I394" s="83">
        <v>1.05</v>
      </c>
      <c r="J394" s="84">
        <v>0.97909999999999997</v>
      </c>
      <c r="K394" s="84">
        <v>0.26869999999999999</v>
      </c>
      <c r="L394" s="71"/>
      <c r="M394" s="85">
        <v>1.03</v>
      </c>
      <c r="N394" s="86">
        <v>0.98899999999999999</v>
      </c>
      <c r="O394" s="86">
        <v>0.14000000000000001</v>
      </c>
    </row>
    <row r="395" spans="1:15" x14ac:dyDescent="0.2">
      <c r="A395" s="79" t="s">
        <v>8</v>
      </c>
      <c r="B395" s="81">
        <v>0.96</v>
      </c>
      <c r="C395" s="79" t="s">
        <v>12</v>
      </c>
      <c r="D395" s="71"/>
      <c r="E395" s="76" t="s">
        <v>15</v>
      </c>
      <c r="F395" s="82">
        <v>0.98280000000000001</v>
      </c>
      <c r="G395" s="82">
        <v>0.2203</v>
      </c>
      <c r="H395" s="71"/>
      <c r="I395" s="83">
        <v>1.05</v>
      </c>
      <c r="J395" s="84">
        <v>0.98729999999999996</v>
      </c>
      <c r="K395" s="84">
        <v>0.16189999999999999</v>
      </c>
      <c r="L395" s="71"/>
      <c r="M395" s="85">
        <v>1.03</v>
      </c>
      <c r="N395" s="86">
        <v>0.99280000000000002</v>
      </c>
      <c r="O395" s="86">
        <v>9.1300000000000006E-2</v>
      </c>
    </row>
    <row r="396" spans="1:15" x14ac:dyDescent="0.2">
      <c r="A396" s="79" t="s">
        <v>8</v>
      </c>
      <c r="B396" s="81">
        <v>0.97</v>
      </c>
      <c r="C396" s="79" t="s">
        <v>12</v>
      </c>
      <c r="D396" s="71"/>
      <c r="E396" s="76" t="s">
        <v>15</v>
      </c>
      <c r="F396" s="82">
        <v>0.97970000000000002</v>
      </c>
      <c r="G396" s="82">
        <v>0.26079999999999998</v>
      </c>
      <c r="H396" s="71"/>
      <c r="I396" s="83">
        <v>1.05</v>
      </c>
      <c r="J396" s="84">
        <v>0.98509999999999998</v>
      </c>
      <c r="K396" s="84">
        <v>0.19040000000000001</v>
      </c>
      <c r="L396" s="71"/>
      <c r="M396" s="85">
        <v>1.03</v>
      </c>
      <c r="N396" s="86">
        <v>0.99139999999999995</v>
      </c>
      <c r="O396" s="86">
        <v>0.10920000000000001</v>
      </c>
    </row>
    <row r="397" spans="1:15" x14ac:dyDescent="0.2">
      <c r="A397" s="79" t="s">
        <v>9</v>
      </c>
      <c r="B397" s="81">
        <v>0.96</v>
      </c>
      <c r="C397" s="79" t="s">
        <v>12</v>
      </c>
      <c r="D397" s="71"/>
      <c r="E397" s="76" t="s">
        <v>15</v>
      </c>
      <c r="F397" s="82">
        <v>0.98319999999999996</v>
      </c>
      <c r="G397" s="82">
        <v>0.21510000000000001</v>
      </c>
      <c r="H397" s="71"/>
      <c r="I397" s="83">
        <v>1.05</v>
      </c>
      <c r="J397" s="84">
        <v>0.98780000000000001</v>
      </c>
      <c r="K397" s="84">
        <v>0.15540000000000001</v>
      </c>
      <c r="L397" s="71"/>
      <c r="M397" s="85">
        <v>1.03</v>
      </c>
      <c r="N397" s="86">
        <v>0.99329999999999996</v>
      </c>
      <c r="O397" s="86">
        <v>8.4900000000000003E-2</v>
      </c>
    </row>
    <row r="398" spans="1:15" x14ac:dyDescent="0.2">
      <c r="A398" s="79" t="s">
        <v>9</v>
      </c>
      <c r="B398" s="81">
        <v>0.97</v>
      </c>
      <c r="C398" s="79" t="s">
        <v>12</v>
      </c>
      <c r="D398" s="71"/>
      <c r="E398" s="76" t="s">
        <v>15</v>
      </c>
      <c r="F398" s="82">
        <v>0.9798</v>
      </c>
      <c r="G398" s="82">
        <v>0.25950000000000001</v>
      </c>
      <c r="H398" s="71"/>
      <c r="I398" s="83">
        <v>1.05</v>
      </c>
      <c r="J398" s="84">
        <v>0.98550000000000004</v>
      </c>
      <c r="K398" s="84">
        <v>0.1852</v>
      </c>
      <c r="L398" s="71"/>
      <c r="M398" s="85">
        <v>1.03</v>
      </c>
      <c r="N398" s="86">
        <v>0.99180000000000001</v>
      </c>
      <c r="O398" s="86">
        <v>0.1041</v>
      </c>
    </row>
    <row r="403" spans="1:15" x14ac:dyDescent="0.2">
      <c r="A403" s="75">
        <v>42676</v>
      </c>
      <c r="B403" s="71"/>
      <c r="C403" s="71"/>
      <c r="D403" s="71"/>
      <c r="E403" s="76"/>
      <c r="F403" s="76" t="s">
        <v>16</v>
      </c>
      <c r="G403" s="76"/>
      <c r="H403" s="71"/>
      <c r="I403" s="77"/>
      <c r="J403" s="77" t="s">
        <v>17</v>
      </c>
      <c r="K403" s="77"/>
      <c r="L403" s="71"/>
      <c r="M403" s="78"/>
      <c r="N403" s="78" t="s">
        <v>18</v>
      </c>
      <c r="O403" s="78"/>
    </row>
    <row r="404" spans="1:15" ht="25.5" x14ac:dyDescent="0.2">
      <c r="A404" s="79" t="s">
        <v>0</v>
      </c>
      <c r="B404" s="79" t="s">
        <v>10</v>
      </c>
      <c r="C404" s="79" t="s">
        <v>11</v>
      </c>
      <c r="D404" s="80"/>
      <c r="E404" s="76" t="s">
        <v>13</v>
      </c>
      <c r="F404" s="76" t="s">
        <v>27</v>
      </c>
      <c r="G404" s="76" t="s">
        <v>14</v>
      </c>
      <c r="H404" s="80"/>
      <c r="I404" s="77" t="s">
        <v>13</v>
      </c>
      <c r="J404" s="77" t="s">
        <v>27</v>
      </c>
      <c r="K404" s="77" t="s">
        <v>14</v>
      </c>
      <c r="L404" s="80"/>
      <c r="M404" s="78" t="s">
        <v>13</v>
      </c>
      <c r="N404" s="78" t="s">
        <v>27</v>
      </c>
      <c r="O404" s="78" t="s">
        <v>14</v>
      </c>
    </row>
    <row r="405" spans="1:15" x14ac:dyDescent="0.2">
      <c r="A405" s="79" t="s">
        <v>1</v>
      </c>
      <c r="B405" s="81">
        <v>0.96</v>
      </c>
      <c r="C405" s="79" t="s">
        <v>12</v>
      </c>
      <c r="D405" s="71"/>
      <c r="E405" s="76" t="s">
        <v>15</v>
      </c>
      <c r="F405" s="82">
        <v>0.96330000000000005</v>
      </c>
      <c r="G405" s="82">
        <v>0.49659999999999999</v>
      </c>
      <c r="H405" s="71"/>
      <c r="I405" s="83">
        <v>1.05</v>
      </c>
      <c r="J405" s="84">
        <v>0.97899999999999998</v>
      </c>
      <c r="K405" s="84">
        <v>0.27960000000000002</v>
      </c>
      <c r="L405" s="71"/>
      <c r="M405" s="85">
        <v>1.03</v>
      </c>
      <c r="N405" s="86">
        <v>0.9889</v>
      </c>
      <c r="O405" s="86">
        <v>0.14630000000000001</v>
      </c>
    </row>
    <row r="406" spans="1:15" x14ac:dyDescent="0.2">
      <c r="A406" s="79" t="s">
        <v>1</v>
      </c>
      <c r="B406" s="81">
        <v>0.97</v>
      </c>
      <c r="C406" s="79" t="s">
        <v>12</v>
      </c>
      <c r="D406" s="71"/>
      <c r="E406" s="76" t="s">
        <v>15</v>
      </c>
      <c r="F406" s="82">
        <v>0.95989999999999998</v>
      </c>
      <c r="G406" s="82">
        <v>0.54459999999999997</v>
      </c>
      <c r="H406" s="71"/>
      <c r="I406" s="83">
        <v>1.05</v>
      </c>
      <c r="J406" s="84">
        <v>0.97729999999999995</v>
      </c>
      <c r="K406" s="84">
        <v>0.30280000000000001</v>
      </c>
      <c r="L406" s="71"/>
      <c r="M406" s="85">
        <v>1.03</v>
      </c>
      <c r="N406" s="86">
        <v>0.98799999999999999</v>
      </c>
      <c r="O406" s="86">
        <v>0.1583</v>
      </c>
    </row>
    <row r="407" spans="1:15" x14ac:dyDescent="0.2">
      <c r="A407" s="79" t="s">
        <v>2</v>
      </c>
      <c r="B407" s="81">
        <v>0.96</v>
      </c>
      <c r="C407" s="79" t="s">
        <v>12</v>
      </c>
      <c r="D407" s="71"/>
      <c r="E407" s="76" t="s">
        <v>15</v>
      </c>
      <c r="F407" s="82">
        <v>0.97270000000000001</v>
      </c>
      <c r="G407" s="82">
        <v>0.3659</v>
      </c>
      <c r="H407" s="71"/>
      <c r="I407" s="83">
        <v>1.05</v>
      </c>
      <c r="J407" s="84">
        <v>0.98299999999999998</v>
      </c>
      <c r="K407" s="84">
        <v>0.22539999999999999</v>
      </c>
      <c r="L407" s="71"/>
      <c r="M407" s="85">
        <v>1.03</v>
      </c>
      <c r="N407" s="86">
        <v>0.99099999999999999</v>
      </c>
      <c r="O407" s="86">
        <v>0.11840000000000001</v>
      </c>
    </row>
    <row r="408" spans="1:15" x14ac:dyDescent="0.2">
      <c r="A408" s="79" t="s">
        <v>2</v>
      </c>
      <c r="B408" s="81">
        <v>0.97</v>
      </c>
      <c r="C408" s="79" t="s">
        <v>12</v>
      </c>
      <c r="D408" s="71"/>
      <c r="E408" s="76" t="s">
        <v>15</v>
      </c>
      <c r="F408" s="82">
        <v>0.96919999999999995</v>
      </c>
      <c r="G408" s="82">
        <v>0.4143</v>
      </c>
      <c r="H408" s="71"/>
      <c r="I408" s="83">
        <v>1.05</v>
      </c>
      <c r="J408" s="84">
        <v>0.98099999999999998</v>
      </c>
      <c r="K408" s="84">
        <v>0.2525</v>
      </c>
      <c r="L408" s="71"/>
      <c r="M408" s="85">
        <v>1.03</v>
      </c>
      <c r="N408" s="86">
        <v>0.98980000000000001</v>
      </c>
      <c r="O408" s="86">
        <v>0.1343</v>
      </c>
    </row>
    <row r="409" spans="1:15" x14ac:dyDescent="0.2">
      <c r="A409" s="79" t="s">
        <v>3</v>
      </c>
      <c r="B409" s="81">
        <v>0.96</v>
      </c>
      <c r="C409" s="79" t="s">
        <v>12</v>
      </c>
      <c r="D409" s="71"/>
      <c r="E409" s="76" t="s">
        <v>15</v>
      </c>
      <c r="F409" s="82">
        <v>0.98319999999999996</v>
      </c>
      <c r="G409" s="82">
        <v>0.22270000000000001</v>
      </c>
      <c r="H409" s="71"/>
      <c r="I409" s="83">
        <v>1.05</v>
      </c>
      <c r="J409" s="84">
        <v>0.98699999999999999</v>
      </c>
      <c r="K409" s="84">
        <v>0.17169999999999999</v>
      </c>
      <c r="L409" s="71"/>
      <c r="M409" s="85">
        <v>1.03</v>
      </c>
      <c r="N409" s="86">
        <v>0.99270000000000003</v>
      </c>
      <c r="O409" s="86">
        <v>9.5899999999999999E-2</v>
      </c>
    </row>
    <row r="410" spans="1:15" x14ac:dyDescent="0.2">
      <c r="A410" s="79" t="s">
        <v>3</v>
      </c>
      <c r="B410" s="81">
        <v>0.97</v>
      </c>
      <c r="C410" s="79" t="s">
        <v>12</v>
      </c>
      <c r="D410" s="71"/>
      <c r="E410" s="76" t="s">
        <v>15</v>
      </c>
      <c r="F410" s="82">
        <v>0.98019999999999996</v>
      </c>
      <c r="G410" s="82">
        <v>0.26329999999999998</v>
      </c>
      <c r="H410" s="71"/>
      <c r="I410" s="83">
        <v>1.05</v>
      </c>
      <c r="J410" s="84">
        <v>0.98480000000000001</v>
      </c>
      <c r="K410" s="84">
        <v>0.20119999999999999</v>
      </c>
      <c r="L410" s="71"/>
      <c r="M410" s="85">
        <v>1.03</v>
      </c>
      <c r="N410" s="86">
        <v>0.99129999999999996</v>
      </c>
      <c r="O410" s="86">
        <v>0.1144</v>
      </c>
    </row>
    <row r="411" spans="1:15" x14ac:dyDescent="0.2">
      <c r="A411" s="79" t="s">
        <v>4</v>
      </c>
      <c r="B411" s="81">
        <v>0.96</v>
      </c>
      <c r="C411" s="79" t="s">
        <v>12</v>
      </c>
      <c r="D411" s="71"/>
      <c r="E411" s="76" t="s">
        <v>15</v>
      </c>
      <c r="F411" s="82">
        <v>0.98119999999999996</v>
      </c>
      <c r="G411" s="82">
        <v>0.24979999999999999</v>
      </c>
      <c r="H411" s="71"/>
      <c r="I411" s="83">
        <v>1.05</v>
      </c>
      <c r="J411" s="84">
        <v>0.9859</v>
      </c>
      <c r="K411" s="84">
        <v>0.18640000000000001</v>
      </c>
      <c r="L411" s="71"/>
      <c r="M411" s="85">
        <v>1.03</v>
      </c>
      <c r="N411" s="86">
        <v>0.99199999999999999</v>
      </c>
      <c r="O411" s="86">
        <v>0.1051</v>
      </c>
    </row>
    <row r="412" spans="1:15" x14ac:dyDescent="0.2">
      <c r="A412" s="79" t="s">
        <v>4</v>
      </c>
      <c r="B412" s="81">
        <v>0.97</v>
      </c>
      <c r="C412" s="79" t="s">
        <v>12</v>
      </c>
      <c r="D412" s="71"/>
      <c r="E412" s="76" t="s">
        <v>15</v>
      </c>
      <c r="F412" s="82">
        <v>0.97819999999999996</v>
      </c>
      <c r="G412" s="82">
        <v>0.29049999999999998</v>
      </c>
      <c r="H412" s="71"/>
      <c r="I412" s="83">
        <v>1.05</v>
      </c>
      <c r="J412" s="84">
        <v>0.98380000000000001</v>
      </c>
      <c r="K412" s="84">
        <v>0.2147</v>
      </c>
      <c r="L412" s="71"/>
      <c r="M412" s="85">
        <v>1.03</v>
      </c>
      <c r="N412" s="86">
        <v>0.99070000000000003</v>
      </c>
      <c r="O412" s="86">
        <v>0.12239999999999999</v>
      </c>
    </row>
    <row r="413" spans="1:15" x14ac:dyDescent="0.2">
      <c r="A413" s="79" t="s">
        <v>5</v>
      </c>
      <c r="B413" s="81">
        <v>0.96</v>
      </c>
      <c r="C413" s="79" t="s">
        <v>12</v>
      </c>
      <c r="D413" s="71"/>
      <c r="E413" s="76" t="s">
        <v>15</v>
      </c>
      <c r="F413" s="82">
        <v>0.98199999999999998</v>
      </c>
      <c r="G413" s="82">
        <v>0.2389</v>
      </c>
      <c r="H413" s="71"/>
      <c r="I413" s="83">
        <v>1.05</v>
      </c>
      <c r="J413" s="84">
        <v>0.98650000000000004</v>
      </c>
      <c r="K413" s="84">
        <v>0.1784</v>
      </c>
      <c r="L413" s="71"/>
      <c r="M413" s="85">
        <v>1.03</v>
      </c>
      <c r="N413" s="86">
        <v>0.99219999999999997</v>
      </c>
      <c r="O413" s="86">
        <v>0.10249999999999999</v>
      </c>
    </row>
    <row r="414" spans="1:15" x14ac:dyDescent="0.2">
      <c r="A414" s="79" t="s">
        <v>5</v>
      </c>
      <c r="B414" s="81">
        <v>0.97</v>
      </c>
      <c r="C414" s="79" t="s">
        <v>12</v>
      </c>
      <c r="D414" s="71"/>
      <c r="E414" s="76" t="s">
        <v>15</v>
      </c>
      <c r="F414" s="82">
        <v>0.97899999999999998</v>
      </c>
      <c r="G414" s="82">
        <v>0.27960000000000002</v>
      </c>
      <c r="H414" s="71"/>
      <c r="I414" s="83">
        <v>1.05</v>
      </c>
      <c r="J414" s="84">
        <v>0.98429999999999995</v>
      </c>
      <c r="K414" s="84">
        <v>0.2079</v>
      </c>
      <c r="L414" s="71"/>
      <c r="M414" s="85">
        <v>1.03</v>
      </c>
      <c r="N414" s="86">
        <v>0.99080000000000001</v>
      </c>
      <c r="O414" s="86">
        <v>0.121</v>
      </c>
    </row>
    <row r="415" spans="1:15" x14ac:dyDescent="0.2">
      <c r="A415" s="79" t="s">
        <v>6</v>
      </c>
      <c r="B415" s="81">
        <v>0.96</v>
      </c>
      <c r="C415" s="79" t="s">
        <v>12</v>
      </c>
      <c r="D415" s="71"/>
      <c r="E415" s="76" t="s">
        <v>15</v>
      </c>
      <c r="F415" s="82">
        <v>0.9798</v>
      </c>
      <c r="G415" s="82">
        <v>0.26879999999999998</v>
      </c>
      <c r="H415" s="71"/>
      <c r="I415" s="83">
        <v>1.05</v>
      </c>
      <c r="J415" s="84">
        <v>0.98599999999999999</v>
      </c>
      <c r="K415" s="84">
        <v>0.18509999999999999</v>
      </c>
      <c r="L415" s="71"/>
      <c r="M415" s="85">
        <v>1.03</v>
      </c>
      <c r="N415" s="86">
        <v>0.99229999999999996</v>
      </c>
      <c r="O415" s="86">
        <v>0.1012</v>
      </c>
    </row>
    <row r="416" spans="1:15" x14ac:dyDescent="0.2">
      <c r="A416" s="79" t="s">
        <v>6</v>
      </c>
      <c r="B416" s="81">
        <v>0.97</v>
      </c>
      <c r="C416" s="79" t="s">
        <v>12</v>
      </c>
      <c r="D416" s="71"/>
      <c r="E416" s="76" t="s">
        <v>15</v>
      </c>
      <c r="F416" s="82">
        <v>0.97650000000000003</v>
      </c>
      <c r="G416" s="82">
        <v>0.31369999999999998</v>
      </c>
      <c r="H416" s="71"/>
      <c r="I416" s="83">
        <v>1.05</v>
      </c>
      <c r="J416" s="84">
        <v>0.98380000000000001</v>
      </c>
      <c r="K416" s="84">
        <v>0.2147</v>
      </c>
      <c r="L416" s="71"/>
      <c r="M416" s="85">
        <v>1.03</v>
      </c>
      <c r="N416" s="86">
        <v>0.9909</v>
      </c>
      <c r="O416" s="86">
        <v>0.1197</v>
      </c>
    </row>
    <row r="417" spans="1:23" x14ac:dyDescent="0.2">
      <c r="A417" s="79" t="s">
        <v>7</v>
      </c>
      <c r="B417" s="81">
        <v>0.96</v>
      </c>
      <c r="C417" s="79" t="s">
        <v>12</v>
      </c>
      <c r="D417" s="71"/>
      <c r="E417" s="76" t="s">
        <v>15</v>
      </c>
      <c r="F417" s="82">
        <v>0.96879999999999999</v>
      </c>
      <c r="G417" s="82">
        <v>0.41980000000000001</v>
      </c>
      <c r="H417" s="71"/>
      <c r="I417" s="83">
        <v>1.05</v>
      </c>
      <c r="J417" s="84">
        <v>0.98180000000000001</v>
      </c>
      <c r="K417" s="84">
        <v>0.24160000000000001</v>
      </c>
      <c r="L417" s="71"/>
      <c r="M417" s="85">
        <v>1.03</v>
      </c>
      <c r="N417" s="86">
        <v>0.99039999999999995</v>
      </c>
      <c r="O417" s="86">
        <v>0.12640000000000001</v>
      </c>
    </row>
    <row r="418" spans="1:23" x14ac:dyDescent="0.2">
      <c r="A418" s="79" t="s">
        <v>7</v>
      </c>
      <c r="B418" s="81">
        <v>0.97</v>
      </c>
      <c r="C418" s="79" t="s">
        <v>12</v>
      </c>
      <c r="D418" s="71"/>
      <c r="E418" s="76" t="s">
        <v>15</v>
      </c>
      <c r="F418" s="82">
        <v>0.96519999999999995</v>
      </c>
      <c r="G418" s="82">
        <v>0.47</v>
      </c>
      <c r="H418" s="71"/>
      <c r="I418" s="83">
        <v>1.05</v>
      </c>
      <c r="J418" s="84">
        <v>0.97989999999999999</v>
      </c>
      <c r="K418" s="84">
        <v>0.26740000000000003</v>
      </c>
      <c r="L418" s="71"/>
      <c r="M418" s="85">
        <v>1.03</v>
      </c>
      <c r="N418" s="86">
        <v>0.98929999999999996</v>
      </c>
      <c r="O418" s="86">
        <v>0.14099999999999999</v>
      </c>
    </row>
    <row r="419" spans="1:23" x14ac:dyDescent="0.2">
      <c r="A419" s="79" t="s">
        <v>8</v>
      </c>
      <c r="B419" s="81">
        <v>0.96</v>
      </c>
      <c r="C419" s="79" t="s">
        <v>12</v>
      </c>
      <c r="D419" s="71"/>
      <c r="E419" s="76" t="s">
        <v>15</v>
      </c>
      <c r="F419" s="82">
        <v>0.98299999999999998</v>
      </c>
      <c r="G419" s="82">
        <v>0.22539999999999999</v>
      </c>
      <c r="H419" s="71"/>
      <c r="I419" s="83">
        <v>1.05</v>
      </c>
      <c r="J419" s="84">
        <v>0.98719999999999997</v>
      </c>
      <c r="K419" s="84">
        <v>0.16900000000000001</v>
      </c>
      <c r="L419" s="71"/>
      <c r="M419" s="85">
        <v>1.03</v>
      </c>
      <c r="N419" s="86">
        <v>0.99280000000000002</v>
      </c>
      <c r="O419" s="86">
        <v>9.4500000000000001E-2</v>
      </c>
    </row>
    <row r="420" spans="1:23" x14ac:dyDescent="0.2">
      <c r="A420" s="79" t="s">
        <v>8</v>
      </c>
      <c r="B420" s="81">
        <v>0.97</v>
      </c>
      <c r="C420" s="79" t="s">
        <v>12</v>
      </c>
      <c r="D420" s="71"/>
      <c r="E420" s="76" t="s">
        <v>15</v>
      </c>
      <c r="F420" s="82">
        <v>0.98</v>
      </c>
      <c r="G420" s="82">
        <v>0.26600000000000001</v>
      </c>
      <c r="H420" s="71"/>
      <c r="I420" s="83">
        <v>1.05</v>
      </c>
      <c r="J420" s="84">
        <v>0.98499999999999999</v>
      </c>
      <c r="K420" s="84">
        <v>0.19850000000000001</v>
      </c>
      <c r="L420" s="71"/>
      <c r="M420" s="85">
        <v>1.03</v>
      </c>
      <c r="N420" s="86">
        <v>0.99139999999999995</v>
      </c>
      <c r="O420" s="86">
        <v>0.11310000000000001</v>
      </c>
    </row>
    <row r="421" spans="1:23" x14ac:dyDescent="0.2">
      <c r="A421" s="79" t="s">
        <v>9</v>
      </c>
      <c r="B421" s="81">
        <v>0.96</v>
      </c>
      <c r="C421" s="79" t="s">
        <v>12</v>
      </c>
      <c r="D421" s="71"/>
      <c r="E421" s="76" t="s">
        <v>15</v>
      </c>
      <c r="F421" s="82">
        <v>0.98140000000000005</v>
      </c>
      <c r="G421" s="82">
        <v>0.24709999999999999</v>
      </c>
      <c r="H421" s="71"/>
      <c r="I421" s="83">
        <v>1.05</v>
      </c>
      <c r="J421" s="84">
        <v>0.98670000000000002</v>
      </c>
      <c r="K421" s="84">
        <v>0.1757</v>
      </c>
      <c r="L421" s="71"/>
      <c r="M421" s="85">
        <v>1.03</v>
      </c>
      <c r="N421" s="86">
        <v>0.99299999999999999</v>
      </c>
      <c r="O421" s="86">
        <v>9.1899999999999996E-2</v>
      </c>
    </row>
    <row r="422" spans="1:23" x14ac:dyDescent="0.2">
      <c r="A422" s="79" t="s">
        <v>9</v>
      </c>
      <c r="B422" s="81">
        <v>0.97</v>
      </c>
      <c r="C422" s="79" t="s">
        <v>12</v>
      </c>
      <c r="D422" s="71"/>
      <c r="E422" s="76" t="s">
        <v>15</v>
      </c>
      <c r="F422" s="82">
        <v>0.97829999999999995</v>
      </c>
      <c r="G422" s="82">
        <v>0.28910000000000002</v>
      </c>
      <c r="H422" s="71"/>
      <c r="I422" s="83">
        <v>1.05</v>
      </c>
      <c r="J422" s="84">
        <v>0.98450000000000004</v>
      </c>
      <c r="K422" s="84">
        <v>0.20519999999999999</v>
      </c>
      <c r="L422" s="71"/>
      <c r="M422" s="85">
        <v>1.03</v>
      </c>
      <c r="N422" s="86">
        <v>0.99170000000000003</v>
      </c>
      <c r="O422" s="86">
        <v>0.1091</v>
      </c>
    </row>
    <row r="426" spans="1:23" x14ac:dyDescent="0.2">
      <c r="A426" s="90">
        <v>42676</v>
      </c>
      <c r="B426" s="91" t="s">
        <v>28</v>
      </c>
      <c r="C426" s="91"/>
      <c r="D426" s="91"/>
      <c r="E426" s="92"/>
      <c r="F426" s="92" t="s">
        <v>16</v>
      </c>
      <c r="G426" s="92"/>
      <c r="H426" s="91"/>
      <c r="I426" s="96"/>
      <c r="J426" s="96" t="s">
        <v>17</v>
      </c>
      <c r="K426" s="96"/>
      <c r="L426" s="91"/>
      <c r="M426" s="98"/>
      <c r="N426" s="98" t="s">
        <v>18</v>
      </c>
      <c r="O426" s="98"/>
    </row>
    <row r="427" spans="1:23" ht="25.5" x14ac:dyDescent="0.2">
      <c r="A427" s="93" t="s">
        <v>0</v>
      </c>
      <c r="B427" s="93" t="s">
        <v>10</v>
      </c>
      <c r="C427" s="93" t="s">
        <v>11</v>
      </c>
      <c r="D427" s="95"/>
      <c r="E427" s="92" t="s">
        <v>13</v>
      </c>
      <c r="F427" s="92" t="s">
        <v>27</v>
      </c>
      <c r="G427" s="92" t="s">
        <v>14</v>
      </c>
      <c r="H427" s="95"/>
      <c r="I427" s="96" t="s">
        <v>13</v>
      </c>
      <c r="J427" s="96" t="s">
        <v>27</v>
      </c>
      <c r="K427" s="96" t="s">
        <v>14</v>
      </c>
      <c r="L427" s="95"/>
      <c r="M427" s="98" t="s">
        <v>13</v>
      </c>
      <c r="N427" s="98" t="s">
        <v>27</v>
      </c>
      <c r="O427" s="98" t="s">
        <v>14</v>
      </c>
    </row>
    <row r="428" spans="1:23" x14ac:dyDescent="0.2">
      <c r="A428" s="93" t="s">
        <v>1</v>
      </c>
      <c r="B428" s="94">
        <v>0.96</v>
      </c>
      <c r="C428" s="93" t="s">
        <v>12</v>
      </c>
      <c r="D428" s="91"/>
      <c r="E428" s="92" t="s">
        <v>15</v>
      </c>
      <c r="F428" s="87">
        <v>0.95350000000000001</v>
      </c>
      <c r="G428" s="87">
        <v>0.63572177691212806</v>
      </c>
      <c r="H428" s="91"/>
      <c r="I428" s="97">
        <v>1.05</v>
      </c>
      <c r="J428" s="88">
        <v>0.97639999999999993</v>
      </c>
      <c r="K428" s="88">
        <v>0.31507871481243138</v>
      </c>
      <c r="L428" s="91"/>
      <c r="M428" s="99">
        <v>1.03</v>
      </c>
      <c r="N428" s="89">
        <v>0.98759999999999992</v>
      </c>
      <c r="O428" s="89">
        <v>0.16367239483886004</v>
      </c>
      <c r="T428" s="4">
        <v>31.7</v>
      </c>
    </row>
    <row r="429" spans="1:23" x14ac:dyDescent="0.2">
      <c r="A429" s="93" t="s">
        <v>1</v>
      </c>
      <c r="B429" s="94">
        <v>0.97</v>
      </c>
      <c r="C429" s="93" t="s">
        <v>12</v>
      </c>
      <c r="D429" s="91"/>
      <c r="E429" s="92" t="s">
        <v>15</v>
      </c>
      <c r="F429" s="87">
        <v>0.95</v>
      </c>
      <c r="G429" s="87">
        <v>0.68609022556391042</v>
      </c>
      <c r="H429" s="91"/>
      <c r="I429" s="97">
        <v>1.05</v>
      </c>
      <c r="J429" s="88">
        <v>0.97499999999999998</v>
      </c>
      <c r="K429" s="88">
        <v>0.33424908424908456</v>
      </c>
      <c r="L429" s="91"/>
      <c r="M429" s="99">
        <v>1.03</v>
      </c>
      <c r="N429" s="89">
        <v>0.9867999999999999</v>
      </c>
      <c r="O429" s="89">
        <v>0.17437315420696178</v>
      </c>
      <c r="T429" s="4">
        <f>T428*0.96</f>
        <v>30.431999999999999</v>
      </c>
      <c r="V429" s="46">
        <v>0.95850000000000002</v>
      </c>
      <c r="W429" s="46">
        <f>(1-V429)/V429/28*365</f>
        <v>0.56440494820776477</v>
      </c>
    </row>
    <row r="430" spans="1:23" x14ac:dyDescent="0.2">
      <c r="A430" s="93" t="s">
        <v>2</v>
      </c>
      <c r="B430" s="94">
        <v>0.96</v>
      </c>
      <c r="C430" s="93" t="s">
        <v>12</v>
      </c>
      <c r="D430" s="91"/>
      <c r="E430" s="92" t="s">
        <v>15</v>
      </c>
      <c r="F430" s="87">
        <v>0.96620000000000006</v>
      </c>
      <c r="G430" s="87">
        <v>0.45602064050625341</v>
      </c>
      <c r="H430" s="91"/>
      <c r="I430" s="97">
        <v>1.05</v>
      </c>
      <c r="J430" s="88">
        <v>0.98099999999999998</v>
      </c>
      <c r="K430" s="88">
        <v>0.25247560798019536</v>
      </c>
      <c r="L430" s="91"/>
      <c r="M430" s="99">
        <v>1.03</v>
      </c>
      <c r="N430" s="89">
        <v>0.99029999999999996</v>
      </c>
      <c r="O430" s="89">
        <v>0.12768497280766344</v>
      </c>
    </row>
    <row r="431" spans="1:23" x14ac:dyDescent="0.2">
      <c r="A431" s="93" t="s">
        <v>2</v>
      </c>
      <c r="B431" s="94">
        <v>0.97</v>
      </c>
      <c r="C431" s="93" t="s">
        <v>12</v>
      </c>
      <c r="D431" s="91"/>
      <c r="E431" s="92" t="s">
        <v>15</v>
      </c>
      <c r="F431" s="87">
        <v>0.96240000000000003</v>
      </c>
      <c r="G431" s="87">
        <v>0.50929224557653441</v>
      </c>
      <c r="H431" s="91"/>
      <c r="I431" s="97">
        <v>1.05</v>
      </c>
      <c r="J431" s="88">
        <v>0.97909999999999997</v>
      </c>
      <c r="K431" s="88">
        <v>0.27826210659935546</v>
      </c>
      <c r="L431" s="91"/>
      <c r="M431" s="99">
        <v>1.03</v>
      </c>
      <c r="N431" s="89">
        <v>0.98909999999999998</v>
      </c>
      <c r="O431" s="89">
        <v>0.14365512659416235</v>
      </c>
      <c r="T431" s="100">
        <v>5000000</v>
      </c>
    </row>
    <row r="432" spans="1:23" x14ac:dyDescent="0.2">
      <c r="A432" s="93" t="s">
        <v>3</v>
      </c>
      <c r="B432" s="94">
        <v>0.96</v>
      </c>
      <c r="C432" s="93" t="s">
        <v>12</v>
      </c>
      <c r="D432" s="91"/>
      <c r="E432" s="92" t="s">
        <v>15</v>
      </c>
      <c r="F432" s="87">
        <v>0.97659999999999991</v>
      </c>
      <c r="G432" s="87">
        <v>0.3123445773968006</v>
      </c>
      <c r="H432" s="91"/>
      <c r="I432" s="97">
        <v>1.05</v>
      </c>
      <c r="J432" s="88">
        <v>0.98309999999999997</v>
      </c>
      <c r="K432" s="88">
        <v>0.22409070433177886</v>
      </c>
      <c r="L432" s="91"/>
      <c r="M432" s="99">
        <v>1.03</v>
      </c>
      <c r="N432" s="89">
        <v>0.99069999999999991</v>
      </c>
      <c r="O432" s="89">
        <v>0.1223701855830665</v>
      </c>
      <c r="T432" s="100"/>
    </row>
    <row r="433" spans="1:22" x14ac:dyDescent="0.2">
      <c r="A433" s="93" t="s">
        <v>3</v>
      </c>
      <c r="B433" s="94">
        <v>0.97</v>
      </c>
      <c r="C433" s="93" t="s">
        <v>12</v>
      </c>
      <c r="D433" s="91"/>
      <c r="E433" s="92" t="s">
        <v>15</v>
      </c>
      <c r="F433" s="87">
        <v>0.97359999999999991</v>
      </c>
      <c r="G433" s="87">
        <v>0.35347458621904099</v>
      </c>
      <c r="H433" s="91"/>
      <c r="I433" s="97">
        <v>1.05</v>
      </c>
      <c r="J433" s="88">
        <v>0.98119999999999996</v>
      </c>
      <c r="K433" s="88">
        <v>0.24976704909440389</v>
      </c>
      <c r="L433" s="91"/>
      <c r="M433" s="99">
        <v>1.03</v>
      </c>
      <c r="N433" s="89">
        <v>0.98959999999999992</v>
      </c>
      <c r="O433" s="89">
        <v>0.13699618893636778</v>
      </c>
      <c r="T433" s="100">
        <f>T431*V429</f>
        <v>4792500</v>
      </c>
      <c r="V433" s="4">
        <f>(1-V429)*T431</f>
        <v>207499.99999999991</v>
      </c>
    </row>
    <row r="434" spans="1:22" x14ac:dyDescent="0.2">
      <c r="A434" s="93" t="s">
        <v>4</v>
      </c>
      <c r="B434" s="94">
        <v>0.96</v>
      </c>
      <c r="C434" s="93" t="s">
        <v>12</v>
      </c>
      <c r="D434" s="91"/>
      <c r="E434" s="92" t="s">
        <v>15</v>
      </c>
      <c r="F434" s="87">
        <v>0.97619999999999996</v>
      </c>
      <c r="G434" s="87">
        <v>0.31781397254660987</v>
      </c>
      <c r="H434" s="91"/>
      <c r="I434" s="97">
        <v>1.05</v>
      </c>
      <c r="J434" s="88">
        <v>0.98319999999999996</v>
      </c>
      <c r="K434" s="88">
        <v>0.22274206672091179</v>
      </c>
      <c r="L434" s="91"/>
      <c r="M434" s="99">
        <v>1.03</v>
      </c>
      <c r="N434" s="89">
        <v>0.9907999999999999</v>
      </c>
      <c r="O434" s="89">
        <v>0.12104215929407823</v>
      </c>
      <c r="T434" s="100"/>
    </row>
    <row r="435" spans="1:22" x14ac:dyDescent="0.2">
      <c r="A435" s="93" t="s">
        <v>4</v>
      </c>
      <c r="B435" s="94">
        <v>0.97</v>
      </c>
      <c r="C435" s="93" t="s">
        <v>12</v>
      </c>
      <c r="D435" s="91"/>
      <c r="E435" s="92" t="s">
        <v>15</v>
      </c>
      <c r="F435" s="87">
        <v>0.97309999999999997</v>
      </c>
      <c r="G435" s="87">
        <v>0.36035424343409184</v>
      </c>
      <c r="H435" s="91"/>
      <c r="I435" s="97">
        <v>1.05</v>
      </c>
      <c r="J435" s="88">
        <v>0.98119999999999996</v>
      </c>
      <c r="K435" s="88">
        <v>0.24976704909440389</v>
      </c>
      <c r="L435" s="91"/>
      <c r="M435" s="99">
        <v>1.03</v>
      </c>
      <c r="N435" s="89">
        <v>0.98969999999999991</v>
      </c>
      <c r="O435" s="89">
        <v>0.13566520879343064</v>
      </c>
      <c r="T435" s="100">
        <f>T431-T433</f>
        <v>207500</v>
      </c>
    </row>
    <row r="436" spans="1:22" x14ac:dyDescent="0.2">
      <c r="A436" s="93" t="s">
        <v>5</v>
      </c>
      <c r="B436" s="94">
        <v>0.96</v>
      </c>
      <c r="C436" s="93" t="s">
        <v>12</v>
      </c>
      <c r="D436" s="91"/>
      <c r="E436" s="92" t="s">
        <v>15</v>
      </c>
      <c r="F436" s="87">
        <v>0.97619999999999996</v>
      </c>
      <c r="G436" s="87">
        <v>0.31781397254660987</v>
      </c>
      <c r="H436" s="91"/>
      <c r="I436" s="97">
        <v>1.05</v>
      </c>
      <c r="J436" s="88">
        <v>0.98319999999999996</v>
      </c>
      <c r="K436" s="88">
        <v>0.22274206672091179</v>
      </c>
      <c r="L436" s="91"/>
      <c r="M436" s="99">
        <v>1.03</v>
      </c>
      <c r="N436" s="89">
        <v>0.9907999999999999</v>
      </c>
      <c r="O436" s="89">
        <v>0.12104215929407823</v>
      </c>
      <c r="T436" s="100"/>
    </row>
    <row r="437" spans="1:22" x14ac:dyDescent="0.2">
      <c r="A437" s="93" t="s">
        <v>5</v>
      </c>
      <c r="B437" s="94">
        <v>0.97</v>
      </c>
      <c r="C437" s="93" t="s">
        <v>12</v>
      </c>
      <c r="D437" s="91"/>
      <c r="E437" s="92" t="s">
        <v>15</v>
      </c>
      <c r="F437" s="87">
        <v>0.97319999999999995</v>
      </c>
      <c r="G437" s="87">
        <v>0.35897774646233399</v>
      </c>
      <c r="H437" s="91"/>
      <c r="I437" s="97">
        <v>1.05</v>
      </c>
      <c r="J437" s="88">
        <v>0.98119999999999996</v>
      </c>
      <c r="K437" s="88">
        <v>0.24976704909440389</v>
      </c>
      <c r="L437" s="91"/>
      <c r="M437" s="99">
        <v>1.03</v>
      </c>
      <c r="N437" s="89">
        <v>0.98959999999999992</v>
      </c>
      <c r="O437" s="89">
        <v>0.13699618893636778</v>
      </c>
      <c r="T437" s="100"/>
    </row>
    <row r="438" spans="1:22" x14ac:dyDescent="0.2">
      <c r="A438" s="93" t="s">
        <v>6</v>
      </c>
      <c r="B438" s="94">
        <v>0.96</v>
      </c>
      <c r="C438" s="93" t="s">
        <v>12</v>
      </c>
      <c r="D438" s="91"/>
      <c r="E438" s="92" t="s">
        <v>15</v>
      </c>
      <c r="F438" s="87">
        <v>0.97699999999999998</v>
      </c>
      <c r="G438" s="87">
        <v>0.30687966076911855</v>
      </c>
      <c r="H438" s="91"/>
      <c r="I438" s="97">
        <v>1.05</v>
      </c>
      <c r="J438" s="88">
        <v>0.9839</v>
      </c>
      <c r="K438" s="88">
        <v>0.21330927939831287</v>
      </c>
      <c r="L438" s="91"/>
      <c r="M438" s="99">
        <v>1.03</v>
      </c>
      <c r="N438" s="89">
        <v>0.99139999999999995</v>
      </c>
      <c r="O438" s="89">
        <v>0.11307962765497635</v>
      </c>
      <c r="T438" s="100">
        <f>T431/T429</f>
        <v>164300.73606729758</v>
      </c>
    </row>
    <row r="439" spans="1:22" x14ac:dyDescent="0.2">
      <c r="A439" s="93" t="s">
        <v>6</v>
      </c>
      <c r="B439" s="94">
        <v>0.97</v>
      </c>
      <c r="C439" s="93" t="s">
        <v>12</v>
      </c>
      <c r="D439" s="91"/>
      <c r="E439" s="92" t="s">
        <v>15</v>
      </c>
      <c r="F439" s="87">
        <v>0.9738</v>
      </c>
      <c r="G439" s="87">
        <v>0.35072470146407303</v>
      </c>
      <c r="H439" s="91"/>
      <c r="I439" s="97">
        <v>1.05</v>
      </c>
      <c r="J439" s="88">
        <v>0.9817999999999999</v>
      </c>
      <c r="K439" s="88">
        <v>0.24164799348136221</v>
      </c>
      <c r="L439" s="91"/>
      <c r="M439" s="99">
        <v>1.03</v>
      </c>
      <c r="N439" s="89">
        <v>0.99009999999999998</v>
      </c>
      <c r="O439" s="89">
        <v>0.1303439767988806</v>
      </c>
      <c r="T439" s="100"/>
    </row>
    <row r="440" spans="1:22" x14ac:dyDescent="0.2">
      <c r="A440" s="93" t="s">
        <v>7</v>
      </c>
      <c r="B440" s="94">
        <v>0.96</v>
      </c>
      <c r="C440" s="93" t="s">
        <v>12</v>
      </c>
      <c r="D440" s="91"/>
      <c r="E440" s="92" t="s">
        <v>15</v>
      </c>
      <c r="F440" s="87">
        <v>0.96479999999999999</v>
      </c>
      <c r="G440" s="87">
        <v>0.47559819947879661</v>
      </c>
      <c r="H440" s="91"/>
      <c r="I440" s="97">
        <v>1.05</v>
      </c>
      <c r="J440" s="88">
        <v>0.98019999999999996</v>
      </c>
      <c r="K440" s="88">
        <v>0.26332089661002184</v>
      </c>
      <c r="L440" s="91"/>
      <c r="M440" s="99">
        <v>1.03</v>
      </c>
      <c r="N440" s="89">
        <v>0.98969999999999991</v>
      </c>
      <c r="O440" s="89">
        <v>0.13566520879343064</v>
      </c>
      <c r="T440" s="100">
        <f>T431*V442</f>
        <v>4732500</v>
      </c>
    </row>
    <row r="441" spans="1:22" x14ac:dyDescent="0.2">
      <c r="A441" s="93" t="s">
        <v>7</v>
      </c>
      <c r="B441" s="94">
        <v>0.97</v>
      </c>
      <c r="C441" s="93" t="s">
        <v>12</v>
      </c>
      <c r="D441" s="91"/>
      <c r="E441" s="92" t="s">
        <v>15</v>
      </c>
      <c r="F441" s="87">
        <v>0.96119999999999994</v>
      </c>
      <c r="G441" s="87">
        <v>0.52620236609000726</v>
      </c>
      <c r="H441" s="91"/>
      <c r="I441" s="97">
        <v>1.05</v>
      </c>
      <c r="J441" s="88">
        <v>0.97839999999999994</v>
      </c>
      <c r="K441" s="88">
        <v>0.28778764163065151</v>
      </c>
      <c r="L441" s="91"/>
      <c r="M441" s="99">
        <v>1.03</v>
      </c>
      <c r="N441" s="89">
        <v>0.98859999999999992</v>
      </c>
      <c r="O441" s="89">
        <v>0.1503207999768803</v>
      </c>
      <c r="T441" s="100"/>
    </row>
    <row r="442" spans="1:22" x14ac:dyDescent="0.2">
      <c r="A442" s="93" t="s">
        <v>8</v>
      </c>
      <c r="B442" s="94">
        <v>0.96</v>
      </c>
      <c r="C442" s="93" t="s">
        <v>12</v>
      </c>
      <c r="D442" s="91"/>
      <c r="E442" s="92" t="s">
        <v>15</v>
      </c>
      <c r="F442" s="87">
        <v>0.9786999999999999</v>
      </c>
      <c r="G442" s="87">
        <v>0.28370360098673297</v>
      </c>
      <c r="H442" s="91"/>
      <c r="I442" s="97">
        <v>1.05</v>
      </c>
      <c r="J442" s="88">
        <v>0.98449999999999993</v>
      </c>
      <c r="K442" s="88">
        <v>0.20523470942465447</v>
      </c>
      <c r="L442" s="91"/>
      <c r="M442" s="99">
        <v>1.03</v>
      </c>
      <c r="N442" s="89">
        <v>0.9917999999999999</v>
      </c>
      <c r="O442" s="89">
        <v>0.10777662547172658</v>
      </c>
      <c r="V442" s="46">
        <v>0.94650000000000001</v>
      </c>
    </row>
    <row r="443" spans="1:22" x14ac:dyDescent="0.2">
      <c r="A443" s="93" t="s">
        <v>8</v>
      </c>
      <c r="B443" s="94">
        <v>0.97</v>
      </c>
      <c r="C443" s="93" t="s">
        <v>12</v>
      </c>
      <c r="D443" s="91"/>
      <c r="E443" s="92" t="s">
        <v>15</v>
      </c>
      <c r="F443" s="87">
        <v>0.97559999999999991</v>
      </c>
      <c r="G443" s="87">
        <v>0.32602647455046097</v>
      </c>
      <c r="H443" s="91"/>
      <c r="I443" s="97">
        <v>1.05</v>
      </c>
      <c r="J443" s="88">
        <v>0.98239999999999994</v>
      </c>
      <c r="K443" s="88">
        <v>0.23353885528152712</v>
      </c>
      <c r="L443" s="91"/>
      <c r="M443" s="99">
        <v>1.03</v>
      </c>
      <c r="N443" s="89">
        <v>0.99049999999999994</v>
      </c>
      <c r="O443" s="89">
        <v>0.12502704261916867</v>
      </c>
      <c r="T443" s="100">
        <f>T433-T440</f>
        <v>60000</v>
      </c>
    </row>
    <row r="444" spans="1:22" x14ac:dyDescent="0.2">
      <c r="A444" s="93" t="s">
        <v>9</v>
      </c>
      <c r="B444" s="94">
        <v>0.96</v>
      </c>
      <c r="C444" s="93" t="s">
        <v>12</v>
      </c>
      <c r="D444" s="91"/>
      <c r="E444" s="92" t="s">
        <v>15</v>
      </c>
      <c r="F444" s="87">
        <v>0.9766999999999999</v>
      </c>
      <c r="G444" s="87">
        <v>0.3109779285933697</v>
      </c>
      <c r="H444" s="91"/>
      <c r="I444" s="97">
        <v>1.05</v>
      </c>
      <c r="J444" s="88">
        <v>0.9839</v>
      </c>
      <c r="K444" s="88">
        <v>0.21330927939831287</v>
      </c>
      <c r="L444" s="91"/>
      <c r="M444" s="99">
        <v>1.03</v>
      </c>
      <c r="N444" s="89">
        <v>0.99129999999999996</v>
      </c>
      <c r="O444" s="89">
        <v>0.11440604689368991</v>
      </c>
    </row>
    <row r="445" spans="1:22" x14ac:dyDescent="0.2">
      <c r="A445" s="93" t="s">
        <v>9</v>
      </c>
      <c r="B445" s="94">
        <v>0.97</v>
      </c>
      <c r="C445" s="93" t="s">
        <v>12</v>
      </c>
      <c r="D445" s="91"/>
      <c r="E445" s="92" t="s">
        <v>15</v>
      </c>
      <c r="F445" s="87">
        <v>0.97349999999999992</v>
      </c>
      <c r="G445" s="87">
        <v>0.35484995230758054</v>
      </c>
      <c r="H445" s="91"/>
      <c r="I445" s="97">
        <v>1.05</v>
      </c>
      <c r="J445" s="88">
        <v>0.9817999999999999</v>
      </c>
      <c r="K445" s="88">
        <v>0.24164799348136221</v>
      </c>
      <c r="L445" s="91"/>
      <c r="M445" s="99">
        <v>1.03</v>
      </c>
      <c r="N445" s="89">
        <v>0.99</v>
      </c>
      <c r="O445" s="89">
        <v>0.1316738816738818</v>
      </c>
    </row>
    <row r="451" spans="1:15" x14ac:dyDescent="0.2">
      <c r="A451" s="90">
        <v>42706</v>
      </c>
      <c r="B451" s="91"/>
      <c r="C451" s="91"/>
      <c r="D451" s="91"/>
      <c r="E451" s="92"/>
      <c r="F451" s="92" t="s">
        <v>16</v>
      </c>
      <c r="G451" s="92"/>
      <c r="H451" s="91"/>
      <c r="I451" s="96"/>
      <c r="J451" s="96" t="s">
        <v>17</v>
      </c>
      <c r="K451" s="96"/>
      <c r="L451" s="91"/>
      <c r="M451" s="98"/>
      <c r="N451" s="98" t="s">
        <v>18</v>
      </c>
      <c r="O451" s="98"/>
    </row>
    <row r="452" spans="1:15" ht="25.5" x14ac:dyDescent="0.2">
      <c r="A452" s="93" t="s">
        <v>0</v>
      </c>
      <c r="B452" s="93" t="s">
        <v>10</v>
      </c>
      <c r="C452" s="93" t="s">
        <v>11</v>
      </c>
      <c r="D452" s="95"/>
      <c r="E452" s="92" t="s">
        <v>13</v>
      </c>
      <c r="F452" s="92" t="s">
        <v>27</v>
      </c>
      <c r="G452" s="92" t="s">
        <v>14</v>
      </c>
      <c r="H452" s="95"/>
      <c r="I452" s="96" t="s">
        <v>13</v>
      </c>
      <c r="J452" s="96" t="s">
        <v>27</v>
      </c>
      <c r="K452" s="96" t="s">
        <v>14</v>
      </c>
      <c r="L452" s="95"/>
      <c r="M452" s="98" t="s">
        <v>13</v>
      </c>
      <c r="N452" s="98" t="s">
        <v>27</v>
      </c>
      <c r="O452" s="98" t="s">
        <v>14</v>
      </c>
    </row>
    <row r="453" spans="1:15" x14ac:dyDescent="0.2">
      <c r="A453" s="93" t="s">
        <v>1</v>
      </c>
      <c r="B453" s="94">
        <v>0.96</v>
      </c>
      <c r="C453" s="93" t="s">
        <v>12</v>
      </c>
      <c r="D453" s="91"/>
      <c r="E453" s="92" t="s">
        <v>15</v>
      </c>
      <c r="F453" s="101">
        <v>0.953125</v>
      </c>
      <c r="G453" s="104">
        <v>0.66484517304189439</v>
      </c>
      <c r="H453" s="91"/>
      <c r="I453" s="97">
        <v>1.05</v>
      </c>
      <c r="J453" s="102">
        <v>0.97649999999999992</v>
      </c>
      <c r="K453" s="102">
        <v>0.32533045077848055</v>
      </c>
      <c r="L453" s="91"/>
      <c r="M453" s="99">
        <v>1.03</v>
      </c>
      <c r="N453" s="103">
        <v>0.98759999999999992</v>
      </c>
      <c r="O453" s="103">
        <v>0.16973433538844743</v>
      </c>
    </row>
    <row r="454" spans="1:15" x14ac:dyDescent="0.2">
      <c r="A454" s="93" t="s">
        <v>1</v>
      </c>
      <c r="B454" s="94">
        <v>0.97</v>
      </c>
      <c r="C454" s="93" t="s">
        <v>12</v>
      </c>
      <c r="D454" s="91"/>
      <c r="E454" s="92" t="s">
        <v>15</v>
      </c>
      <c r="F454" s="101">
        <v>0.94976804123711334</v>
      </c>
      <c r="G454" s="104">
        <v>0.71497632608593065</v>
      </c>
      <c r="H454" s="91"/>
      <c r="I454" s="97">
        <v>1.05</v>
      </c>
      <c r="J454" s="102">
        <v>0.97509999999999997</v>
      </c>
      <c r="K454" s="102">
        <v>0.34520675942068668</v>
      </c>
      <c r="L454" s="91"/>
      <c r="M454" s="99">
        <v>1.03</v>
      </c>
      <c r="N454" s="103">
        <v>0.9867999999999999</v>
      </c>
      <c r="O454" s="103">
        <v>0.18083141917758999</v>
      </c>
    </row>
    <row r="455" spans="1:15" x14ac:dyDescent="0.2">
      <c r="A455" s="93" t="s">
        <v>2</v>
      </c>
      <c r="B455" s="94">
        <v>0.96</v>
      </c>
      <c r="C455" s="93" t="s">
        <v>12</v>
      </c>
      <c r="D455" s="91"/>
      <c r="E455" s="92" t="s">
        <v>15</v>
      </c>
      <c r="F455" s="101">
        <v>0.96620000000000006</v>
      </c>
      <c r="G455" s="101">
        <v>0.47291029385833683</v>
      </c>
      <c r="H455" s="91"/>
      <c r="I455" s="97">
        <v>1.05</v>
      </c>
      <c r="J455" s="102">
        <v>0.98099999999999998</v>
      </c>
      <c r="K455" s="102">
        <v>0.26182655642390629</v>
      </c>
      <c r="L455" s="91"/>
      <c r="M455" s="99">
        <v>1.03</v>
      </c>
      <c r="N455" s="103">
        <v>0.99029999999999996</v>
      </c>
      <c r="O455" s="103">
        <v>0.13241404587461394</v>
      </c>
    </row>
    <row r="456" spans="1:15" x14ac:dyDescent="0.2">
      <c r="A456" s="93" t="s">
        <v>2</v>
      </c>
      <c r="B456" s="94">
        <v>0.97</v>
      </c>
      <c r="C456" s="93" t="s">
        <v>12</v>
      </c>
      <c r="D456" s="91"/>
      <c r="E456" s="92" t="s">
        <v>15</v>
      </c>
      <c r="F456" s="101">
        <v>0.96240000000000003</v>
      </c>
      <c r="G456" s="101">
        <v>0.52815492133862829</v>
      </c>
      <c r="H456" s="91"/>
      <c r="I456" s="97">
        <v>1.05</v>
      </c>
      <c r="J456" s="102">
        <v>0.97909999999999997</v>
      </c>
      <c r="K456" s="102">
        <v>0.28856811054747977</v>
      </c>
      <c r="L456" s="91"/>
      <c r="M456" s="99">
        <v>1.03</v>
      </c>
      <c r="N456" s="103">
        <v>0.98919999999999997</v>
      </c>
      <c r="O456" s="103">
        <v>0.14759401536595271</v>
      </c>
    </row>
    <row r="457" spans="1:15" x14ac:dyDescent="0.2">
      <c r="A457" s="93" t="s">
        <v>3</v>
      </c>
      <c r="B457" s="94">
        <v>0.96</v>
      </c>
      <c r="C457" s="93" t="s">
        <v>12</v>
      </c>
      <c r="D457" s="91"/>
      <c r="E457" s="92" t="s">
        <v>15</v>
      </c>
      <c r="F457" s="101">
        <v>0.9758</v>
      </c>
      <c r="G457" s="101">
        <v>0.33526147586405836</v>
      </c>
      <c r="H457" s="91"/>
      <c r="I457" s="97">
        <v>1.05</v>
      </c>
      <c r="J457" s="102">
        <v>0.98269999999999991</v>
      </c>
      <c r="K457" s="102">
        <v>0.23798755507313687</v>
      </c>
      <c r="L457" s="91"/>
      <c r="M457" s="99">
        <v>1.03</v>
      </c>
      <c r="N457" s="103">
        <v>0.99039999999999995</v>
      </c>
      <c r="O457" s="103">
        <v>0.13103572069646455</v>
      </c>
    </row>
    <row r="458" spans="1:15" x14ac:dyDescent="0.2">
      <c r="A458" s="93" t="s">
        <v>3</v>
      </c>
      <c r="B458" s="94">
        <v>0.97</v>
      </c>
      <c r="C458" s="93" t="s">
        <v>12</v>
      </c>
      <c r="D458" s="91"/>
      <c r="E458" s="92" t="s">
        <v>15</v>
      </c>
      <c r="F458" s="101">
        <v>0.9728</v>
      </c>
      <c r="G458" s="101">
        <v>0.37798489278752445</v>
      </c>
      <c r="H458" s="91"/>
      <c r="I458" s="97">
        <v>1.05</v>
      </c>
      <c r="J458" s="102">
        <v>0.98069999999999991</v>
      </c>
      <c r="K458" s="102">
        <v>0.26604201836179131</v>
      </c>
      <c r="L458" s="91"/>
      <c r="M458" s="99">
        <v>1.03</v>
      </c>
      <c r="N458" s="103">
        <v>0.98929999999999996</v>
      </c>
      <c r="O458" s="103">
        <v>0.14621262321656597</v>
      </c>
    </row>
    <row r="459" spans="1:15" x14ac:dyDescent="0.2">
      <c r="A459" s="93" t="s">
        <v>4</v>
      </c>
      <c r="B459" s="94">
        <v>0.96</v>
      </c>
      <c r="C459" s="93" t="s">
        <v>12</v>
      </c>
      <c r="D459" s="91"/>
      <c r="E459" s="92" t="s">
        <v>15</v>
      </c>
      <c r="F459" s="101">
        <v>0.97399999999999998</v>
      </c>
      <c r="G459" s="101">
        <v>0.36086394402616201</v>
      </c>
      <c r="H459" s="91"/>
      <c r="I459" s="97">
        <v>1.05</v>
      </c>
      <c r="J459" s="102">
        <v>0.98199999999999998</v>
      </c>
      <c r="K459" s="102">
        <v>0.24779361846571646</v>
      </c>
      <c r="L459" s="91"/>
      <c r="M459" s="99">
        <v>1.03</v>
      </c>
      <c r="N459" s="103">
        <v>0.99019999999999997</v>
      </c>
      <c r="O459" s="103">
        <v>0.13379264944605324</v>
      </c>
    </row>
    <row r="460" spans="1:15" x14ac:dyDescent="0.2">
      <c r="A460" s="93" t="s">
        <v>4</v>
      </c>
      <c r="B460" s="94">
        <v>0.97</v>
      </c>
      <c r="C460" s="93" t="s">
        <v>12</v>
      </c>
      <c r="D460" s="91"/>
      <c r="E460" s="92" t="s">
        <v>15</v>
      </c>
      <c r="F460" s="101">
        <v>0.97089999999999999</v>
      </c>
      <c r="G460" s="101">
        <v>0.40517961570593169</v>
      </c>
      <c r="H460" s="91"/>
      <c r="I460" s="97">
        <v>1.05</v>
      </c>
      <c r="J460" s="102">
        <v>0.98019999999999996</v>
      </c>
      <c r="K460" s="102">
        <v>0.27307352241039301</v>
      </c>
      <c r="L460" s="91"/>
      <c r="M460" s="99">
        <v>1.03</v>
      </c>
      <c r="N460" s="103">
        <v>0.98909999999999998</v>
      </c>
      <c r="O460" s="103">
        <v>0.1489756868383906</v>
      </c>
    </row>
    <row r="461" spans="1:15" x14ac:dyDescent="0.2">
      <c r="A461" s="93" t="s">
        <v>5</v>
      </c>
      <c r="B461" s="94">
        <v>0.96</v>
      </c>
      <c r="C461" s="93" t="s">
        <v>12</v>
      </c>
      <c r="D461" s="91"/>
      <c r="E461" s="92" t="s">
        <v>15</v>
      </c>
      <c r="F461" s="101">
        <v>0.97540000000000004</v>
      </c>
      <c r="G461" s="101">
        <v>0.34094274713507788</v>
      </c>
      <c r="H461" s="91"/>
      <c r="I461" s="97">
        <v>1.05</v>
      </c>
      <c r="J461" s="102">
        <v>0.9827999999999999</v>
      </c>
      <c r="K461" s="102">
        <v>0.23658782918042326</v>
      </c>
      <c r="L461" s="91"/>
      <c r="M461" s="99">
        <v>1.03</v>
      </c>
      <c r="N461" s="103">
        <v>0.99069999999999991</v>
      </c>
      <c r="O461" s="103">
        <v>0.12690241467873564</v>
      </c>
    </row>
    <row r="462" spans="1:15" x14ac:dyDescent="0.2">
      <c r="A462" s="93" t="s">
        <v>5</v>
      </c>
      <c r="B462" s="94">
        <v>0.97</v>
      </c>
      <c r="C462" s="93" t="s">
        <v>12</v>
      </c>
      <c r="D462" s="91"/>
      <c r="E462" s="92" t="s">
        <v>15</v>
      </c>
      <c r="F462" s="101">
        <v>0.97230000000000005</v>
      </c>
      <c r="G462" s="101">
        <v>0.3851310942743621</v>
      </c>
      <c r="H462" s="91"/>
      <c r="I462" s="97">
        <v>1.05</v>
      </c>
      <c r="J462" s="102">
        <v>0.98080000000000001</v>
      </c>
      <c r="K462" s="102">
        <v>0.26463657785028089</v>
      </c>
      <c r="L462" s="91"/>
      <c r="M462" s="99">
        <v>1.03</v>
      </c>
      <c r="N462" s="103">
        <v>0.98949999999999994</v>
      </c>
      <c r="O462" s="103">
        <v>0.14345067654820143</v>
      </c>
    </row>
    <row r="463" spans="1:15" x14ac:dyDescent="0.2">
      <c r="A463" s="93" t="s">
        <v>6</v>
      </c>
      <c r="B463" s="94">
        <v>0.96</v>
      </c>
      <c r="C463" s="93" t="s">
        <v>12</v>
      </c>
      <c r="D463" s="91"/>
      <c r="E463" s="92" t="s">
        <v>15</v>
      </c>
      <c r="F463" s="101">
        <v>0.96906249999999994</v>
      </c>
      <c r="G463" s="104">
        <v>0.43158121036224956</v>
      </c>
      <c r="H463" s="91"/>
      <c r="I463" s="97">
        <v>1.05</v>
      </c>
      <c r="J463" s="102">
        <v>0.9839</v>
      </c>
      <c r="K463" s="102">
        <v>0.22120962307973185</v>
      </c>
      <c r="L463" s="91"/>
      <c r="M463" s="99">
        <v>1.03</v>
      </c>
      <c r="N463" s="103">
        <v>0.99129999999999996</v>
      </c>
      <c r="O463" s="103">
        <v>0.11864330788975251</v>
      </c>
    </row>
    <row r="464" spans="1:15" x14ac:dyDescent="0.2">
      <c r="A464" s="93" t="s">
        <v>6</v>
      </c>
      <c r="B464" s="94">
        <v>0.97</v>
      </c>
      <c r="C464" s="93" t="s">
        <v>12</v>
      </c>
      <c r="D464" s="91"/>
      <c r="E464" s="92" t="s">
        <v>15</v>
      </c>
      <c r="F464" s="101">
        <v>0.96574742268041236</v>
      </c>
      <c r="G464" s="104">
        <v>0.47946708417472489</v>
      </c>
      <c r="H464" s="91"/>
      <c r="I464" s="97">
        <v>1.05</v>
      </c>
      <c r="J464" s="102">
        <v>0.9819</v>
      </c>
      <c r="K464" s="102">
        <v>0.2491956260160762</v>
      </c>
      <c r="L464" s="91"/>
      <c r="M464" s="99">
        <v>1.03</v>
      </c>
      <c r="N464" s="103">
        <v>0.99019999999999997</v>
      </c>
      <c r="O464" s="103">
        <v>0.13379264944605324</v>
      </c>
    </row>
    <row r="465" spans="1:15" x14ac:dyDescent="0.2">
      <c r="A465" s="93" t="s">
        <v>7</v>
      </c>
      <c r="B465" s="94">
        <v>0.96</v>
      </c>
      <c r="C465" s="93" t="s">
        <v>12</v>
      </c>
      <c r="D465" s="91"/>
      <c r="E465" s="92" t="s">
        <v>15</v>
      </c>
      <c r="F465" s="101">
        <v>0.96660000000000001</v>
      </c>
      <c r="G465" s="101">
        <v>0.46712033780107426</v>
      </c>
      <c r="H465" s="91"/>
      <c r="I465" s="97">
        <v>1.05</v>
      </c>
      <c r="J465" s="102">
        <v>0.98069999999999991</v>
      </c>
      <c r="K465" s="102">
        <v>0.26604201836179131</v>
      </c>
      <c r="L465" s="91"/>
      <c r="M465" s="99">
        <v>1.03</v>
      </c>
      <c r="N465" s="103">
        <v>0.9899</v>
      </c>
      <c r="O465" s="103">
        <v>0.13793013136381149</v>
      </c>
    </row>
    <row r="466" spans="1:15" x14ac:dyDescent="0.2">
      <c r="A466" s="93" t="s">
        <v>7</v>
      </c>
      <c r="B466" s="94">
        <v>0.97</v>
      </c>
      <c r="C466" s="93" t="s">
        <v>12</v>
      </c>
      <c r="D466" s="91"/>
      <c r="E466" s="92" t="s">
        <v>15</v>
      </c>
      <c r="F466" s="101">
        <v>0.96309999999999996</v>
      </c>
      <c r="G466" s="101">
        <v>0.51794552313709263</v>
      </c>
      <c r="H466" s="91"/>
      <c r="I466" s="97">
        <v>1.05</v>
      </c>
      <c r="J466" s="102">
        <v>0.97889999999999999</v>
      </c>
      <c r="K466" s="102">
        <v>0.29138904968918261</v>
      </c>
      <c r="L466" s="91"/>
      <c r="M466" s="99">
        <v>1.03</v>
      </c>
      <c r="N466" s="103">
        <v>0.9887999999999999</v>
      </c>
      <c r="O466" s="103">
        <v>0.15312237804147327</v>
      </c>
    </row>
    <row r="467" spans="1:15" x14ac:dyDescent="0.2">
      <c r="A467" s="93" t="s">
        <v>8</v>
      </c>
      <c r="B467" s="94">
        <v>0.96</v>
      </c>
      <c r="C467" s="93" t="s">
        <v>12</v>
      </c>
      <c r="D467" s="91"/>
      <c r="E467" s="92" t="s">
        <v>15</v>
      </c>
      <c r="F467" s="101">
        <v>0.9778</v>
      </c>
      <c r="G467" s="101">
        <v>0.3069248426172132</v>
      </c>
      <c r="H467" s="91"/>
      <c r="I467" s="97">
        <v>1.05</v>
      </c>
      <c r="J467" s="102">
        <v>0.98399999999999999</v>
      </c>
      <c r="K467" s="102">
        <v>0.21981330924420375</v>
      </c>
      <c r="L467" s="91"/>
      <c r="M467" s="99">
        <v>1.03</v>
      </c>
      <c r="N467" s="103">
        <v>0.99139999999999995</v>
      </c>
      <c r="O467" s="103">
        <v>0.11726776201256806</v>
      </c>
    </row>
    <row r="468" spans="1:15" x14ac:dyDescent="0.2">
      <c r="A468" s="93" t="s">
        <v>8</v>
      </c>
      <c r="B468" s="94">
        <v>0.97</v>
      </c>
      <c r="C468" s="93" t="s">
        <v>12</v>
      </c>
      <c r="D468" s="91"/>
      <c r="E468" s="92" t="s">
        <v>15</v>
      </c>
      <c r="F468" s="101">
        <v>0.97470000000000001</v>
      </c>
      <c r="G468" s="101">
        <v>0.35089619218068985</v>
      </c>
      <c r="H468" s="91"/>
      <c r="I468" s="97">
        <v>1.05</v>
      </c>
      <c r="J468" s="102">
        <v>0.98199999999999998</v>
      </c>
      <c r="K468" s="102">
        <v>0.24779361846571646</v>
      </c>
      <c r="L468" s="91"/>
      <c r="M468" s="99">
        <v>1.03</v>
      </c>
      <c r="N468" s="103">
        <v>0.99019999999999997</v>
      </c>
      <c r="O468" s="103">
        <v>0.13379264944605324</v>
      </c>
    </row>
    <row r="469" spans="1:15" x14ac:dyDescent="0.2">
      <c r="A469" s="93" t="s">
        <v>9</v>
      </c>
      <c r="B469" s="94">
        <v>0.96</v>
      </c>
      <c r="C469" s="93" t="s">
        <v>12</v>
      </c>
      <c r="D469" s="91"/>
      <c r="E469" s="92" t="s">
        <v>15</v>
      </c>
      <c r="F469" s="101">
        <v>0.97468749999999993</v>
      </c>
      <c r="G469" s="104">
        <v>0.35107406219942394</v>
      </c>
      <c r="H469" s="91"/>
      <c r="I469" s="97">
        <v>1.05</v>
      </c>
      <c r="J469" s="102">
        <v>0.98329999999999995</v>
      </c>
      <c r="K469" s="102">
        <v>0.22959347021179696</v>
      </c>
      <c r="L469" s="91"/>
      <c r="M469" s="99">
        <v>1.03</v>
      </c>
      <c r="N469" s="103">
        <v>0.99099999999999999</v>
      </c>
      <c r="O469" s="103">
        <v>0.12277161116717132</v>
      </c>
    </row>
    <row r="470" spans="1:15" x14ac:dyDescent="0.2">
      <c r="A470" s="93" t="s">
        <v>9</v>
      </c>
      <c r="B470" s="94">
        <v>0.97</v>
      </c>
      <c r="C470" s="93" t="s">
        <v>12</v>
      </c>
      <c r="D470" s="91"/>
      <c r="E470" s="92" t="s">
        <v>15</v>
      </c>
      <c r="F470" s="101">
        <v>0.97152061855670102</v>
      </c>
      <c r="G470" s="104">
        <v>0.39628499702780123</v>
      </c>
      <c r="H470" s="91"/>
      <c r="I470" s="97">
        <v>1.05</v>
      </c>
      <c r="J470" s="102">
        <v>0.98129999999999995</v>
      </c>
      <c r="K470" s="102">
        <v>0.25761367196198615</v>
      </c>
      <c r="L470" s="91"/>
      <c r="M470" s="99">
        <v>1.03</v>
      </c>
      <c r="N470" s="103">
        <v>0.98969999999999991</v>
      </c>
      <c r="O470" s="103">
        <v>0.14068984615615027</v>
      </c>
    </row>
    <row r="475" spans="1:15" x14ac:dyDescent="0.2">
      <c r="A475" s="90" t="s">
        <v>40</v>
      </c>
      <c r="B475" s="91"/>
      <c r="C475" s="91"/>
      <c r="D475" s="91"/>
      <c r="E475" s="92"/>
      <c r="F475" s="92" t="s">
        <v>16</v>
      </c>
      <c r="G475" s="92"/>
      <c r="H475" s="91"/>
      <c r="I475" s="96"/>
      <c r="J475" s="96" t="s">
        <v>17</v>
      </c>
      <c r="K475" s="96"/>
      <c r="L475" s="91"/>
      <c r="M475" s="98"/>
      <c r="N475" s="98" t="s">
        <v>18</v>
      </c>
      <c r="O475" s="98"/>
    </row>
    <row r="476" spans="1:15" ht="25.5" x14ac:dyDescent="0.2">
      <c r="A476" s="93" t="s">
        <v>0</v>
      </c>
      <c r="B476" s="93" t="s">
        <v>10</v>
      </c>
      <c r="C476" s="93" t="s">
        <v>11</v>
      </c>
      <c r="D476" s="95"/>
      <c r="E476" s="92" t="s">
        <v>13</v>
      </c>
      <c r="F476" s="92" t="s">
        <v>27</v>
      </c>
      <c r="G476" s="92" t="s">
        <v>14</v>
      </c>
      <c r="H476" s="95"/>
      <c r="I476" s="96" t="s">
        <v>13</v>
      </c>
      <c r="J476" s="96" t="s">
        <v>27</v>
      </c>
      <c r="K476" s="96" t="s">
        <v>14</v>
      </c>
      <c r="L476" s="95"/>
      <c r="M476" s="98" t="s">
        <v>13</v>
      </c>
      <c r="N476" s="98" t="s">
        <v>27</v>
      </c>
      <c r="O476" s="98" t="s">
        <v>14</v>
      </c>
    </row>
    <row r="477" spans="1:15" x14ac:dyDescent="0.2">
      <c r="A477" s="93" t="s">
        <v>1</v>
      </c>
      <c r="B477" s="94">
        <v>0.96</v>
      </c>
      <c r="C477" s="93" t="s">
        <v>12</v>
      </c>
      <c r="D477" s="91"/>
      <c r="E477" s="92" t="s">
        <v>15</v>
      </c>
      <c r="F477" s="109">
        <v>0.9496</v>
      </c>
      <c r="G477" s="109">
        <v>0.60538647851727045</v>
      </c>
      <c r="H477" s="91"/>
      <c r="I477" s="97">
        <v>1.05</v>
      </c>
      <c r="J477" s="110">
        <v>0.97609999999999997</v>
      </c>
      <c r="K477" s="110">
        <v>0.2792842690298129</v>
      </c>
      <c r="L477" s="91"/>
      <c r="M477" s="99">
        <v>1.03</v>
      </c>
      <c r="N477" s="111">
        <v>0.98749999999999993</v>
      </c>
      <c r="O477" s="111">
        <v>0.14438291139240583</v>
      </c>
    </row>
    <row r="478" spans="1:15" x14ac:dyDescent="0.2">
      <c r="A478" s="93" t="s">
        <v>1</v>
      </c>
      <c r="B478" s="94">
        <v>0.97</v>
      </c>
      <c r="C478" s="93" t="s">
        <v>12</v>
      </c>
      <c r="D478" s="91"/>
      <c r="E478" s="92" t="s">
        <v>15</v>
      </c>
      <c r="F478" s="109">
        <v>0.94609999999999994</v>
      </c>
      <c r="G478" s="109">
        <v>0.64982229679737946</v>
      </c>
      <c r="H478" s="91"/>
      <c r="I478" s="97">
        <v>1.05</v>
      </c>
      <c r="J478" s="110">
        <v>0.9746999999999999</v>
      </c>
      <c r="K478" s="110">
        <v>0.29606866215245836</v>
      </c>
      <c r="L478" s="91"/>
      <c r="M478" s="99">
        <v>1.03</v>
      </c>
      <c r="N478" s="111">
        <v>0.98669999999999991</v>
      </c>
      <c r="O478" s="111">
        <v>0.15374797304145235</v>
      </c>
    </row>
    <row r="479" spans="1:15" x14ac:dyDescent="0.2">
      <c r="A479" s="93" t="s">
        <v>2</v>
      </c>
      <c r="B479" s="94">
        <v>0.96</v>
      </c>
      <c r="C479" s="93" t="s">
        <v>12</v>
      </c>
      <c r="D479" s="91"/>
      <c r="E479" s="92" t="s">
        <v>15</v>
      </c>
      <c r="F479" s="109">
        <v>0.96089999999999998</v>
      </c>
      <c r="G479" s="109">
        <v>0.4641319336039133</v>
      </c>
      <c r="H479" s="91"/>
      <c r="I479" s="97">
        <v>1.05</v>
      </c>
      <c r="J479" s="110">
        <v>0.9798</v>
      </c>
      <c r="K479" s="110">
        <v>0.23515640947132063</v>
      </c>
      <c r="L479" s="91"/>
      <c r="M479" s="99">
        <v>1.03</v>
      </c>
      <c r="N479" s="111">
        <v>0.98949999999999994</v>
      </c>
      <c r="O479" s="111">
        <v>0.12103650833754497</v>
      </c>
    </row>
    <row r="480" spans="1:15" x14ac:dyDescent="0.2">
      <c r="A480" s="93" t="s">
        <v>2</v>
      </c>
      <c r="B480" s="94">
        <v>0.97</v>
      </c>
      <c r="C480" s="93" t="s">
        <v>12</v>
      </c>
      <c r="D480" s="91"/>
      <c r="E480" s="92" t="s">
        <v>15</v>
      </c>
      <c r="F480" s="109">
        <v>0.95709999999999995</v>
      </c>
      <c r="G480" s="109">
        <v>0.51126123184620265</v>
      </c>
      <c r="H480" s="91"/>
      <c r="I480" s="97">
        <v>1.05</v>
      </c>
      <c r="J480" s="110">
        <v>0.97799999999999998</v>
      </c>
      <c r="K480" s="110">
        <v>0.25658231083844607</v>
      </c>
      <c r="L480" s="91"/>
      <c r="M480" s="99">
        <v>1.03</v>
      </c>
      <c r="N480" s="111">
        <v>0.98849999999999993</v>
      </c>
      <c r="O480" s="111">
        <v>0.1326979008598895</v>
      </c>
    </row>
    <row r="481" spans="1:15" x14ac:dyDescent="0.2">
      <c r="A481" s="93" t="s">
        <v>3</v>
      </c>
      <c r="B481" s="94">
        <v>0.96</v>
      </c>
      <c r="C481" s="93" t="s">
        <v>12</v>
      </c>
      <c r="D481" s="91"/>
      <c r="E481" s="92" t="s">
        <v>15</v>
      </c>
      <c r="F481" s="109">
        <v>0.97249999999999992</v>
      </c>
      <c r="G481" s="109">
        <v>0.32254177377892129</v>
      </c>
      <c r="H481" s="91"/>
      <c r="I481" s="97">
        <v>1.05</v>
      </c>
      <c r="J481" s="110">
        <v>0.98169999999999991</v>
      </c>
      <c r="K481" s="110">
        <v>0.21262542018946834</v>
      </c>
      <c r="L481" s="91"/>
      <c r="M481" s="99">
        <v>1.03</v>
      </c>
      <c r="N481" s="111">
        <v>0.99009999999999998</v>
      </c>
      <c r="O481" s="111">
        <v>0.11405097969902053</v>
      </c>
    </row>
    <row r="482" spans="1:15" x14ac:dyDescent="0.2">
      <c r="A482" s="93" t="s">
        <v>3</v>
      </c>
      <c r="B482" s="94">
        <v>0.97</v>
      </c>
      <c r="C482" s="93" t="s">
        <v>12</v>
      </c>
      <c r="D482" s="91"/>
      <c r="E482" s="92" t="s">
        <v>15</v>
      </c>
      <c r="F482" s="109">
        <v>0.96939999999999993</v>
      </c>
      <c r="G482" s="109">
        <v>0.36004874148958205</v>
      </c>
      <c r="H482" s="91"/>
      <c r="I482" s="97">
        <v>1.05</v>
      </c>
      <c r="J482" s="110">
        <v>0.9798</v>
      </c>
      <c r="K482" s="110">
        <v>0.23515640947132063</v>
      </c>
      <c r="L482" s="91"/>
      <c r="M482" s="99">
        <v>1.03</v>
      </c>
      <c r="N482" s="111">
        <v>0.98899999999999999</v>
      </c>
      <c r="O482" s="111">
        <v>0.12686425682507593</v>
      </c>
    </row>
    <row r="483" spans="1:15" x14ac:dyDescent="0.2">
      <c r="A483" s="93" t="s">
        <v>4</v>
      </c>
      <c r="B483" s="94">
        <v>0.96</v>
      </c>
      <c r="C483" s="93" t="s">
        <v>12</v>
      </c>
      <c r="D483" s="91"/>
      <c r="E483" s="92" t="s">
        <v>15</v>
      </c>
      <c r="F483" s="109">
        <v>0.96789999999999998</v>
      </c>
      <c r="G483" s="109">
        <v>0.37828352619072236</v>
      </c>
      <c r="H483" s="91"/>
      <c r="I483" s="97">
        <v>1.05</v>
      </c>
      <c r="J483" s="110">
        <v>0.98009999999999997</v>
      </c>
      <c r="K483" s="110">
        <v>0.231593077237017</v>
      </c>
      <c r="L483" s="91"/>
      <c r="M483" s="99">
        <v>1.03</v>
      </c>
      <c r="N483" s="111">
        <v>0.98939999999999995</v>
      </c>
      <c r="O483" s="111">
        <v>0.12220158682029576</v>
      </c>
    </row>
    <row r="484" spans="1:15" x14ac:dyDescent="0.2">
      <c r="A484" s="93" t="s">
        <v>4</v>
      </c>
      <c r="B484" s="94">
        <v>0.97</v>
      </c>
      <c r="C484" s="93" t="s">
        <v>12</v>
      </c>
      <c r="D484" s="91"/>
      <c r="E484" s="92" t="s">
        <v>15</v>
      </c>
      <c r="F484" s="109">
        <v>0.9647</v>
      </c>
      <c r="G484" s="109">
        <v>0.41737392453612521</v>
      </c>
      <c r="H484" s="91"/>
      <c r="I484" s="97">
        <v>1.05</v>
      </c>
      <c r="J484" s="110">
        <v>0.97839999999999994</v>
      </c>
      <c r="K484" s="110">
        <v>0.25181418642682002</v>
      </c>
      <c r="L484" s="91"/>
      <c r="M484" s="99">
        <v>1.03</v>
      </c>
      <c r="N484" s="111">
        <v>0.98839999999999995</v>
      </c>
      <c r="O484" s="111">
        <v>0.13386533791987112</v>
      </c>
    </row>
    <row r="485" spans="1:15" x14ac:dyDescent="0.2">
      <c r="A485" s="93" t="s">
        <v>5</v>
      </c>
      <c r="B485" s="94">
        <v>0.96</v>
      </c>
      <c r="C485" s="93" t="s">
        <v>12</v>
      </c>
      <c r="D485" s="91"/>
      <c r="E485" s="92" t="s">
        <v>15</v>
      </c>
      <c r="F485" s="109">
        <v>0.96919999999999995</v>
      </c>
      <c r="G485" s="109">
        <v>0.36247678497730146</v>
      </c>
      <c r="H485" s="91"/>
      <c r="I485" s="97">
        <v>1.05</v>
      </c>
      <c r="J485" s="110">
        <v>0.98069999999999991</v>
      </c>
      <c r="K485" s="110">
        <v>0.2244729529927614</v>
      </c>
      <c r="L485" s="91"/>
      <c r="M485" s="99">
        <v>1.03</v>
      </c>
      <c r="N485" s="111">
        <v>0.98959999999999992</v>
      </c>
      <c r="O485" s="111">
        <v>0.11987166531932182</v>
      </c>
    </row>
    <row r="486" spans="1:15" x14ac:dyDescent="0.2">
      <c r="A486" s="93" t="s">
        <v>5</v>
      </c>
      <c r="B486" s="94">
        <v>0.97</v>
      </c>
      <c r="C486" s="93" t="s">
        <v>12</v>
      </c>
      <c r="D486" s="91"/>
      <c r="E486" s="92" t="s">
        <v>15</v>
      </c>
      <c r="F486" s="109">
        <v>0.96589999999999998</v>
      </c>
      <c r="G486" s="109">
        <v>0.40268467232632804</v>
      </c>
      <c r="H486" s="91"/>
      <c r="I486" s="97">
        <v>1.05</v>
      </c>
      <c r="J486" s="110">
        <v>0.97889999999999999</v>
      </c>
      <c r="K486" s="110">
        <v>0.24585951067524783</v>
      </c>
      <c r="L486" s="91"/>
      <c r="M486" s="99">
        <v>1.03</v>
      </c>
      <c r="N486" s="111">
        <v>0.98849999999999993</v>
      </c>
      <c r="O486" s="111">
        <v>0.1326979008598895</v>
      </c>
    </row>
    <row r="487" spans="1:15" x14ac:dyDescent="0.2">
      <c r="A487" s="93" t="s">
        <v>6</v>
      </c>
      <c r="B487" s="94">
        <v>0.96</v>
      </c>
      <c r="C487" s="93" t="s">
        <v>12</v>
      </c>
      <c r="D487" s="91"/>
      <c r="E487" s="92" t="s">
        <v>15</v>
      </c>
      <c r="F487" s="109">
        <v>0.96695833333333325</v>
      </c>
      <c r="G487" s="109">
        <v>0.38975982462188236</v>
      </c>
      <c r="H487" s="91"/>
      <c r="I487" s="97">
        <v>1.05</v>
      </c>
      <c r="J487" s="110">
        <v>0.98309999999999997</v>
      </c>
      <c r="K487" s="110">
        <v>0.19607936629030648</v>
      </c>
      <c r="L487" s="91"/>
      <c r="M487" s="99">
        <v>1.03</v>
      </c>
      <c r="N487" s="111">
        <v>0.99099999999999999</v>
      </c>
      <c r="O487" s="111">
        <v>0.10358854692230081</v>
      </c>
    </row>
    <row r="488" spans="1:15" x14ac:dyDescent="0.2">
      <c r="A488" s="93" t="s">
        <v>6</v>
      </c>
      <c r="B488" s="94">
        <v>0.97</v>
      </c>
      <c r="C488" s="93" t="s">
        <v>12</v>
      </c>
      <c r="D488" s="91"/>
      <c r="E488" s="92" t="s">
        <v>15</v>
      </c>
      <c r="F488" s="109">
        <v>0.963541237113402</v>
      </c>
      <c r="G488" s="109">
        <v>0.43159311522680049</v>
      </c>
      <c r="H488" s="91"/>
      <c r="I488" s="97">
        <v>1.05</v>
      </c>
      <c r="J488" s="110">
        <v>0.98109999999999997</v>
      </c>
      <c r="K488" s="110">
        <v>0.21973104168790167</v>
      </c>
      <c r="L488" s="91"/>
      <c r="M488" s="99">
        <v>1.03</v>
      </c>
      <c r="N488" s="111">
        <v>0.9897999999999999</v>
      </c>
      <c r="O488" s="111">
        <v>0.11754268539098922</v>
      </c>
    </row>
    <row r="489" spans="1:15" x14ac:dyDescent="0.2">
      <c r="A489" s="93" t="s">
        <v>7</v>
      </c>
      <c r="B489" s="94">
        <v>0.96</v>
      </c>
      <c r="C489" s="93" t="s">
        <v>12</v>
      </c>
      <c r="D489" s="91"/>
      <c r="E489" s="92" t="s">
        <v>15</v>
      </c>
      <c r="F489" s="109">
        <v>0.96299999999999997</v>
      </c>
      <c r="G489" s="109">
        <v>0.43824636552440333</v>
      </c>
      <c r="H489" s="91"/>
      <c r="I489" s="97">
        <v>1.05</v>
      </c>
      <c r="J489" s="110">
        <v>0.9798</v>
      </c>
      <c r="K489" s="110">
        <v>0.23515640947132063</v>
      </c>
      <c r="L489" s="91"/>
      <c r="M489" s="99">
        <v>1.03</v>
      </c>
      <c r="N489" s="111">
        <v>0.98949999999999994</v>
      </c>
      <c r="O489" s="111">
        <v>0.12103650833754497</v>
      </c>
    </row>
    <row r="490" spans="1:15" x14ac:dyDescent="0.2">
      <c r="A490" s="93" t="s">
        <v>7</v>
      </c>
      <c r="B490" s="94">
        <v>0.97</v>
      </c>
      <c r="C490" s="93" t="s">
        <v>12</v>
      </c>
      <c r="D490" s="91"/>
      <c r="E490" s="92" t="s">
        <v>15</v>
      </c>
      <c r="F490" s="109">
        <v>0.95939999999999992</v>
      </c>
      <c r="G490" s="109">
        <v>0.48269100479466437</v>
      </c>
      <c r="H490" s="91"/>
      <c r="I490" s="97">
        <v>1.05</v>
      </c>
      <c r="J490" s="110">
        <v>0.97799999999999998</v>
      </c>
      <c r="K490" s="110">
        <v>0.25658231083844607</v>
      </c>
      <c r="L490" s="91"/>
      <c r="M490" s="99">
        <v>1.03</v>
      </c>
      <c r="N490" s="111">
        <v>0.98849999999999993</v>
      </c>
      <c r="O490" s="111">
        <v>0.1326979008598895</v>
      </c>
    </row>
    <row r="491" spans="1:15" x14ac:dyDescent="0.2">
      <c r="A491" s="93" t="s">
        <v>8</v>
      </c>
      <c r="B491" s="94">
        <v>0.96</v>
      </c>
      <c r="C491" s="93" t="s">
        <v>12</v>
      </c>
      <c r="D491" s="91"/>
      <c r="E491" s="92" t="s">
        <v>15</v>
      </c>
      <c r="F491" s="109">
        <v>0.97199999999999998</v>
      </c>
      <c r="G491" s="109">
        <v>0.32857510288065872</v>
      </c>
      <c r="H491" s="91"/>
      <c r="I491" s="97">
        <v>1.05</v>
      </c>
      <c r="J491" s="110">
        <v>0.98229999999999995</v>
      </c>
      <c r="K491" s="110">
        <v>0.20552847907971147</v>
      </c>
      <c r="L491" s="91"/>
      <c r="M491" s="99">
        <v>1.03</v>
      </c>
      <c r="N491" s="111">
        <v>0.99049999999999994</v>
      </c>
      <c r="O491" s="111">
        <v>0.10939866229177257</v>
      </c>
    </row>
    <row r="492" spans="1:15" x14ac:dyDescent="0.2">
      <c r="A492" s="93" t="s">
        <v>8</v>
      </c>
      <c r="B492" s="94">
        <v>0.97</v>
      </c>
      <c r="C492" s="93" t="s">
        <v>12</v>
      </c>
      <c r="D492" s="91"/>
      <c r="E492" s="92" t="s">
        <v>15</v>
      </c>
      <c r="F492" s="109">
        <v>0.96879999999999999</v>
      </c>
      <c r="G492" s="109">
        <v>0.36733587943848062</v>
      </c>
      <c r="H492" s="91"/>
      <c r="I492" s="97">
        <v>1.05</v>
      </c>
      <c r="J492" s="110">
        <v>0.98029999999999995</v>
      </c>
      <c r="K492" s="110">
        <v>0.22921873406100232</v>
      </c>
      <c r="L492" s="91"/>
      <c r="M492" s="99">
        <v>1.03</v>
      </c>
      <c r="N492" s="111">
        <v>0.98939999999999995</v>
      </c>
      <c r="O492" s="111">
        <v>0.12220158682029576</v>
      </c>
    </row>
    <row r="493" spans="1:15" x14ac:dyDescent="0.2">
      <c r="A493" s="93" t="s">
        <v>9</v>
      </c>
      <c r="B493" s="94">
        <v>0.96</v>
      </c>
      <c r="C493" s="93" t="s">
        <v>12</v>
      </c>
      <c r="D493" s="91"/>
      <c r="E493" s="92" t="s">
        <v>15</v>
      </c>
      <c r="F493" s="109">
        <v>0.97219999999999995</v>
      </c>
      <c r="G493" s="109">
        <v>0.32616102653774998</v>
      </c>
      <c r="H493" s="91"/>
      <c r="I493" s="97">
        <v>1.05</v>
      </c>
      <c r="J493" s="110">
        <v>0.98249999999999993</v>
      </c>
      <c r="K493" s="110">
        <v>0.20316475826972094</v>
      </c>
      <c r="L493" s="91"/>
      <c r="M493" s="99">
        <v>1.03</v>
      </c>
      <c r="N493" s="111">
        <v>0.9907999999999999</v>
      </c>
      <c r="O493" s="111">
        <v>0.10591188938231845</v>
      </c>
    </row>
    <row r="494" spans="1:15" x14ac:dyDescent="0.2">
      <c r="A494" s="93" t="s">
        <v>9</v>
      </c>
      <c r="B494" s="94">
        <v>0.97</v>
      </c>
      <c r="C494" s="93" t="s">
        <v>12</v>
      </c>
      <c r="D494" s="91"/>
      <c r="E494" s="92" t="s">
        <v>15</v>
      </c>
      <c r="F494" s="109">
        <v>0.96870000000000001</v>
      </c>
      <c r="G494" s="109">
        <v>0.36855128006606785</v>
      </c>
      <c r="H494" s="91"/>
      <c r="I494" s="97">
        <v>1.05</v>
      </c>
      <c r="J494" s="110">
        <v>0.98049999999999993</v>
      </c>
      <c r="K494" s="110">
        <v>0.22684535951045473</v>
      </c>
      <c r="L494" s="91"/>
      <c r="M494" s="99">
        <v>1.03</v>
      </c>
      <c r="N494" s="111">
        <v>0.98959999999999992</v>
      </c>
      <c r="O494" s="111">
        <v>0.11987166531932182</v>
      </c>
    </row>
    <row r="499" spans="1:15" x14ac:dyDescent="0.2">
      <c r="A499" s="90" t="s">
        <v>41</v>
      </c>
      <c r="B499" s="91"/>
      <c r="C499" s="91"/>
      <c r="D499" s="91"/>
      <c r="E499" s="92"/>
      <c r="F499" s="92" t="s">
        <v>16</v>
      </c>
      <c r="G499" s="92"/>
      <c r="H499" s="91"/>
      <c r="I499" s="96"/>
      <c r="J499" s="96" t="s">
        <v>17</v>
      </c>
      <c r="K499" s="96"/>
      <c r="L499" s="91"/>
      <c r="M499" s="114"/>
      <c r="N499" s="114" t="s">
        <v>18</v>
      </c>
      <c r="O499" s="114"/>
    </row>
    <row r="500" spans="1:15" ht="25.5" x14ac:dyDescent="0.2">
      <c r="A500" s="93" t="s">
        <v>0</v>
      </c>
      <c r="B500" s="93" t="s">
        <v>10</v>
      </c>
      <c r="C500" s="93" t="s">
        <v>11</v>
      </c>
      <c r="D500" s="95"/>
      <c r="E500" s="92" t="s">
        <v>13</v>
      </c>
      <c r="F500" s="92" t="s">
        <v>27</v>
      </c>
      <c r="G500" s="92" t="s">
        <v>14</v>
      </c>
      <c r="H500" s="95"/>
      <c r="I500" s="96" t="s">
        <v>13</v>
      </c>
      <c r="J500" s="96" t="s">
        <v>27</v>
      </c>
      <c r="K500" s="96" t="s">
        <v>14</v>
      </c>
      <c r="L500" s="95"/>
      <c r="M500" s="114" t="s">
        <v>13</v>
      </c>
      <c r="N500" s="114" t="s">
        <v>27</v>
      </c>
      <c r="O500" s="114" t="s">
        <v>14</v>
      </c>
    </row>
    <row r="501" spans="1:15" x14ac:dyDescent="0.2">
      <c r="A501" s="93" t="s">
        <v>1</v>
      </c>
      <c r="B501" s="94">
        <v>0.96</v>
      </c>
      <c r="C501" s="93" t="s">
        <v>12</v>
      </c>
      <c r="D501" s="91"/>
      <c r="E501" s="92" t="s">
        <v>15</v>
      </c>
      <c r="F501" s="116">
        <v>0.95819999999999994</v>
      </c>
      <c r="G501" s="116">
        <v>0.51363106900707722</v>
      </c>
      <c r="H501" s="91"/>
      <c r="I501" s="97">
        <v>1.05</v>
      </c>
      <c r="J501" s="117">
        <v>0.97819999999999996</v>
      </c>
      <c r="K501" s="117">
        <v>0.26239768897448296</v>
      </c>
      <c r="L501" s="91"/>
      <c r="M501" s="115">
        <v>1.03</v>
      </c>
      <c r="N501" s="52">
        <v>0.98849999999999993</v>
      </c>
      <c r="O501" s="52">
        <v>0.1369784783069827</v>
      </c>
    </row>
    <row r="502" spans="1:15" x14ac:dyDescent="0.2">
      <c r="A502" s="93" t="s">
        <v>1</v>
      </c>
      <c r="B502" s="94">
        <v>0.97</v>
      </c>
      <c r="C502" s="93" t="s">
        <v>12</v>
      </c>
      <c r="D502" s="91"/>
      <c r="E502" s="92" t="s">
        <v>15</v>
      </c>
      <c r="F502" s="116">
        <v>0.95469999999999999</v>
      </c>
      <c r="G502" s="116">
        <v>0.55867913244153722</v>
      </c>
      <c r="H502" s="91"/>
      <c r="I502" s="97">
        <v>1.05</v>
      </c>
      <c r="J502" s="117">
        <v>0.97659999999999991</v>
      </c>
      <c r="K502" s="117">
        <v>0.28211768281001343</v>
      </c>
      <c r="L502" s="91"/>
      <c r="M502" s="115">
        <v>1.03</v>
      </c>
      <c r="N502" s="52">
        <v>0.98749999999999993</v>
      </c>
      <c r="O502" s="52">
        <v>0.14904042466312861</v>
      </c>
    </row>
    <row r="503" spans="1:15" x14ac:dyDescent="0.2">
      <c r="A503" s="93" t="s">
        <v>2</v>
      </c>
      <c r="B503" s="94">
        <v>0.96</v>
      </c>
      <c r="C503" s="93" t="s">
        <v>12</v>
      </c>
      <c r="D503" s="91"/>
      <c r="E503" s="92" t="s">
        <v>15</v>
      </c>
      <c r="F503" s="116">
        <v>0.96740000000000004</v>
      </c>
      <c r="G503" s="116">
        <v>0.39677352664608112</v>
      </c>
      <c r="H503" s="91"/>
      <c r="I503" s="97">
        <v>1.05</v>
      </c>
      <c r="J503" s="117">
        <v>0.98260000000000003</v>
      </c>
      <c r="K503" s="117">
        <v>0.20849884769177193</v>
      </c>
      <c r="L503" s="91"/>
      <c r="M503" s="115">
        <v>1.03</v>
      </c>
      <c r="N503" s="52">
        <v>0.99180000000000001</v>
      </c>
      <c r="O503" s="52">
        <v>9.7346629458332348E-2</v>
      </c>
    </row>
    <row r="504" spans="1:15" x14ac:dyDescent="0.2">
      <c r="A504" s="93" t="s">
        <v>2</v>
      </c>
      <c r="B504" s="94">
        <v>0.97</v>
      </c>
      <c r="C504" s="93" t="s">
        <v>12</v>
      </c>
      <c r="D504" s="91"/>
      <c r="E504" s="92" t="s">
        <v>15</v>
      </c>
      <c r="F504" s="116">
        <v>0.9637</v>
      </c>
      <c r="G504" s="116">
        <v>0.44350236152999023</v>
      </c>
      <c r="H504" s="91"/>
      <c r="I504" s="97">
        <v>1.05</v>
      </c>
      <c r="J504" s="117">
        <v>0.98070000000000002</v>
      </c>
      <c r="K504" s="117">
        <v>0.2317140159925265</v>
      </c>
      <c r="L504" s="91"/>
      <c r="M504" s="115">
        <v>1.03</v>
      </c>
      <c r="N504" s="52">
        <v>0.99060000000000004</v>
      </c>
      <c r="O504" s="52">
        <v>0.11172765935275418</v>
      </c>
    </row>
    <row r="505" spans="1:15" x14ac:dyDescent="0.2">
      <c r="A505" s="93" t="s">
        <v>3</v>
      </c>
      <c r="B505" s="94">
        <v>0.96</v>
      </c>
      <c r="C505" s="93" t="s">
        <v>12</v>
      </c>
      <c r="D505" s="91"/>
      <c r="E505" s="92" t="s">
        <v>15</v>
      </c>
      <c r="F505" s="116">
        <v>0.97299999999999998</v>
      </c>
      <c r="G505" s="116">
        <v>0.32672479527898446</v>
      </c>
      <c r="H505" s="91"/>
      <c r="I505" s="97">
        <v>1.05</v>
      </c>
      <c r="J505" s="117">
        <v>0.98199999999999998</v>
      </c>
      <c r="K505" s="117">
        <v>0.21582024834110786</v>
      </c>
      <c r="L505" s="91"/>
      <c r="M505" s="115">
        <v>1.03</v>
      </c>
      <c r="N505" s="52">
        <v>0.99029999999999996</v>
      </c>
      <c r="O505" s="52">
        <v>0.11532836253595408</v>
      </c>
    </row>
    <row r="506" spans="1:15" x14ac:dyDescent="0.2">
      <c r="A506" s="93" t="s">
        <v>3</v>
      </c>
      <c r="B506" s="94">
        <v>0.97</v>
      </c>
      <c r="C506" s="93" t="s">
        <v>12</v>
      </c>
      <c r="D506" s="91"/>
      <c r="E506" s="92" t="s">
        <v>15</v>
      </c>
      <c r="F506" s="116">
        <v>0.96989999999999998</v>
      </c>
      <c r="G506" s="116">
        <v>0.36540182060671389</v>
      </c>
      <c r="H506" s="91"/>
      <c r="I506" s="97">
        <v>1.05</v>
      </c>
      <c r="J506" s="117">
        <v>0.98009999999999997</v>
      </c>
      <c r="K506" s="117">
        <v>0.23906382166401755</v>
      </c>
      <c r="L506" s="91"/>
      <c r="M506" s="115">
        <v>1.03</v>
      </c>
      <c r="N506" s="52">
        <v>0.98919999999999997</v>
      </c>
      <c r="O506" s="52">
        <v>0.12854962628647496</v>
      </c>
    </row>
    <row r="507" spans="1:15" x14ac:dyDescent="0.2">
      <c r="A507" s="93" t="s">
        <v>4</v>
      </c>
      <c r="B507" s="94">
        <v>0.96</v>
      </c>
      <c r="C507" s="93" t="s">
        <v>12</v>
      </c>
      <c r="D507" s="91"/>
      <c r="E507" s="92" t="s">
        <v>15</v>
      </c>
      <c r="F507" s="116">
        <v>0.97099999999999997</v>
      </c>
      <c r="G507" s="116">
        <v>0.35164944686223082</v>
      </c>
      <c r="H507" s="91"/>
      <c r="I507" s="97">
        <v>1.05</v>
      </c>
      <c r="J507" s="117">
        <v>0.98109999999999997</v>
      </c>
      <c r="K507" s="117">
        <v>0.22681913980686624</v>
      </c>
      <c r="L507" s="91"/>
      <c r="M507" s="115">
        <v>1.03</v>
      </c>
      <c r="N507" s="52">
        <v>0.99</v>
      </c>
      <c r="O507" s="52">
        <v>0.11893124796350614</v>
      </c>
    </row>
    <row r="508" spans="1:15" x14ac:dyDescent="0.2">
      <c r="A508" s="93" t="s">
        <v>4</v>
      </c>
      <c r="B508" s="94">
        <v>0.97</v>
      </c>
      <c r="C508" s="93" t="s">
        <v>12</v>
      </c>
      <c r="D508" s="91"/>
      <c r="E508" s="92" t="s">
        <v>15</v>
      </c>
      <c r="F508" s="116">
        <v>0.96789999999999998</v>
      </c>
      <c r="G508" s="116">
        <v>0.39048622058397148</v>
      </c>
      <c r="H508" s="91"/>
      <c r="I508" s="97">
        <v>1.05</v>
      </c>
      <c r="J508" s="117">
        <v>0.97929999999999995</v>
      </c>
      <c r="K508" s="117">
        <v>0.24887757219607221</v>
      </c>
      <c r="L508" s="91"/>
      <c r="M508" s="115">
        <v>1.03</v>
      </c>
      <c r="N508" s="52">
        <v>0.98899999999999999</v>
      </c>
      <c r="O508" s="52">
        <v>0.13095665220653002</v>
      </c>
    </row>
    <row r="509" spans="1:15" x14ac:dyDescent="0.2">
      <c r="A509" s="93" t="s">
        <v>5</v>
      </c>
      <c r="B509" s="94">
        <v>0.96</v>
      </c>
      <c r="C509" s="93" t="s">
        <v>12</v>
      </c>
      <c r="D509" s="91"/>
      <c r="E509" s="92" t="s">
        <v>15</v>
      </c>
      <c r="F509" s="116">
        <v>0.97359999999999991</v>
      </c>
      <c r="G509" s="116">
        <v>0.31926736819784352</v>
      </c>
      <c r="H509" s="91"/>
      <c r="I509" s="97">
        <v>1.05</v>
      </c>
      <c r="J509" s="117">
        <v>0.98229999999999995</v>
      </c>
      <c r="K509" s="117">
        <v>0.21215843001776669</v>
      </c>
      <c r="L509" s="91"/>
      <c r="M509" s="115">
        <v>1.03</v>
      </c>
      <c r="N509" s="52">
        <v>0.99039999999999995</v>
      </c>
      <c r="O509" s="52">
        <v>0.11412788576788849</v>
      </c>
    </row>
    <row r="510" spans="1:15" x14ac:dyDescent="0.2">
      <c r="A510" s="93" t="s">
        <v>5</v>
      </c>
      <c r="B510" s="94">
        <v>0.97</v>
      </c>
      <c r="C510" s="93" t="s">
        <v>12</v>
      </c>
      <c r="D510" s="91"/>
      <c r="E510" s="92" t="s">
        <v>15</v>
      </c>
      <c r="F510" s="116">
        <v>0.97049999999999992</v>
      </c>
      <c r="G510" s="116">
        <v>0.35789666118229813</v>
      </c>
      <c r="H510" s="91"/>
      <c r="I510" s="97">
        <v>1.05</v>
      </c>
      <c r="J510" s="117">
        <v>0.98039999999999994</v>
      </c>
      <c r="K510" s="117">
        <v>0.23538779431700108</v>
      </c>
      <c r="L510" s="91"/>
      <c r="M510" s="115">
        <v>1.03</v>
      </c>
      <c r="N510" s="52">
        <v>0.98919999999999997</v>
      </c>
      <c r="O510" s="52">
        <v>0.12854962628647496</v>
      </c>
    </row>
    <row r="511" spans="1:15" x14ac:dyDescent="0.2">
      <c r="A511" s="93" t="s">
        <v>6</v>
      </c>
      <c r="B511" s="94">
        <v>0.96</v>
      </c>
      <c r="C511" s="93" t="s">
        <v>12</v>
      </c>
      <c r="D511" s="91"/>
      <c r="E511" s="92" t="s">
        <v>15</v>
      </c>
      <c r="F511" s="116">
        <v>0.97229999999999994</v>
      </c>
      <c r="G511" s="116">
        <v>0.33543675952928448</v>
      </c>
      <c r="H511" s="91"/>
      <c r="I511" s="97">
        <v>1.05</v>
      </c>
      <c r="J511" s="117">
        <v>0.98229999999999995</v>
      </c>
      <c r="K511" s="117">
        <v>0.21215843001776669</v>
      </c>
      <c r="L511" s="91"/>
      <c r="M511" s="115">
        <v>1.03</v>
      </c>
      <c r="N511" s="52">
        <v>0.99059999999999993</v>
      </c>
      <c r="O511" s="52">
        <v>0.1117276593527555</v>
      </c>
    </row>
    <row r="512" spans="1:15" x14ac:dyDescent="0.2">
      <c r="A512" s="93" t="s">
        <v>6</v>
      </c>
      <c r="B512" s="94">
        <v>0.97</v>
      </c>
      <c r="C512" s="93" t="s">
        <v>12</v>
      </c>
      <c r="D512" s="91"/>
      <c r="E512" s="92" t="s">
        <v>15</v>
      </c>
      <c r="F512" s="116">
        <v>0.96889999999999998</v>
      </c>
      <c r="G512" s="116">
        <v>0.37793107581261109</v>
      </c>
      <c r="H512" s="91"/>
      <c r="I512" s="97">
        <v>1.05</v>
      </c>
      <c r="J512" s="117">
        <v>0.98029999999999995</v>
      </c>
      <c r="K512" s="117">
        <v>0.23661288677264752</v>
      </c>
      <c r="L512" s="91"/>
      <c r="M512" s="115">
        <v>1.03</v>
      </c>
      <c r="N512" s="52">
        <v>0.98949999999999994</v>
      </c>
      <c r="O512" s="52">
        <v>0.12494091183230448</v>
      </c>
    </row>
    <row r="513" spans="1:15" x14ac:dyDescent="0.2">
      <c r="A513" s="93" t="s">
        <v>7</v>
      </c>
      <c r="B513" s="94">
        <v>0.96</v>
      </c>
      <c r="C513" s="93" t="s">
        <v>12</v>
      </c>
      <c r="D513" s="91"/>
      <c r="E513" s="92" t="s">
        <v>15</v>
      </c>
      <c r="F513" s="116">
        <v>0.9655999999999999</v>
      </c>
      <c r="G513" s="116">
        <v>0.41946174198893671</v>
      </c>
      <c r="H513" s="91"/>
      <c r="I513" s="97">
        <v>1.05</v>
      </c>
      <c r="J513" s="117">
        <v>0.98059999999999992</v>
      </c>
      <c r="K513" s="117">
        <v>0.23293835900337617</v>
      </c>
      <c r="L513" s="91"/>
      <c r="M513" s="115">
        <v>1.03</v>
      </c>
      <c r="N513" s="52">
        <v>0.9899</v>
      </c>
      <c r="O513" s="52">
        <v>0.12013269505880356</v>
      </c>
    </row>
    <row r="514" spans="1:15" x14ac:dyDescent="0.2">
      <c r="A514" s="93" t="s">
        <v>7</v>
      </c>
      <c r="B514" s="94">
        <v>0.97</v>
      </c>
      <c r="C514" s="93" t="s">
        <v>12</v>
      </c>
      <c r="D514" s="91"/>
      <c r="E514" s="92" t="s">
        <v>15</v>
      </c>
      <c r="F514" s="116">
        <v>0.96199999999999997</v>
      </c>
      <c r="G514" s="116">
        <v>0.46509288444772362</v>
      </c>
      <c r="H514" s="91"/>
      <c r="I514" s="97">
        <v>1.05</v>
      </c>
      <c r="J514" s="117">
        <v>0.9788</v>
      </c>
      <c r="K514" s="117">
        <v>0.25501931265407274</v>
      </c>
      <c r="L514" s="91"/>
      <c r="M514" s="115">
        <v>1.03</v>
      </c>
      <c r="N514" s="52">
        <v>0.9887999999999999</v>
      </c>
      <c r="O514" s="52">
        <v>0.13336465184257348</v>
      </c>
    </row>
    <row r="515" spans="1:15" x14ac:dyDescent="0.2">
      <c r="A515" s="93" t="s">
        <v>8</v>
      </c>
      <c r="B515" s="94">
        <v>0.96</v>
      </c>
      <c r="C515" s="93" t="s">
        <v>12</v>
      </c>
      <c r="D515" s="91"/>
      <c r="E515" s="92" t="s">
        <v>15</v>
      </c>
      <c r="F515" s="116">
        <v>0.97299999999999998</v>
      </c>
      <c r="G515" s="116">
        <v>0.32672479527898446</v>
      </c>
      <c r="H515" s="91"/>
      <c r="I515" s="97">
        <v>1.05</v>
      </c>
      <c r="J515" s="117">
        <v>0.98229999999999995</v>
      </c>
      <c r="K515" s="117">
        <v>0.21215843001776669</v>
      </c>
      <c r="L515" s="91"/>
      <c r="M515" s="115">
        <v>1.03</v>
      </c>
      <c r="N515" s="52">
        <v>0.99039999999999995</v>
      </c>
      <c r="O515" s="52">
        <v>0.11412788576788849</v>
      </c>
    </row>
    <row r="516" spans="1:15" x14ac:dyDescent="0.2">
      <c r="A516" s="93" t="s">
        <v>8</v>
      </c>
      <c r="B516" s="94">
        <v>0.97</v>
      </c>
      <c r="C516" s="93" t="s">
        <v>12</v>
      </c>
      <c r="D516" s="91"/>
      <c r="E516" s="92" t="s">
        <v>15</v>
      </c>
      <c r="F516" s="116">
        <v>0.9698</v>
      </c>
      <c r="G516" s="116">
        <v>0.36665358337934667</v>
      </c>
      <c r="H516" s="91"/>
      <c r="I516" s="97">
        <v>1.05</v>
      </c>
      <c r="J516" s="117">
        <v>0.98039999999999994</v>
      </c>
      <c r="K516" s="117">
        <v>0.23538779431700108</v>
      </c>
      <c r="L516" s="91"/>
      <c r="M516" s="115">
        <v>1.03</v>
      </c>
      <c r="N516" s="52">
        <v>0.98929999999999996</v>
      </c>
      <c r="O516" s="52">
        <v>0.12734647828539616</v>
      </c>
    </row>
    <row r="517" spans="1:15" x14ac:dyDescent="0.2">
      <c r="A517" s="93" t="s">
        <v>9</v>
      </c>
      <c r="B517" s="94">
        <v>0.96</v>
      </c>
      <c r="C517" s="93" t="s">
        <v>12</v>
      </c>
      <c r="D517" s="91"/>
      <c r="E517" s="92" t="s">
        <v>15</v>
      </c>
      <c r="F517" s="116">
        <v>0.9748</v>
      </c>
      <c r="G517" s="116">
        <v>0.30438005480032299</v>
      </c>
      <c r="H517" s="91"/>
      <c r="I517" s="97">
        <v>1.05</v>
      </c>
      <c r="J517" s="117">
        <v>0.98399999999999999</v>
      </c>
      <c r="K517" s="117">
        <v>0.1914503015997904</v>
      </c>
      <c r="L517" s="91"/>
      <c r="M517" s="115">
        <v>1.03</v>
      </c>
      <c r="N517" s="52">
        <v>0.99160000000000004</v>
      </c>
      <c r="O517" s="52">
        <v>9.9741050631757949E-2</v>
      </c>
    </row>
    <row r="518" spans="1:15" x14ac:dyDescent="0.2">
      <c r="A518" s="93" t="s">
        <v>9</v>
      </c>
      <c r="B518" s="94">
        <v>0.97</v>
      </c>
      <c r="C518" s="93" t="s">
        <v>12</v>
      </c>
      <c r="D518" s="91"/>
      <c r="E518" s="92" t="s">
        <v>15</v>
      </c>
      <c r="F518" s="116">
        <v>0.97140000000000004</v>
      </c>
      <c r="G518" s="116">
        <v>0.3466563058306264</v>
      </c>
      <c r="H518" s="91"/>
      <c r="I518" s="97">
        <v>1.05</v>
      </c>
      <c r="J518" s="117">
        <v>0.9819</v>
      </c>
      <c r="K518" s="117">
        <v>0.21704135169142125</v>
      </c>
      <c r="L518" s="91"/>
      <c r="M518" s="115">
        <v>1.03</v>
      </c>
      <c r="N518" s="52">
        <v>0.99040000000000006</v>
      </c>
      <c r="O518" s="52">
        <v>0.11412788576788715</v>
      </c>
    </row>
    <row r="523" spans="1:15" x14ac:dyDescent="0.2">
      <c r="A523" s="90" t="s">
        <v>42</v>
      </c>
      <c r="B523" s="91"/>
      <c r="C523" s="91"/>
      <c r="D523" s="91"/>
      <c r="E523" s="92"/>
      <c r="F523" s="92" t="s">
        <v>16</v>
      </c>
      <c r="G523" s="92"/>
      <c r="H523" s="91"/>
      <c r="I523" s="96"/>
      <c r="J523" s="96" t="s">
        <v>17</v>
      </c>
      <c r="K523" s="96"/>
      <c r="L523" s="91"/>
      <c r="M523" s="98"/>
      <c r="N523" s="98" t="s">
        <v>18</v>
      </c>
      <c r="O523" s="98"/>
    </row>
    <row r="524" spans="1:15" ht="25.5" x14ac:dyDescent="0.2">
      <c r="A524" s="93" t="s">
        <v>0</v>
      </c>
      <c r="B524" s="93" t="s">
        <v>10</v>
      </c>
      <c r="C524" s="93" t="s">
        <v>11</v>
      </c>
      <c r="D524" s="95"/>
      <c r="E524" s="92" t="s">
        <v>13</v>
      </c>
      <c r="F524" s="92" t="s">
        <v>27</v>
      </c>
      <c r="G524" s="92" t="s">
        <v>14</v>
      </c>
      <c r="H524" s="95"/>
      <c r="I524" s="96" t="s">
        <v>13</v>
      </c>
      <c r="J524" s="96" t="s">
        <v>27</v>
      </c>
      <c r="K524" s="96" t="s">
        <v>14</v>
      </c>
      <c r="L524" s="95"/>
      <c r="M524" s="98" t="s">
        <v>13</v>
      </c>
      <c r="N524" s="98" t="s">
        <v>27</v>
      </c>
      <c r="O524" s="98" t="s">
        <v>14</v>
      </c>
    </row>
    <row r="525" spans="1:15" x14ac:dyDescent="0.2">
      <c r="A525" s="93" t="s">
        <v>1</v>
      </c>
      <c r="B525" s="94">
        <v>0.96</v>
      </c>
      <c r="C525" s="93" t="s">
        <v>12</v>
      </c>
      <c r="D525" s="91"/>
      <c r="E525" s="92" t="s">
        <v>15</v>
      </c>
      <c r="F525" s="118">
        <v>0.96099999999999997</v>
      </c>
      <c r="G525" s="118">
        <v>0.49375650364203999</v>
      </c>
      <c r="H525" s="91"/>
      <c r="I525" s="97">
        <v>1.05</v>
      </c>
      <c r="J525" s="119">
        <v>0.9899</v>
      </c>
      <c r="K525" s="119">
        <v>0.12413711822743036</v>
      </c>
      <c r="L525" s="91"/>
      <c r="M525" s="99">
        <v>1.03</v>
      </c>
      <c r="N525" s="120">
        <v>0.9899</v>
      </c>
      <c r="O525" s="120">
        <v>0.12413711822743036</v>
      </c>
    </row>
    <row r="526" spans="1:15" x14ac:dyDescent="0.2">
      <c r="A526" s="93" t="s">
        <v>1</v>
      </c>
      <c r="B526" s="94">
        <v>0.97</v>
      </c>
      <c r="C526" s="93" t="s">
        <v>12</v>
      </c>
      <c r="D526" s="91"/>
      <c r="E526" s="92" t="s">
        <v>15</v>
      </c>
      <c r="F526" s="118">
        <v>0.95760000000000001</v>
      </c>
      <c r="G526" s="118">
        <v>0.5387078808131438</v>
      </c>
      <c r="H526" s="91"/>
      <c r="I526" s="97">
        <v>1.05</v>
      </c>
      <c r="J526" s="119">
        <v>0.98899999999999999</v>
      </c>
      <c r="K526" s="119">
        <v>0.13532187394674766</v>
      </c>
      <c r="L526" s="91"/>
      <c r="M526" s="99">
        <v>1.03</v>
      </c>
      <c r="N526" s="120">
        <v>0.98899999999999999</v>
      </c>
      <c r="O526" s="120">
        <v>0.13532187394674766</v>
      </c>
    </row>
    <row r="527" spans="1:15" x14ac:dyDescent="0.2">
      <c r="A527" s="93" t="s">
        <v>2</v>
      </c>
      <c r="B527" s="94">
        <v>0.96</v>
      </c>
      <c r="C527" s="93" t="s">
        <v>12</v>
      </c>
      <c r="D527" s="91"/>
      <c r="E527" s="92" t="s">
        <v>15</v>
      </c>
      <c r="F527" s="118">
        <v>0.97030000000000005</v>
      </c>
      <c r="G527" s="118">
        <v>0.37241059466144427</v>
      </c>
      <c r="H527" s="91"/>
      <c r="I527" s="97">
        <v>1.05</v>
      </c>
      <c r="J527" s="119">
        <v>0.99159999999999993</v>
      </c>
      <c r="K527" s="119">
        <v>0.10306575231948459</v>
      </c>
      <c r="L527" s="91"/>
      <c r="M527" s="99">
        <v>1.03</v>
      </c>
      <c r="N527" s="120">
        <v>0.99159999999999993</v>
      </c>
      <c r="O527" s="120">
        <v>0.10306575231948459</v>
      </c>
    </row>
    <row r="528" spans="1:15" x14ac:dyDescent="0.2">
      <c r="A528" s="93" t="s">
        <v>2</v>
      </c>
      <c r="B528" s="94">
        <v>0.97</v>
      </c>
      <c r="C528" s="93" t="s">
        <v>12</v>
      </c>
      <c r="D528" s="91"/>
      <c r="E528" s="92" t="s">
        <v>15</v>
      </c>
      <c r="F528" s="118">
        <v>0.96660000000000001</v>
      </c>
      <c r="G528" s="118">
        <v>0.42040830402096679</v>
      </c>
      <c r="H528" s="91"/>
      <c r="I528" s="97">
        <v>1.05</v>
      </c>
      <c r="J528" s="119">
        <v>0.99039999999999995</v>
      </c>
      <c r="K528" s="119">
        <v>0.11793214862681811</v>
      </c>
      <c r="L528" s="91"/>
      <c r="M528" s="99">
        <v>1.03</v>
      </c>
      <c r="N528" s="120">
        <v>0.99039999999999995</v>
      </c>
      <c r="O528" s="120">
        <v>0.11793214862681811</v>
      </c>
    </row>
    <row r="529" spans="1:15" x14ac:dyDescent="0.2">
      <c r="A529" s="93" t="s">
        <v>3</v>
      </c>
      <c r="B529" s="94">
        <v>0.96</v>
      </c>
      <c r="C529" s="93" t="s">
        <v>12</v>
      </c>
      <c r="D529" s="91"/>
      <c r="E529" s="92" t="s">
        <v>15</v>
      </c>
      <c r="F529" s="118">
        <v>0.97789999999999999</v>
      </c>
      <c r="G529" s="118">
        <v>0.27495994818829478</v>
      </c>
      <c r="H529" s="91"/>
      <c r="I529" s="97">
        <v>1.05</v>
      </c>
      <c r="J529" s="119">
        <v>0.99159999999999993</v>
      </c>
      <c r="K529" s="119">
        <v>0.10306575231948459</v>
      </c>
      <c r="L529" s="91"/>
      <c r="M529" s="99">
        <v>1.03</v>
      </c>
      <c r="N529" s="120">
        <v>0.99159999999999993</v>
      </c>
      <c r="O529" s="120">
        <v>0.10306575231948459</v>
      </c>
    </row>
    <row r="530" spans="1:15" x14ac:dyDescent="0.2">
      <c r="A530" s="93" t="s">
        <v>3</v>
      </c>
      <c r="B530" s="94">
        <v>0.97</v>
      </c>
      <c r="C530" s="93" t="s">
        <v>12</v>
      </c>
      <c r="D530" s="91"/>
      <c r="E530" s="92" t="s">
        <v>15</v>
      </c>
      <c r="F530" s="118">
        <v>0.9748</v>
      </c>
      <c r="G530" s="118">
        <v>0.31452605662700045</v>
      </c>
      <c r="H530" s="91"/>
      <c r="I530" s="97">
        <v>1.05</v>
      </c>
      <c r="J530" s="119">
        <v>0.99029999999999996</v>
      </c>
      <c r="K530" s="119">
        <v>0.11917264128715256</v>
      </c>
      <c r="L530" s="91"/>
      <c r="M530" s="99">
        <v>1.03</v>
      </c>
      <c r="N530" s="120">
        <v>0.99029999999999996</v>
      </c>
      <c r="O530" s="120">
        <v>0.11917264128715256</v>
      </c>
    </row>
    <row r="531" spans="1:15" x14ac:dyDescent="0.2">
      <c r="A531" s="93" t="s">
        <v>4</v>
      </c>
      <c r="B531" s="94">
        <v>0.96</v>
      </c>
      <c r="C531" s="93" t="s">
        <v>12</v>
      </c>
      <c r="D531" s="91"/>
      <c r="E531" s="92" t="s">
        <v>15</v>
      </c>
      <c r="F531" s="118">
        <v>0.9758</v>
      </c>
      <c r="G531" s="118">
        <v>0.30173532827765254</v>
      </c>
      <c r="H531" s="91"/>
      <c r="I531" s="97">
        <v>1.05</v>
      </c>
      <c r="J531" s="119">
        <v>0.99099999999999999</v>
      </c>
      <c r="K531" s="119">
        <v>0.11049445005045419</v>
      </c>
      <c r="L531" s="91"/>
      <c r="M531" s="99">
        <v>1.03</v>
      </c>
      <c r="N531" s="120">
        <v>0.99099999999999999</v>
      </c>
      <c r="O531" s="120">
        <v>0.11049445005045419</v>
      </c>
    </row>
    <row r="532" spans="1:15" x14ac:dyDescent="0.2">
      <c r="A532" s="93" t="s">
        <v>4</v>
      </c>
      <c r="B532" s="94">
        <v>0.97</v>
      </c>
      <c r="C532" s="93" t="s">
        <v>12</v>
      </c>
      <c r="D532" s="91"/>
      <c r="E532" s="92" t="s">
        <v>15</v>
      </c>
      <c r="F532" s="118">
        <v>0.97259999999999991</v>
      </c>
      <c r="G532" s="118">
        <v>0.3427582425114824</v>
      </c>
      <c r="H532" s="91"/>
      <c r="I532" s="97">
        <v>1.05</v>
      </c>
      <c r="J532" s="119">
        <v>0.98969999999999991</v>
      </c>
      <c r="K532" s="119">
        <v>0.12662086154053526</v>
      </c>
      <c r="L532" s="91"/>
      <c r="M532" s="99">
        <v>1.03</v>
      </c>
      <c r="N532" s="120">
        <v>0.98969999999999991</v>
      </c>
      <c r="O532" s="120">
        <v>0.12662086154053526</v>
      </c>
    </row>
    <row r="533" spans="1:15" x14ac:dyDescent="0.2">
      <c r="A533" s="93" t="s">
        <v>5</v>
      </c>
      <c r="B533" s="94">
        <v>0.96</v>
      </c>
      <c r="C533" s="93" t="s">
        <v>12</v>
      </c>
      <c r="D533" s="91"/>
      <c r="E533" s="92" t="s">
        <v>15</v>
      </c>
      <c r="F533" s="118">
        <v>0.97609999999999997</v>
      </c>
      <c r="G533" s="118">
        <v>0.29790322029846711</v>
      </c>
      <c r="H533" s="91"/>
      <c r="I533" s="97">
        <v>1.05</v>
      </c>
      <c r="J533" s="119">
        <v>0.9909</v>
      </c>
      <c r="K533" s="119">
        <v>0.11173344097958082</v>
      </c>
      <c r="L533" s="91"/>
      <c r="M533" s="99">
        <v>1.03</v>
      </c>
      <c r="N533" s="120">
        <v>0.9909</v>
      </c>
      <c r="O533" s="120">
        <v>0.11173344097958082</v>
      </c>
    </row>
    <row r="534" spans="1:15" x14ac:dyDescent="0.2">
      <c r="A534" s="93" t="s">
        <v>5</v>
      </c>
      <c r="B534" s="94">
        <v>0.97</v>
      </c>
      <c r="C534" s="93" t="s">
        <v>12</v>
      </c>
      <c r="D534" s="91"/>
      <c r="E534" s="92" t="s">
        <v>15</v>
      </c>
      <c r="F534" s="118">
        <v>0.97299999999999998</v>
      </c>
      <c r="G534" s="118">
        <v>0.33761562178828397</v>
      </c>
      <c r="H534" s="91"/>
      <c r="I534" s="97">
        <v>1.05</v>
      </c>
      <c r="J534" s="119">
        <v>0.98969999999999991</v>
      </c>
      <c r="K534" s="119">
        <v>0.12662086154053526</v>
      </c>
      <c r="L534" s="91"/>
      <c r="M534" s="99">
        <v>1.03</v>
      </c>
      <c r="N534" s="120">
        <v>0.98969999999999991</v>
      </c>
      <c r="O534" s="120">
        <v>0.12662086154053526</v>
      </c>
    </row>
    <row r="535" spans="1:15" x14ac:dyDescent="0.2">
      <c r="A535" s="93" t="s">
        <v>6</v>
      </c>
      <c r="B535" s="94">
        <v>0.96</v>
      </c>
      <c r="C535" s="93" t="s">
        <v>12</v>
      </c>
      <c r="D535" s="91"/>
      <c r="E535" s="92" t="s">
        <v>15</v>
      </c>
      <c r="F535" s="118">
        <v>0.97299999999999998</v>
      </c>
      <c r="G535" s="118">
        <v>0.33761562178828397</v>
      </c>
      <c r="H535" s="91"/>
      <c r="I535" s="97">
        <v>1.05</v>
      </c>
      <c r="J535" s="119">
        <v>0.99069999999999991</v>
      </c>
      <c r="K535" s="119">
        <v>0.11421217321086206</v>
      </c>
      <c r="L535" s="91"/>
      <c r="M535" s="99">
        <v>1.03</v>
      </c>
      <c r="N535" s="120">
        <v>0.99069999999999991</v>
      </c>
      <c r="O535" s="120">
        <v>0.11421217321086206</v>
      </c>
    </row>
    <row r="536" spans="1:15" x14ac:dyDescent="0.2">
      <c r="A536" s="93" t="s">
        <v>6</v>
      </c>
      <c r="B536" s="94">
        <v>0.97</v>
      </c>
      <c r="C536" s="93" t="s">
        <v>12</v>
      </c>
      <c r="D536" s="91"/>
      <c r="E536" s="92" t="s">
        <v>15</v>
      </c>
      <c r="F536" s="118">
        <v>0.9696999999999999</v>
      </c>
      <c r="G536" s="118">
        <v>0.38016912447148737</v>
      </c>
      <c r="H536" s="91"/>
      <c r="I536" s="97">
        <v>1.05</v>
      </c>
      <c r="J536" s="119">
        <v>0.98959999999999992</v>
      </c>
      <c r="K536" s="119">
        <v>0.12786310967394329</v>
      </c>
      <c r="L536" s="91"/>
      <c r="M536" s="99">
        <v>1.03</v>
      </c>
      <c r="N536" s="120">
        <v>0.98959999999999992</v>
      </c>
      <c r="O536" s="120">
        <v>0.12786310967394329</v>
      </c>
    </row>
    <row r="537" spans="1:15" x14ac:dyDescent="0.2">
      <c r="A537" s="93" t="s">
        <v>7</v>
      </c>
      <c r="B537" s="94">
        <v>0.96</v>
      </c>
      <c r="C537" s="93" t="s">
        <v>12</v>
      </c>
      <c r="D537" s="91"/>
      <c r="E537" s="92" t="s">
        <v>15</v>
      </c>
      <c r="F537" s="118">
        <v>0.96819999999999995</v>
      </c>
      <c r="G537" s="118">
        <v>0.39960751910762304</v>
      </c>
      <c r="H537" s="91"/>
      <c r="I537" s="97">
        <v>1.05</v>
      </c>
      <c r="J537" s="119">
        <v>0.99039999999999995</v>
      </c>
      <c r="K537" s="119">
        <v>0.11793214862681811</v>
      </c>
      <c r="L537" s="91"/>
      <c r="M537" s="99">
        <v>1.03</v>
      </c>
      <c r="N537" s="120">
        <v>0.99039999999999995</v>
      </c>
      <c r="O537" s="120">
        <v>0.11793214862681811</v>
      </c>
    </row>
    <row r="538" spans="1:15" x14ac:dyDescent="0.2">
      <c r="A538" s="93" t="s">
        <v>7</v>
      </c>
      <c r="B538" s="94">
        <v>0.97</v>
      </c>
      <c r="C538" s="93" t="s">
        <v>12</v>
      </c>
      <c r="D538" s="91"/>
      <c r="E538" s="92" t="s">
        <v>15</v>
      </c>
      <c r="F538" s="118">
        <v>0.96449999999999991</v>
      </c>
      <c r="G538" s="118">
        <v>0.4478140660100236</v>
      </c>
      <c r="H538" s="91"/>
      <c r="I538" s="97">
        <v>1.05</v>
      </c>
      <c r="J538" s="119">
        <v>0.98919999999999997</v>
      </c>
      <c r="K538" s="119">
        <v>0.13283461382935746</v>
      </c>
      <c r="L538" s="91"/>
      <c r="M538" s="99">
        <v>1.03</v>
      </c>
      <c r="N538" s="120">
        <v>0.98919999999999997</v>
      </c>
      <c r="O538" s="120">
        <v>0.13283461382935746</v>
      </c>
    </row>
    <row r="539" spans="1:15" x14ac:dyDescent="0.2">
      <c r="A539" s="93" t="s">
        <v>8</v>
      </c>
      <c r="B539" s="94">
        <v>0.96</v>
      </c>
      <c r="C539" s="93" t="s">
        <v>12</v>
      </c>
      <c r="D539" s="91"/>
      <c r="E539" s="92" t="s">
        <v>15</v>
      </c>
      <c r="F539" s="118">
        <v>0.9768</v>
      </c>
      <c r="G539" s="118">
        <v>0.28897078897078893</v>
      </c>
      <c r="H539" s="91"/>
      <c r="I539" s="97">
        <v>1.05</v>
      </c>
      <c r="J539" s="119">
        <v>0.99139999999999995</v>
      </c>
      <c r="K539" s="119">
        <v>0.10554098581131126</v>
      </c>
      <c r="L539" s="91"/>
      <c r="M539" s="99">
        <v>1.03</v>
      </c>
      <c r="N539" s="120">
        <v>0.99139999999999995</v>
      </c>
      <c r="O539" s="120">
        <v>0.10554098581131126</v>
      </c>
    </row>
    <row r="540" spans="1:15" x14ac:dyDescent="0.2">
      <c r="A540" s="93" t="s">
        <v>8</v>
      </c>
      <c r="B540" s="94">
        <v>0.97</v>
      </c>
      <c r="C540" s="93" t="s">
        <v>12</v>
      </c>
      <c r="D540" s="91"/>
      <c r="E540" s="92" t="s">
        <v>15</v>
      </c>
      <c r="F540" s="118">
        <v>0.97359999999999991</v>
      </c>
      <c r="G540" s="118">
        <v>0.32990961380443828</v>
      </c>
      <c r="H540" s="91"/>
      <c r="I540" s="97">
        <v>1.05</v>
      </c>
      <c r="J540" s="119">
        <v>0.99019999999999997</v>
      </c>
      <c r="K540" s="119">
        <v>0.12041338450144791</v>
      </c>
      <c r="L540" s="91"/>
      <c r="M540" s="99">
        <v>1.03</v>
      </c>
      <c r="N540" s="120">
        <v>0.99019999999999997</v>
      </c>
      <c r="O540" s="120">
        <v>0.12041338450144791</v>
      </c>
    </row>
    <row r="541" spans="1:15" x14ac:dyDescent="0.2">
      <c r="A541" s="93" t="s">
        <v>9</v>
      </c>
      <c r="B541" s="94">
        <v>0.96</v>
      </c>
      <c r="C541" s="93" t="s">
        <v>12</v>
      </c>
      <c r="D541" s="91"/>
      <c r="E541" s="92" t="s">
        <v>15</v>
      </c>
      <c r="F541" s="118">
        <v>0.97839999999999994</v>
      </c>
      <c r="G541" s="118">
        <v>0.26860179885527469</v>
      </c>
      <c r="H541" s="91"/>
      <c r="I541" s="97">
        <v>1.05</v>
      </c>
      <c r="J541" s="119">
        <v>0.99209999999999998</v>
      </c>
      <c r="K541" s="119">
        <v>9.6882034741121753E-2</v>
      </c>
      <c r="L541" s="91"/>
      <c r="M541" s="99">
        <v>1.03</v>
      </c>
      <c r="N541" s="120">
        <v>0.99209999999999998</v>
      </c>
      <c r="O541" s="120">
        <v>9.6882034741121753E-2</v>
      </c>
    </row>
    <row r="542" spans="1:15" x14ac:dyDescent="0.2">
      <c r="A542" s="93" t="s">
        <v>9</v>
      </c>
      <c r="B542" s="94">
        <v>0.97</v>
      </c>
      <c r="C542" s="93" t="s">
        <v>12</v>
      </c>
      <c r="D542" s="91"/>
      <c r="E542" s="92" t="s">
        <v>15</v>
      </c>
      <c r="F542" s="118">
        <v>0.97509999999999997</v>
      </c>
      <c r="G542" s="118">
        <v>0.31068608347861798</v>
      </c>
      <c r="H542" s="91"/>
      <c r="I542" s="97">
        <v>1.05</v>
      </c>
      <c r="J542" s="119">
        <v>0.9907999999999999</v>
      </c>
      <c r="K542" s="119">
        <v>0.11297268200780634</v>
      </c>
      <c r="L542" s="91"/>
      <c r="M542" s="99">
        <v>1.03</v>
      </c>
      <c r="N542" s="120">
        <v>0.9907999999999999</v>
      </c>
      <c r="O542" s="120">
        <v>0.11297268200780634</v>
      </c>
    </row>
    <row r="546" spans="1:15" x14ac:dyDescent="0.2">
      <c r="A546" s="90" t="s">
        <v>43</v>
      </c>
      <c r="B546" s="91"/>
      <c r="C546" s="91"/>
      <c r="D546" s="91"/>
      <c r="E546" s="92"/>
      <c r="F546" s="92" t="s">
        <v>16</v>
      </c>
      <c r="G546" s="92"/>
      <c r="H546" s="91"/>
      <c r="I546" s="96"/>
      <c r="J546" s="96" t="s">
        <v>17</v>
      </c>
      <c r="K546" s="96"/>
      <c r="L546" s="91"/>
      <c r="M546" s="114"/>
      <c r="N546" s="114" t="s">
        <v>18</v>
      </c>
      <c r="O546" s="114"/>
    </row>
    <row r="547" spans="1:15" ht="25.5" x14ac:dyDescent="0.2">
      <c r="A547" s="93" t="s">
        <v>0</v>
      </c>
      <c r="B547" s="93" t="s">
        <v>10</v>
      </c>
      <c r="C547" s="93" t="s">
        <v>11</v>
      </c>
      <c r="D547" s="95"/>
      <c r="E547" s="92" t="s">
        <v>13</v>
      </c>
      <c r="F547" s="92" t="s">
        <v>27</v>
      </c>
      <c r="G547" s="92" t="s">
        <v>14</v>
      </c>
      <c r="H547" s="95"/>
      <c r="I547" s="96" t="s">
        <v>13</v>
      </c>
      <c r="J547" s="96" t="s">
        <v>27</v>
      </c>
      <c r="K547" s="96" t="s">
        <v>14</v>
      </c>
      <c r="L547" s="95"/>
      <c r="M547" s="114" t="s">
        <v>13</v>
      </c>
      <c r="N547" s="114" t="s">
        <v>27</v>
      </c>
      <c r="O547" s="114" t="s">
        <v>14</v>
      </c>
    </row>
    <row r="548" spans="1:15" x14ac:dyDescent="0.2">
      <c r="A548" s="93" t="s">
        <v>1</v>
      </c>
      <c r="B548" s="94">
        <v>0.96</v>
      </c>
      <c r="C548" s="93" t="s">
        <v>12</v>
      </c>
      <c r="D548" s="91"/>
      <c r="E548" s="92" t="s">
        <v>15</v>
      </c>
      <c r="F548" s="123">
        <v>0.96329999999999993</v>
      </c>
      <c r="G548" s="123">
        <v>0.47951187906513981</v>
      </c>
      <c r="H548" s="91"/>
      <c r="I548" s="97">
        <v>1.05</v>
      </c>
      <c r="J548" s="124">
        <v>0.97899999999999998</v>
      </c>
      <c r="K548" s="124">
        <v>0.26997992321510361</v>
      </c>
      <c r="L548" s="91"/>
      <c r="M548" s="115">
        <v>1.03</v>
      </c>
      <c r="N548" s="52">
        <v>0.9887999999999999</v>
      </c>
      <c r="O548" s="52">
        <v>0.14256221403861305</v>
      </c>
    </row>
    <row r="549" spans="1:15" x14ac:dyDescent="0.2">
      <c r="A549" s="93" t="s">
        <v>1</v>
      </c>
      <c r="B549" s="94">
        <v>0.97</v>
      </c>
      <c r="C549" s="93" t="s">
        <v>12</v>
      </c>
      <c r="D549" s="91"/>
      <c r="E549" s="92" t="s">
        <v>15</v>
      </c>
      <c r="F549" s="123">
        <v>0.96</v>
      </c>
      <c r="G549" s="123">
        <v>0.52442528735632232</v>
      </c>
      <c r="H549" s="91"/>
      <c r="I549" s="97">
        <v>1.05</v>
      </c>
      <c r="J549" s="124">
        <v>0.97739999999999994</v>
      </c>
      <c r="K549" s="124">
        <v>0.29102545105593391</v>
      </c>
      <c r="L549" s="91"/>
      <c r="M549" s="115">
        <v>1.03</v>
      </c>
      <c r="N549" s="52">
        <v>0.9879</v>
      </c>
      <c r="O549" s="52">
        <v>0.15415842033432114</v>
      </c>
    </row>
    <row r="550" spans="1:15" x14ac:dyDescent="0.2">
      <c r="A550" s="93" t="s">
        <v>2</v>
      </c>
      <c r="B550" s="94">
        <v>0.96</v>
      </c>
      <c r="C550" s="93" t="s">
        <v>12</v>
      </c>
      <c r="D550" s="91"/>
      <c r="E550" s="92" t="s">
        <v>15</v>
      </c>
      <c r="F550" s="123">
        <v>0.97119999999999995</v>
      </c>
      <c r="G550" s="123">
        <v>0.37323183548258881</v>
      </c>
      <c r="H550" s="91"/>
      <c r="I550" s="97">
        <v>1.05</v>
      </c>
      <c r="J550" s="124">
        <v>0.98259999999999992</v>
      </c>
      <c r="K550" s="124">
        <v>0.22287807856706807</v>
      </c>
      <c r="L550" s="91"/>
      <c r="M550" s="115">
        <v>1.03</v>
      </c>
      <c r="N550" s="52">
        <v>0.99099999999999999</v>
      </c>
      <c r="O550" s="52">
        <v>0.11430460350046986</v>
      </c>
    </row>
    <row r="551" spans="1:15" x14ac:dyDescent="0.2">
      <c r="A551" s="93" t="s">
        <v>2</v>
      </c>
      <c r="B551" s="94">
        <v>0.97</v>
      </c>
      <c r="C551" s="93" t="s">
        <v>12</v>
      </c>
      <c r="D551" s="91"/>
      <c r="E551" s="92" t="s">
        <v>15</v>
      </c>
      <c r="F551" s="123">
        <v>0.96749999999999992</v>
      </c>
      <c r="G551" s="123">
        <v>0.42279247972912881</v>
      </c>
      <c r="H551" s="91"/>
      <c r="I551" s="97">
        <v>1.05</v>
      </c>
      <c r="J551" s="124">
        <v>0.98059999999999992</v>
      </c>
      <c r="K551" s="124">
        <v>0.24900307341740213</v>
      </c>
      <c r="L551" s="91"/>
      <c r="M551" s="115">
        <v>1.03</v>
      </c>
      <c r="N551" s="52">
        <v>0.9897999999999999</v>
      </c>
      <c r="O551" s="52">
        <v>0.12970227353488464</v>
      </c>
    </row>
    <row r="552" spans="1:15" x14ac:dyDescent="0.2">
      <c r="A552" s="93" t="s">
        <v>3</v>
      </c>
      <c r="B552" s="94">
        <v>0.96</v>
      </c>
      <c r="C552" s="93" t="s">
        <v>12</v>
      </c>
      <c r="D552" s="91"/>
      <c r="E552" s="92" t="s">
        <v>15</v>
      </c>
      <c r="F552" s="123">
        <v>0.97709999999999997</v>
      </c>
      <c r="G552" s="123">
        <v>0.29497916071132424</v>
      </c>
      <c r="H552" s="91"/>
      <c r="I552" s="97">
        <v>1.05</v>
      </c>
      <c r="J552" s="124">
        <v>0.9837999999999999</v>
      </c>
      <c r="K552" s="124">
        <v>0.2072540676195764</v>
      </c>
      <c r="L552" s="91"/>
      <c r="M552" s="115">
        <v>1.03</v>
      </c>
      <c r="N552" s="52">
        <v>0.99109999999999998</v>
      </c>
      <c r="O552" s="52">
        <v>0.1130231473910913</v>
      </c>
    </row>
    <row r="553" spans="1:15" x14ac:dyDescent="0.2">
      <c r="A553" s="93" t="s">
        <v>3</v>
      </c>
      <c r="B553" s="94">
        <v>0.97</v>
      </c>
      <c r="C553" s="93" t="s">
        <v>12</v>
      </c>
      <c r="D553" s="91"/>
      <c r="E553" s="92" t="s">
        <v>15</v>
      </c>
      <c r="F553" s="123">
        <v>0.97399999999999998</v>
      </c>
      <c r="G553" s="123">
        <v>0.3359767754726336</v>
      </c>
      <c r="H553" s="91"/>
      <c r="I553" s="97">
        <v>1.05</v>
      </c>
      <c r="J553" s="124">
        <v>0.9817999999999999</v>
      </c>
      <c r="K553" s="124">
        <v>0.23331530405097037</v>
      </c>
      <c r="L553" s="91"/>
      <c r="M553" s="115">
        <v>1.03</v>
      </c>
      <c r="N553" s="52">
        <v>0.9899</v>
      </c>
      <c r="O553" s="52">
        <v>0.12841770851113485</v>
      </c>
    </row>
    <row r="554" spans="1:15" x14ac:dyDescent="0.2">
      <c r="A554" s="93" t="s">
        <v>4</v>
      </c>
      <c r="B554" s="94">
        <v>0.96</v>
      </c>
      <c r="C554" s="93" t="s">
        <v>12</v>
      </c>
      <c r="D554" s="91"/>
      <c r="E554" s="92" t="s">
        <v>15</v>
      </c>
      <c r="F554" s="123">
        <v>0.9748</v>
      </c>
      <c r="G554" s="123">
        <v>0.32537178271758666</v>
      </c>
      <c r="H554" s="91"/>
      <c r="I554" s="97">
        <v>1.05</v>
      </c>
      <c r="J554" s="124">
        <v>0.9829</v>
      </c>
      <c r="K554" s="124">
        <v>0.21896849926852635</v>
      </c>
      <c r="L554" s="91"/>
      <c r="M554" s="115">
        <v>1.03</v>
      </c>
      <c r="N554" s="52">
        <v>0.99069999999999991</v>
      </c>
      <c r="O554" s="52">
        <v>0.11815052401123663</v>
      </c>
    </row>
    <row r="555" spans="1:15" x14ac:dyDescent="0.2">
      <c r="A555" s="93" t="s">
        <v>4</v>
      </c>
      <c r="B555" s="94">
        <v>0.97</v>
      </c>
      <c r="C555" s="93" t="s">
        <v>12</v>
      </c>
      <c r="D555" s="91"/>
      <c r="E555" s="92" t="s">
        <v>15</v>
      </c>
      <c r="F555" s="123">
        <v>0.97159999999999991</v>
      </c>
      <c r="G555" s="123">
        <v>0.36789653752786144</v>
      </c>
      <c r="H555" s="91"/>
      <c r="I555" s="97">
        <v>1.05</v>
      </c>
      <c r="J555" s="124">
        <v>0.98089999999999999</v>
      </c>
      <c r="K555" s="124">
        <v>0.24507753259673565</v>
      </c>
      <c r="L555" s="91"/>
      <c r="M555" s="115">
        <v>1.03</v>
      </c>
      <c r="N555" s="52">
        <v>0.98959999999999992</v>
      </c>
      <c r="O555" s="52">
        <v>0.13227218242132063</v>
      </c>
    </row>
    <row r="556" spans="1:15" x14ac:dyDescent="0.2">
      <c r="A556" s="93" t="s">
        <v>5</v>
      </c>
      <c r="B556" s="94">
        <v>0.96</v>
      </c>
      <c r="C556" s="93" t="s">
        <v>12</v>
      </c>
      <c r="D556" s="91"/>
      <c r="E556" s="92" t="s">
        <v>15</v>
      </c>
      <c r="F556" s="123">
        <v>0.97509999999999997</v>
      </c>
      <c r="G556" s="123">
        <v>0.32139939670201861</v>
      </c>
      <c r="H556" s="91"/>
      <c r="I556" s="97">
        <v>1.05</v>
      </c>
      <c r="J556" s="124">
        <v>0.98269999999999991</v>
      </c>
      <c r="K556" s="124">
        <v>0.22157462024050675</v>
      </c>
      <c r="L556" s="91"/>
      <c r="M556" s="115">
        <v>1.03</v>
      </c>
      <c r="N556" s="52">
        <v>0.99059999999999993</v>
      </c>
      <c r="O556" s="52">
        <v>0.11943301517018691</v>
      </c>
    </row>
    <row r="557" spans="1:15" x14ac:dyDescent="0.2">
      <c r="A557" s="93" t="s">
        <v>5</v>
      </c>
      <c r="B557" s="94">
        <v>0.97</v>
      </c>
      <c r="C557" s="93" t="s">
        <v>12</v>
      </c>
      <c r="D557" s="91"/>
      <c r="E557" s="92" t="s">
        <v>15</v>
      </c>
      <c r="F557" s="123">
        <v>0.97199999999999998</v>
      </c>
      <c r="G557" s="123">
        <v>0.36256563076486481</v>
      </c>
      <c r="H557" s="91"/>
      <c r="I557" s="97">
        <v>1.05</v>
      </c>
      <c r="J557" s="124">
        <v>0.98080000000000001</v>
      </c>
      <c r="K557" s="124">
        <v>0.2463857793778477</v>
      </c>
      <c r="L557" s="91"/>
      <c r="M557" s="115">
        <v>1.03</v>
      </c>
      <c r="N557" s="52">
        <v>0.98939999999999995</v>
      </c>
      <c r="O557" s="52">
        <v>0.13484313028446429</v>
      </c>
    </row>
    <row r="558" spans="1:15" x14ac:dyDescent="0.2">
      <c r="A558" s="93" t="s">
        <v>6</v>
      </c>
      <c r="B558" s="94">
        <v>0.96</v>
      </c>
      <c r="C558" s="93" t="s">
        <v>12</v>
      </c>
      <c r="D558" s="91"/>
      <c r="E558" s="92" t="s">
        <v>15</v>
      </c>
      <c r="F558" s="123">
        <v>0.97429999999999994</v>
      </c>
      <c r="G558" s="123">
        <v>0.33199786230255574</v>
      </c>
      <c r="H558" s="91"/>
      <c r="I558" s="97">
        <v>1.05</v>
      </c>
      <c r="J558" s="124">
        <v>0.98329999999999995</v>
      </c>
      <c r="K558" s="124">
        <v>0.21375943778339718</v>
      </c>
      <c r="L558" s="91"/>
      <c r="M558" s="115">
        <v>1.03</v>
      </c>
      <c r="N558" s="52">
        <v>0.99119999999999997</v>
      </c>
      <c r="O558" s="52">
        <v>0.11174194984832077</v>
      </c>
    </row>
    <row r="559" spans="1:15" x14ac:dyDescent="0.2">
      <c r="A559" s="93" t="s">
        <v>6</v>
      </c>
      <c r="B559" s="94">
        <v>0.97</v>
      </c>
      <c r="C559" s="93" t="s">
        <v>12</v>
      </c>
      <c r="D559" s="91"/>
      <c r="E559" s="92" t="s">
        <v>15</v>
      </c>
      <c r="F559" s="123">
        <v>0.97089999999999999</v>
      </c>
      <c r="G559" s="123">
        <v>0.37723619393310887</v>
      </c>
      <c r="H559" s="91"/>
      <c r="I559" s="97">
        <v>1.05</v>
      </c>
      <c r="J559" s="124">
        <v>0.98119999999999996</v>
      </c>
      <c r="K559" s="124">
        <v>0.24115439222907964</v>
      </c>
      <c r="L559" s="91"/>
      <c r="M559" s="115">
        <v>1.03</v>
      </c>
      <c r="N559" s="52">
        <v>0.99</v>
      </c>
      <c r="O559" s="52">
        <v>0.12713340299547207</v>
      </c>
    </row>
    <row r="560" spans="1:15" x14ac:dyDescent="0.2">
      <c r="A560" s="93" t="s">
        <v>7</v>
      </c>
      <c r="B560" s="94">
        <v>0.96</v>
      </c>
      <c r="C560" s="93" t="s">
        <v>12</v>
      </c>
      <c r="D560" s="91"/>
      <c r="E560" s="92" t="s">
        <v>15</v>
      </c>
      <c r="F560" s="123">
        <v>0.96829999999999994</v>
      </c>
      <c r="G560" s="123">
        <v>0.41204457153845969</v>
      </c>
      <c r="H560" s="91"/>
      <c r="I560" s="97">
        <v>1.05</v>
      </c>
      <c r="J560" s="124">
        <v>0.9817999999999999</v>
      </c>
      <c r="K560" s="124">
        <v>0.23331530405097037</v>
      </c>
      <c r="L560" s="91"/>
      <c r="M560" s="115">
        <v>1.03</v>
      </c>
      <c r="N560" s="52">
        <v>0.99039999999999995</v>
      </c>
      <c r="O560" s="52">
        <v>0.12199877444153596</v>
      </c>
    </row>
    <row r="561" spans="1:20" x14ac:dyDescent="0.2">
      <c r="A561" s="93" t="s">
        <v>7</v>
      </c>
      <c r="B561" s="94">
        <v>0.97</v>
      </c>
      <c r="C561" s="93" t="s">
        <v>12</v>
      </c>
      <c r="D561" s="91"/>
      <c r="E561" s="92" t="s">
        <v>15</v>
      </c>
      <c r="F561" s="123">
        <v>0.9647</v>
      </c>
      <c r="G561" s="123">
        <v>0.46055053741917268</v>
      </c>
      <c r="H561" s="91"/>
      <c r="I561" s="97">
        <v>1.05</v>
      </c>
      <c r="J561" s="124">
        <v>0.9798</v>
      </c>
      <c r="K561" s="124">
        <v>0.25948293458904348</v>
      </c>
      <c r="L561" s="91"/>
      <c r="M561" s="115">
        <v>1.03</v>
      </c>
      <c r="N561" s="52">
        <v>0.98919999999999997</v>
      </c>
      <c r="O561" s="52">
        <v>0.13741511775450771</v>
      </c>
    </row>
    <row r="562" spans="1:20" x14ac:dyDescent="0.2">
      <c r="A562" s="93" t="s">
        <v>8</v>
      </c>
      <c r="B562" s="94">
        <v>0.96</v>
      </c>
      <c r="C562" s="93" t="s">
        <v>12</v>
      </c>
      <c r="D562" s="91"/>
      <c r="E562" s="92" t="s">
        <v>15</v>
      </c>
      <c r="F562" s="123">
        <v>0.97819999999999996</v>
      </c>
      <c r="G562" s="123">
        <v>0.28049408131755071</v>
      </c>
      <c r="H562" s="91"/>
      <c r="I562" s="97">
        <v>1.05</v>
      </c>
      <c r="J562" s="124">
        <v>0.98519999999999996</v>
      </c>
      <c r="K562" s="124">
        <v>0.18907415963151233</v>
      </c>
      <c r="L562" s="91"/>
      <c r="M562" s="115">
        <v>1.03</v>
      </c>
      <c r="N562" s="52">
        <v>0.99209999999999998</v>
      </c>
      <c r="O562" s="52">
        <v>0.10022279455978113</v>
      </c>
    </row>
    <row r="563" spans="1:20" x14ac:dyDescent="0.2">
      <c r="A563" s="93" t="s">
        <v>8</v>
      </c>
      <c r="B563" s="94">
        <v>0.97</v>
      </c>
      <c r="C563" s="93" t="s">
        <v>12</v>
      </c>
      <c r="D563" s="91"/>
      <c r="E563" s="92" t="s">
        <v>15</v>
      </c>
      <c r="F563" s="123">
        <v>0.97489999999999999</v>
      </c>
      <c r="G563" s="123">
        <v>0.32404738240173192</v>
      </c>
      <c r="H563" s="91"/>
      <c r="I563" s="97">
        <v>1.05</v>
      </c>
      <c r="J563" s="124">
        <v>0.98299999999999998</v>
      </c>
      <c r="K563" s="124">
        <v>0.21766583646122026</v>
      </c>
      <c r="L563" s="91"/>
      <c r="M563" s="115">
        <v>1.03</v>
      </c>
      <c r="N563" s="52">
        <v>0.99069999999999991</v>
      </c>
      <c r="O563" s="52">
        <v>0.11815052401123663</v>
      </c>
    </row>
    <row r="564" spans="1:20" x14ac:dyDescent="0.2">
      <c r="A564" s="93" t="s">
        <v>9</v>
      </c>
      <c r="B564" s="94">
        <v>0.96</v>
      </c>
      <c r="C564" s="93" t="s">
        <v>12</v>
      </c>
      <c r="D564" s="91"/>
      <c r="E564" s="92" t="s">
        <v>15</v>
      </c>
      <c r="F564" s="123">
        <v>0.97949999999999993</v>
      </c>
      <c r="G564" s="123">
        <v>0.26341729594620855</v>
      </c>
      <c r="H564" s="91"/>
      <c r="I564" s="97">
        <v>1.05</v>
      </c>
      <c r="J564" s="124">
        <v>0.9859</v>
      </c>
      <c r="K564" s="124">
        <v>0.18000356754374613</v>
      </c>
      <c r="L564" s="91"/>
      <c r="M564" s="115">
        <v>1.03</v>
      </c>
      <c r="N564" s="52">
        <v>0.99229999999999996</v>
      </c>
      <c r="O564" s="52">
        <v>9.76658199168082E-2</v>
      </c>
    </row>
    <row r="565" spans="1:20" x14ac:dyDescent="0.2">
      <c r="A565" s="93" t="s">
        <v>9</v>
      </c>
      <c r="B565" s="94">
        <v>0.97</v>
      </c>
      <c r="C565" s="93" t="s">
        <v>12</v>
      </c>
      <c r="D565" s="91"/>
      <c r="E565" s="92" t="s">
        <v>15</v>
      </c>
      <c r="F565" s="123">
        <v>0.97619999999999996</v>
      </c>
      <c r="G565" s="123">
        <v>0.30685487004500261</v>
      </c>
      <c r="H565" s="91"/>
      <c r="I565" s="97">
        <v>1.05</v>
      </c>
      <c r="J565" s="124">
        <v>0.98369999999999991</v>
      </c>
      <c r="K565" s="124">
        <v>0.20855461259916061</v>
      </c>
      <c r="L565" s="91"/>
      <c r="M565" s="115">
        <v>1.03</v>
      </c>
      <c r="N565" s="52">
        <v>0.9909</v>
      </c>
      <c r="O565" s="52">
        <v>0.11558631825473878</v>
      </c>
    </row>
    <row r="569" spans="1:20" x14ac:dyDescent="0.2">
      <c r="A569" s="90" t="s">
        <v>44</v>
      </c>
      <c r="B569" s="91"/>
      <c r="C569" s="91"/>
      <c r="D569" s="91"/>
      <c r="E569" s="92"/>
      <c r="F569" s="92" t="s">
        <v>16</v>
      </c>
      <c r="G569" s="92"/>
      <c r="H569" s="91"/>
      <c r="I569" s="96"/>
      <c r="J569" s="96" t="s">
        <v>17</v>
      </c>
      <c r="K569" s="96"/>
      <c r="L569" s="91"/>
      <c r="M569" s="98"/>
      <c r="N569" s="98" t="s">
        <v>18</v>
      </c>
      <c r="O569" s="98"/>
    </row>
    <row r="570" spans="1:20" ht="25.5" x14ac:dyDescent="0.2">
      <c r="A570" s="93" t="s">
        <v>0</v>
      </c>
      <c r="B570" s="93" t="s">
        <v>10</v>
      </c>
      <c r="C570" s="93" t="s">
        <v>11</v>
      </c>
      <c r="D570" s="95"/>
      <c r="E570" s="92" t="s">
        <v>13</v>
      </c>
      <c r="F570" s="92" t="s">
        <v>27</v>
      </c>
      <c r="G570" s="92" t="s">
        <v>14</v>
      </c>
      <c r="H570" s="95"/>
      <c r="I570" s="96" t="s">
        <v>13</v>
      </c>
      <c r="J570" s="96" t="s">
        <v>27</v>
      </c>
      <c r="K570" s="96" t="s">
        <v>14</v>
      </c>
      <c r="L570" s="95"/>
      <c r="M570" s="98" t="s">
        <v>13</v>
      </c>
      <c r="N570" s="98" t="s">
        <v>27</v>
      </c>
      <c r="O570" s="98" t="s">
        <v>14</v>
      </c>
    </row>
    <row r="571" spans="1:20" x14ac:dyDescent="0.2">
      <c r="A571" s="93" t="s">
        <v>1</v>
      </c>
      <c r="B571" s="94">
        <v>0.96</v>
      </c>
      <c r="C571" s="93" t="s">
        <v>12</v>
      </c>
      <c r="D571" s="91"/>
      <c r="E571" s="92" t="s">
        <v>15</v>
      </c>
      <c r="F571" s="127">
        <v>0.96629999999999994</v>
      </c>
      <c r="G571" s="127">
        <v>0.45462441418666283</v>
      </c>
      <c r="H571" s="91"/>
      <c r="I571" s="97">
        <v>1.05</v>
      </c>
      <c r="J571" s="128">
        <v>0.98129999999999995</v>
      </c>
      <c r="K571" s="128">
        <v>0.24841318367762946</v>
      </c>
      <c r="L571" s="91"/>
      <c r="M571" s="99">
        <v>1.03</v>
      </c>
      <c r="N571" s="129">
        <v>0.9899</v>
      </c>
      <c r="O571" s="129">
        <v>0.13300405524367537</v>
      </c>
    </row>
    <row r="572" spans="1:20" x14ac:dyDescent="0.2">
      <c r="A572" s="93" t="s">
        <v>1</v>
      </c>
      <c r="B572" s="94">
        <v>0.97</v>
      </c>
      <c r="C572" s="93" t="s">
        <v>12</v>
      </c>
      <c r="D572" s="91"/>
      <c r="E572" s="92" t="s">
        <v>15</v>
      </c>
      <c r="F572" s="127">
        <v>0.96299999999999997</v>
      </c>
      <c r="G572" s="127">
        <v>0.50085298917074672</v>
      </c>
      <c r="H572" s="91"/>
      <c r="I572" s="97">
        <v>1.05</v>
      </c>
      <c r="J572" s="128">
        <v>0.97959999999999992</v>
      </c>
      <c r="K572" s="128">
        <v>0.27146648777926963</v>
      </c>
      <c r="L572" s="91"/>
      <c r="M572" s="99">
        <v>1.03</v>
      </c>
      <c r="N572" s="129">
        <v>0.9889</v>
      </c>
      <c r="O572" s="129">
        <v>0.14632058708810655</v>
      </c>
    </row>
    <row r="573" spans="1:20" x14ac:dyDescent="0.2">
      <c r="A573" s="93" t="s">
        <v>2</v>
      </c>
      <c r="B573" s="94">
        <v>0.96</v>
      </c>
      <c r="C573" s="93" t="s">
        <v>12</v>
      </c>
      <c r="D573" s="91"/>
      <c r="E573" s="92" t="s">
        <v>15</v>
      </c>
      <c r="F573" s="127">
        <v>0.97189999999999999</v>
      </c>
      <c r="G573" s="127">
        <v>0.37689430129496004</v>
      </c>
      <c r="H573" s="91"/>
      <c r="I573" s="97">
        <v>1.05</v>
      </c>
      <c r="J573" s="128">
        <v>0.98399999999999999</v>
      </c>
      <c r="K573" s="128">
        <v>0.21196283391405363</v>
      </c>
      <c r="L573" s="91"/>
      <c r="M573" s="99">
        <v>1.03</v>
      </c>
      <c r="N573" s="129">
        <v>0.99169999999999991</v>
      </c>
      <c r="O573" s="129">
        <v>0.10910197496362782</v>
      </c>
    </row>
    <row r="574" spans="1:20" x14ac:dyDescent="0.2">
      <c r="A574" s="93" t="s">
        <v>2</v>
      </c>
      <c r="B574" s="94">
        <v>0.97</v>
      </c>
      <c r="C574" s="93" t="s">
        <v>12</v>
      </c>
      <c r="D574" s="91"/>
      <c r="E574" s="92" t="s">
        <v>15</v>
      </c>
      <c r="F574" s="127">
        <v>0.96830000000000005</v>
      </c>
      <c r="G574" s="127">
        <v>0.42676044909340305</v>
      </c>
      <c r="H574" s="91"/>
      <c r="I574" s="97">
        <v>1.05</v>
      </c>
      <c r="J574" s="128">
        <v>0.98199999999999998</v>
      </c>
      <c r="K574" s="128">
        <v>0.23894384637765517</v>
      </c>
      <c r="L574" s="91"/>
      <c r="M574" s="99">
        <v>1.03</v>
      </c>
      <c r="N574" s="129">
        <v>0.99049999999999994</v>
      </c>
      <c r="O574" s="129">
        <v>0.12502704261916867</v>
      </c>
    </row>
    <row r="575" spans="1:20" x14ac:dyDescent="0.2">
      <c r="A575" s="93" t="s">
        <v>3</v>
      </c>
      <c r="B575" s="94">
        <v>0.96</v>
      </c>
      <c r="C575" s="93" t="s">
        <v>12</v>
      </c>
      <c r="D575" s="91"/>
      <c r="E575" s="92" t="s">
        <v>15</v>
      </c>
      <c r="F575" s="127">
        <v>0.9768</v>
      </c>
      <c r="G575" s="127">
        <v>0.30961155961155956</v>
      </c>
      <c r="H575" s="91"/>
      <c r="I575" s="97">
        <v>1.05</v>
      </c>
      <c r="J575" s="128">
        <v>0.98459999999999992</v>
      </c>
      <c r="K575" s="128">
        <v>0.20388990452975936</v>
      </c>
      <c r="L575" s="91"/>
      <c r="M575" s="99">
        <v>1.03</v>
      </c>
      <c r="N575" s="129">
        <v>0.99129999999999996</v>
      </c>
      <c r="O575" s="129">
        <v>0.11440604689368991</v>
      </c>
      <c r="T575" s="46"/>
    </row>
    <row r="576" spans="1:20" x14ac:dyDescent="0.2">
      <c r="A576" s="93" t="s">
        <v>3</v>
      </c>
      <c r="B576" s="94">
        <v>0.97</v>
      </c>
      <c r="C576" s="93" t="s">
        <v>12</v>
      </c>
      <c r="D576" s="91"/>
      <c r="E576" s="92" t="s">
        <v>15</v>
      </c>
      <c r="F576" s="127">
        <v>0.9738</v>
      </c>
      <c r="G576" s="127">
        <v>0.35072470146407303</v>
      </c>
      <c r="H576" s="91"/>
      <c r="I576" s="97">
        <v>1.05</v>
      </c>
      <c r="J576" s="128">
        <v>0.98269999999999991</v>
      </c>
      <c r="K576" s="128">
        <v>0.22948799953481056</v>
      </c>
      <c r="L576" s="91"/>
      <c r="M576" s="99">
        <v>1.03</v>
      </c>
      <c r="N576" s="129">
        <v>0.99019999999999997</v>
      </c>
      <c r="O576" s="129">
        <v>0.12901434053726563</v>
      </c>
    </row>
    <row r="577" spans="1:15" x14ac:dyDescent="0.2">
      <c r="A577" s="93" t="s">
        <v>4</v>
      </c>
      <c r="B577" s="94">
        <v>0.96</v>
      </c>
      <c r="C577" s="93" t="s">
        <v>12</v>
      </c>
      <c r="D577" s="91"/>
      <c r="E577" s="92" t="s">
        <v>15</v>
      </c>
      <c r="F577" s="127">
        <v>0.97609999999999997</v>
      </c>
      <c r="G577" s="127">
        <v>0.31918202174835758</v>
      </c>
      <c r="H577" s="91"/>
      <c r="I577" s="97">
        <v>1.05</v>
      </c>
      <c r="J577" s="128">
        <v>0.98459999999999992</v>
      </c>
      <c r="K577" s="128">
        <v>0.20388990452975936</v>
      </c>
      <c r="L577" s="91"/>
      <c r="M577" s="99">
        <v>1.03</v>
      </c>
      <c r="N577" s="129">
        <v>0.99139999999999995</v>
      </c>
      <c r="O577" s="129">
        <v>0.11307962765497635</v>
      </c>
    </row>
    <row r="578" spans="1:15" x14ac:dyDescent="0.2">
      <c r="A578" s="93" t="s">
        <v>4</v>
      </c>
      <c r="B578" s="94">
        <v>0.97</v>
      </c>
      <c r="C578" s="93" t="s">
        <v>12</v>
      </c>
      <c r="D578" s="91"/>
      <c r="E578" s="92" t="s">
        <v>15</v>
      </c>
      <c r="F578" s="127">
        <v>0.97289999999999999</v>
      </c>
      <c r="G578" s="127">
        <v>0.36310808628107444</v>
      </c>
      <c r="H578" s="91"/>
      <c r="I578" s="97">
        <v>1.05</v>
      </c>
      <c r="J578" s="128">
        <v>0.98259999999999992</v>
      </c>
      <c r="K578" s="128">
        <v>0.23083800994446332</v>
      </c>
      <c r="L578" s="91"/>
      <c r="M578" s="99">
        <v>1.03</v>
      </c>
      <c r="N578" s="129">
        <v>0.99029999999999996</v>
      </c>
      <c r="O578" s="129">
        <v>0.12768497280766344</v>
      </c>
    </row>
    <row r="579" spans="1:15" x14ac:dyDescent="0.2">
      <c r="A579" s="93" t="s">
        <v>5</v>
      </c>
      <c r="B579" s="94">
        <v>0.96</v>
      </c>
      <c r="C579" s="93" t="s">
        <v>12</v>
      </c>
      <c r="D579" s="91"/>
      <c r="E579" s="92" t="s">
        <v>15</v>
      </c>
      <c r="F579" s="127">
        <v>0.97609999999999997</v>
      </c>
      <c r="G579" s="127">
        <v>0.31918202174835758</v>
      </c>
      <c r="H579" s="91"/>
      <c r="I579" s="97">
        <v>1.05</v>
      </c>
      <c r="J579" s="128">
        <v>0.98429999999999995</v>
      </c>
      <c r="K579" s="128">
        <v>0.20792513896750472</v>
      </c>
      <c r="L579" s="91"/>
      <c r="M579" s="99">
        <v>1.03</v>
      </c>
      <c r="N579" s="129">
        <v>0.99139999999999995</v>
      </c>
      <c r="O579" s="129">
        <v>0.11307962765497635</v>
      </c>
    </row>
    <row r="580" spans="1:15" x14ac:dyDescent="0.2">
      <c r="A580" s="93" t="s">
        <v>5</v>
      </c>
      <c r="B580" s="94">
        <v>0.97</v>
      </c>
      <c r="C580" s="93" t="s">
        <v>12</v>
      </c>
      <c r="D580" s="91"/>
      <c r="E580" s="92" t="s">
        <v>15</v>
      </c>
      <c r="F580" s="127">
        <v>0.97299999999999998</v>
      </c>
      <c r="G580" s="127">
        <v>0.36173102334458995</v>
      </c>
      <c r="H580" s="91"/>
      <c r="I580" s="97">
        <v>1.05</v>
      </c>
      <c r="J580" s="128">
        <v>0.98229999999999995</v>
      </c>
      <c r="K580" s="128">
        <v>0.23488969037681309</v>
      </c>
      <c r="L580" s="91"/>
      <c r="M580" s="99">
        <v>1.03</v>
      </c>
      <c r="N580" s="129">
        <v>0.99029999999999996</v>
      </c>
      <c r="O580" s="129">
        <v>0.12768497280766344</v>
      </c>
    </row>
    <row r="581" spans="1:15" x14ac:dyDescent="0.2">
      <c r="A581" s="93" t="s">
        <v>6</v>
      </c>
      <c r="B581" s="94">
        <v>0.96</v>
      </c>
      <c r="C581" s="93" t="s">
        <v>12</v>
      </c>
      <c r="D581" s="91"/>
      <c r="E581" s="92" t="s">
        <v>15</v>
      </c>
      <c r="F581" s="127">
        <v>0.97809999999999997</v>
      </c>
      <c r="G581" s="127">
        <v>0.2918741875648127</v>
      </c>
      <c r="H581" s="91"/>
      <c r="I581" s="97">
        <v>1.05</v>
      </c>
      <c r="J581" s="128">
        <v>0.98619999999999997</v>
      </c>
      <c r="K581" s="128">
        <v>0.18241011675406368</v>
      </c>
      <c r="L581" s="91"/>
      <c r="M581" s="99">
        <v>1.03</v>
      </c>
      <c r="N581" s="129">
        <v>0.99249999999999994</v>
      </c>
      <c r="O581" s="129">
        <v>9.8506657070889625E-2</v>
      </c>
    </row>
    <row r="582" spans="1:15" x14ac:dyDescent="0.2">
      <c r="A582" s="93" t="s">
        <v>6</v>
      </c>
      <c r="B582" s="94">
        <v>0.97</v>
      </c>
      <c r="C582" s="93" t="s">
        <v>12</v>
      </c>
      <c r="D582" s="91"/>
      <c r="E582" s="92" t="s">
        <v>15</v>
      </c>
      <c r="F582" s="127">
        <v>0.97489999999999999</v>
      </c>
      <c r="G582" s="127">
        <v>0.33562050320179376</v>
      </c>
      <c r="H582" s="91"/>
      <c r="I582" s="97">
        <v>1.05</v>
      </c>
      <c r="J582" s="128">
        <v>0.98419999999999996</v>
      </c>
      <c r="K582" s="128">
        <v>0.20927076378204248</v>
      </c>
      <c r="L582" s="91"/>
      <c r="M582" s="99">
        <v>1.03</v>
      </c>
      <c r="N582" s="129">
        <v>0.99129999999999996</v>
      </c>
      <c r="O582" s="129">
        <v>0.11440604689368991</v>
      </c>
    </row>
    <row r="583" spans="1:15" x14ac:dyDescent="0.2">
      <c r="A583" s="93" t="s">
        <v>7</v>
      </c>
      <c r="B583" s="94">
        <v>0.96</v>
      </c>
      <c r="C583" s="93" t="s">
        <v>12</v>
      </c>
      <c r="D583" s="91"/>
      <c r="E583" s="92" t="s">
        <v>15</v>
      </c>
      <c r="F583" s="127">
        <v>0.96929999999999994</v>
      </c>
      <c r="G583" s="127">
        <v>0.41287158626991582</v>
      </c>
      <c r="H583" s="91"/>
      <c r="I583" s="97">
        <v>1.05</v>
      </c>
      <c r="J583" s="128">
        <v>0.9817999999999999</v>
      </c>
      <c r="K583" s="128">
        <v>0.24164799348136221</v>
      </c>
      <c r="L583" s="91"/>
      <c r="M583" s="99">
        <v>1.03</v>
      </c>
      <c r="N583" s="129">
        <v>0.99159999999999993</v>
      </c>
      <c r="O583" s="129">
        <v>0.11042759177087634</v>
      </c>
    </row>
    <row r="584" spans="1:15" x14ac:dyDescent="0.2">
      <c r="A584" s="93" t="s">
        <v>7</v>
      </c>
      <c r="B584" s="94">
        <v>0.97</v>
      </c>
      <c r="C584" s="93" t="s">
        <v>12</v>
      </c>
      <c r="D584" s="91"/>
      <c r="E584" s="92" t="s">
        <v>15</v>
      </c>
      <c r="F584" s="127">
        <v>0.9657</v>
      </c>
      <c r="G584" s="127">
        <v>0.46300610955783372</v>
      </c>
      <c r="H584" s="91"/>
      <c r="I584" s="97">
        <v>1.05</v>
      </c>
      <c r="J584" s="128">
        <v>0.97989999999999999</v>
      </c>
      <c r="K584" s="128">
        <v>0.26739244529325162</v>
      </c>
      <c r="L584" s="91"/>
      <c r="M584" s="99">
        <v>1.03</v>
      </c>
      <c r="N584" s="129">
        <v>0.99039999999999995</v>
      </c>
      <c r="O584" s="129">
        <v>0.12635587352873368</v>
      </c>
    </row>
    <row r="585" spans="1:15" x14ac:dyDescent="0.2">
      <c r="A585" s="93" t="s">
        <v>8</v>
      </c>
      <c r="B585" s="94">
        <v>0.96</v>
      </c>
      <c r="C585" s="93" t="s">
        <v>12</v>
      </c>
      <c r="D585" s="91"/>
      <c r="E585" s="92" t="s">
        <v>15</v>
      </c>
      <c r="F585" s="127">
        <v>0.97939999999999994</v>
      </c>
      <c r="G585" s="127">
        <v>0.2741839026809425</v>
      </c>
      <c r="H585" s="91"/>
      <c r="I585" s="97">
        <v>1.05</v>
      </c>
      <c r="J585" s="128">
        <v>0.9867999999999999</v>
      </c>
      <c r="K585" s="128">
        <v>0.17437315420696178</v>
      </c>
      <c r="L585" s="91"/>
      <c r="M585" s="99">
        <v>1.03</v>
      </c>
      <c r="N585" s="129">
        <v>0.99259999999999993</v>
      </c>
      <c r="O585" s="129">
        <v>9.7183443193921693E-2</v>
      </c>
    </row>
    <row r="586" spans="1:15" x14ac:dyDescent="0.2">
      <c r="A586" s="93" t="s">
        <v>8</v>
      </c>
      <c r="B586" s="94">
        <v>0.97</v>
      </c>
      <c r="C586" s="93" t="s">
        <v>12</v>
      </c>
      <c r="D586" s="91"/>
      <c r="E586" s="92" t="s">
        <v>15</v>
      </c>
      <c r="F586" s="127">
        <v>0.97609999999999997</v>
      </c>
      <c r="G586" s="127">
        <v>0.31918202174835758</v>
      </c>
      <c r="H586" s="91"/>
      <c r="I586" s="97">
        <v>1.05</v>
      </c>
      <c r="J586" s="128">
        <v>0.98469999999999991</v>
      </c>
      <c r="K586" s="128">
        <v>0.20254537277488555</v>
      </c>
      <c r="L586" s="91"/>
      <c r="M586" s="99">
        <v>1.03</v>
      </c>
      <c r="N586" s="129">
        <v>0.99129999999999996</v>
      </c>
      <c r="O586" s="129">
        <v>0.11440604689368991</v>
      </c>
    </row>
    <row r="587" spans="1:15" x14ac:dyDescent="0.2">
      <c r="A587" s="93" t="s">
        <v>9</v>
      </c>
      <c r="B587" s="94">
        <v>0.96</v>
      </c>
      <c r="C587" s="93" t="s">
        <v>12</v>
      </c>
      <c r="D587" s="91"/>
      <c r="E587" s="92" t="s">
        <v>15</v>
      </c>
      <c r="F587" s="127">
        <v>0.98080000000000001</v>
      </c>
      <c r="G587" s="127">
        <v>0.25518527149848513</v>
      </c>
      <c r="H587" s="91"/>
      <c r="I587" s="97">
        <v>1.05</v>
      </c>
      <c r="J587" s="128">
        <v>0.98719999999999997</v>
      </c>
      <c r="K587" s="128">
        <v>0.16902060662190366</v>
      </c>
      <c r="L587" s="91"/>
      <c r="M587" s="99">
        <v>1.03</v>
      </c>
      <c r="N587" s="129">
        <v>0.9929</v>
      </c>
      <c r="O587" s="129">
        <v>9.3215400774067245E-2</v>
      </c>
    </row>
    <row r="588" spans="1:15" x14ac:dyDescent="0.2">
      <c r="A588" s="93" t="s">
        <v>9</v>
      </c>
      <c r="B588" s="94">
        <v>0.97</v>
      </c>
      <c r="C588" s="93" t="s">
        <v>12</v>
      </c>
      <c r="D588" s="91"/>
      <c r="E588" s="92" t="s">
        <v>15</v>
      </c>
      <c r="F588" s="127">
        <v>0.97759999999999991</v>
      </c>
      <c r="G588" s="127">
        <v>0.2986906710310977</v>
      </c>
      <c r="H588" s="91"/>
      <c r="I588" s="97">
        <v>1.05</v>
      </c>
      <c r="J588" s="128">
        <v>0.98499999999999999</v>
      </c>
      <c r="K588" s="128">
        <v>0.19851341551849186</v>
      </c>
      <c r="L588" s="91"/>
      <c r="M588" s="99">
        <v>1.03</v>
      </c>
      <c r="N588" s="129">
        <v>0.99159999999999993</v>
      </c>
      <c r="O588" s="129">
        <v>0.11042759177087634</v>
      </c>
    </row>
    <row r="592" spans="1:15" x14ac:dyDescent="0.2">
      <c r="A592" s="90" t="s">
        <v>45</v>
      </c>
      <c r="B592" s="91"/>
      <c r="C592" s="91"/>
      <c r="D592" s="91"/>
      <c r="E592" s="92"/>
      <c r="F592" s="92" t="s">
        <v>16</v>
      </c>
      <c r="G592" s="92"/>
      <c r="H592" s="91"/>
      <c r="I592" s="96"/>
      <c r="J592" s="96" t="s">
        <v>17</v>
      </c>
      <c r="K592" s="96"/>
      <c r="L592" s="91"/>
      <c r="M592" s="98"/>
      <c r="N592" s="98" t="s">
        <v>18</v>
      </c>
      <c r="O592" s="98"/>
    </row>
    <row r="593" spans="1:15" ht="25.5" x14ac:dyDescent="0.2">
      <c r="A593" s="93" t="s">
        <v>0</v>
      </c>
      <c r="B593" s="93" t="s">
        <v>10</v>
      </c>
      <c r="C593" s="93" t="s">
        <v>11</v>
      </c>
      <c r="D593" s="95"/>
      <c r="E593" s="92" t="s">
        <v>13</v>
      </c>
      <c r="F593" s="92" t="s">
        <v>27</v>
      </c>
      <c r="G593" s="92" t="s">
        <v>14</v>
      </c>
      <c r="H593" s="95"/>
      <c r="I593" s="96" t="s">
        <v>13</v>
      </c>
      <c r="J593" s="96" t="s">
        <v>27</v>
      </c>
      <c r="K593" s="96" t="s">
        <v>14</v>
      </c>
      <c r="L593" s="95"/>
      <c r="M593" s="98" t="s">
        <v>13</v>
      </c>
      <c r="N593" s="98" t="s">
        <v>27</v>
      </c>
      <c r="O593" s="98" t="s">
        <v>14</v>
      </c>
    </row>
    <row r="594" spans="1:15" x14ac:dyDescent="0.2">
      <c r="A594" s="93" t="s">
        <v>1</v>
      </c>
      <c r="B594" s="94">
        <v>0.96</v>
      </c>
      <c r="C594" s="93" t="s">
        <v>12</v>
      </c>
      <c r="D594" s="91"/>
      <c r="E594" s="92" t="s">
        <v>15</v>
      </c>
      <c r="F594" s="130">
        <v>0.96509999999999996</v>
      </c>
      <c r="G594" s="130">
        <v>0.41247344834732202</v>
      </c>
      <c r="H594" s="91"/>
      <c r="I594" s="97">
        <v>1.05</v>
      </c>
      <c r="J594" s="131">
        <v>0.98009999999999997</v>
      </c>
      <c r="K594" s="131">
        <v>0.231593077237017</v>
      </c>
      <c r="L594" s="91"/>
      <c r="M594" s="99">
        <v>1.03</v>
      </c>
      <c r="N594" s="132">
        <v>0.98969999999999991</v>
      </c>
      <c r="O594" s="132">
        <v>0.11870705769425179</v>
      </c>
    </row>
    <row r="595" spans="1:15" x14ac:dyDescent="0.2">
      <c r="A595" s="93" t="s">
        <v>1</v>
      </c>
      <c r="B595" s="94">
        <v>0.97</v>
      </c>
      <c r="C595" s="93" t="s">
        <v>12</v>
      </c>
      <c r="D595" s="91"/>
      <c r="E595" s="92" t="s">
        <v>15</v>
      </c>
      <c r="F595" s="130">
        <v>0.96179999999999999</v>
      </c>
      <c r="G595" s="130">
        <v>0.45302427739654827</v>
      </c>
      <c r="H595" s="91"/>
      <c r="I595" s="97">
        <v>1.05</v>
      </c>
      <c r="J595" s="131">
        <v>0.97839999999999994</v>
      </c>
      <c r="K595" s="131">
        <v>0.25181418642682002</v>
      </c>
      <c r="L595" s="91"/>
      <c r="M595" s="99">
        <v>1.03</v>
      </c>
      <c r="N595" s="132">
        <v>0.98869999999999991</v>
      </c>
      <c r="O595" s="132">
        <v>0.13036373520784972</v>
      </c>
    </row>
    <row r="596" spans="1:15" x14ac:dyDescent="0.2">
      <c r="A596" s="93" t="s">
        <v>2</v>
      </c>
      <c r="B596" s="94">
        <v>0.96</v>
      </c>
      <c r="C596" s="93" t="s">
        <v>12</v>
      </c>
      <c r="D596" s="91"/>
      <c r="E596" s="92" t="s">
        <v>15</v>
      </c>
      <c r="F596" s="130">
        <v>0.97189999999999999</v>
      </c>
      <c r="G596" s="130">
        <v>0.32978251363309002</v>
      </c>
      <c r="H596" s="91"/>
      <c r="I596" s="97">
        <v>1.05</v>
      </c>
      <c r="J596" s="131">
        <v>0.98339999999999994</v>
      </c>
      <c r="K596" s="131">
        <v>0.19253991254830252</v>
      </c>
      <c r="L596" s="91"/>
      <c r="M596" s="99">
        <v>1.03</v>
      </c>
      <c r="N596" s="132">
        <v>0.99159999999999993</v>
      </c>
      <c r="O596" s="132">
        <v>9.6624142799516796E-2</v>
      </c>
    </row>
    <row r="597" spans="1:15" x14ac:dyDescent="0.2">
      <c r="A597" s="93" t="s">
        <v>2</v>
      </c>
      <c r="B597" s="94">
        <v>0.97</v>
      </c>
      <c r="C597" s="93" t="s">
        <v>12</v>
      </c>
      <c r="D597" s="91"/>
      <c r="E597" s="92" t="s">
        <v>15</v>
      </c>
      <c r="F597" s="130">
        <v>0.96819999999999995</v>
      </c>
      <c r="G597" s="130">
        <v>0.3746320491633966</v>
      </c>
      <c r="H597" s="91"/>
      <c r="I597" s="97">
        <v>1.05</v>
      </c>
      <c r="J597" s="131">
        <v>0.98129999999999995</v>
      </c>
      <c r="K597" s="131">
        <v>0.2173615357179258</v>
      </c>
      <c r="L597" s="91"/>
      <c r="M597" s="99">
        <v>1.03</v>
      </c>
      <c r="N597" s="132">
        <v>0.99039999999999995</v>
      </c>
      <c r="O597" s="132">
        <v>0.11056138933764197</v>
      </c>
    </row>
    <row r="598" spans="1:15" x14ac:dyDescent="0.2">
      <c r="A598" s="93" t="s">
        <v>3</v>
      </c>
      <c r="B598" s="94">
        <v>0.96</v>
      </c>
      <c r="C598" s="93" t="s">
        <v>12</v>
      </c>
      <c r="D598" s="91"/>
      <c r="E598" s="92" t="s">
        <v>15</v>
      </c>
      <c r="F598" s="130">
        <v>0.97709999999999997</v>
      </c>
      <c r="G598" s="130">
        <v>0.2673248643946376</v>
      </c>
      <c r="H598" s="91"/>
      <c r="I598" s="97">
        <v>1.05</v>
      </c>
      <c r="J598" s="131">
        <v>0.98449999999999993</v>
      </c>
      <c r="K598" s="131">
        <v>0.17958037074657265</v>
      </c>
      <c r="L598" s="91"/>
      <c r="M598" s="99">
        <v>1.03</v>
      </c>
      <c r="N598" s="132">
        <v>0.99199999999999999</v>
      </c>
      <c r="O598" s="132">
        <v>9.1985887096774271E-2</v>
      </c>
    </row>
    <row r="599" spans="1:15" x14ac:dyDescent="0.2">
      <c r="A599" s="93" t="s">
        <v>3</v>
      </c>
      <c r="B599" s="94">
        <v>0.97</v>
      </c>
      <c r="C599" s="93" t="s">
        <v>12</v>
      </c>
      <c r="D599" s="91"/>
      <c r="E599" s="92" t="s">
        <v>15</v>
      </c>
      <c r="F599" s="130">
        <v>0.97399999999999998</v>
      </c>
      <c r="G599" s="130">
        <v>0.30447895277207421</v>
      </c>
      <c r="H599" s="91"/>
      <c r="I599" s="97">
        <v>1.05</v>
      </c>
      <c r="J599" s="131">
        <v>0.98249999999999993</v>
      </c>
      <c r="K599" s="131">
        <v>0.20316475826972094</v>
      </c>
      <c r="L599" s="91"/>
      <c r="M599" s="99">
        <v>1.03</v>
      </c>
      <c r="N599" s="132">
        <v>0.9907999999999999</v>
      </c>
      <c r="O599" s="132">
        <v>0.10591188938231845</v>
      </c>
    </row>
    <row r="600" spans="1:15" x14ac:dyDescent="0.2">
      <c r="A600" s="93" t="s">
        <v>4</v>
      </c>
      <c r="B600" s="94">
        <v>0.96</v>
      </c>
      <c r="C600" s="93" t="s">
        <v>12</v>
      </c>
      <c r="D600" s="91"/>
      <c r="E600" s="92" t="s">
        <v>15</v>
      </c>
      <c r="F600" s="130">
        <v>0.97659999999999991</v>
      </c>
      <c r="G600" s="130">
        <v>0.27330150522220054</v>
      </c>
      <c r="H600" s="91"/>
      <c r="I600" s="97">
        <v>1.05</v>
      </c>
      <c r="J600" s="131">
        <v>0.98439999999999994</v>
      </c>
      <c r="K600" s="131">
        <v>0.18075731409996004</v>
      </c>
      <c r="L600" s="91"/>
      <c r="M600" s="99">
        <v>1.03</v>
      </c>
      <c r="N600" s="132">
        <v>0.99199999999999999</v>
      </c>
      <c r="O600" s="132">
        <v>9.1985887096774271E-2</v>
      </c>
    </row>
    <row r="601" spans="1:15" x14ac:dyDescent="0.2">
      <c r="A601" s="93" t="s">
        <v>4</v>
      </c>
      <c r="B601" s="94">
        <v>0.97</v>
      </c>
      <c r="C601" s="93" t="s">
        <v>12</v>
      </c>
      <c r="D601" s="91"/>
      <c r="E601" s="92" t="s">
        <v>15</v>
      </c>
      <c r="F601" s="130">
        <v>0.97339999999999993</v>
      </c>
      <c r="G601" s="130">
        <v>0.31169740086295539</v>
      </c>
      <c r="H601" s="91"/>
      <c r="I601" s="97">
        <v>1.05</v>
      </c>
      <c r="J601" s="131">
        <v>0.98239999999999994</v>
      </c>
      <c r="K601" s="131">
        <v>0.20434649837133623</v>
      </c>
      <c r="L601" s="91"/>
      <c r="M601" s="99">
        <v>1.03</v>
      </c>
      <c r="N601" s="132">
        <v>0.99069999999999991</v>
      </c>
      <c r="O601" s="132">
        <v>0.1070739123851832</v>
      </c>
    </row>
    <row r="602" spans="1:15" x14ac:dyDescent="0.2">
      <c r="A602" s="93" t="s">
        <v>5</v>
      </c>
      <c r="B602" s="94">
        <v>0.96</v>
      </c>
      <c r="C602" s="93" t="s">
        <v>12</v>
      </c>
      <c r="D602" s="91"/>
      <c r="E602" s="92" t="s">
        <v>15</v>
      </c>
      <c r="F602" s="130">
        <v>0.9758</v>
      </c>
      <c r="G602" s="130">
        <v>0.28287687026029923</v>
      </c>
      <c r="H602" s="91"/>
      <c r="I602" s="97">
        <v>1.05</v>
      </c>
      <c r="J602" s="131">
        <v>0.98349999999999993</v>
      </c>
      <c r="K602" s="131">
        <v>0.1913605744789027</v>
      </c>
      <c r="L602" s="91"/>
      <c r="M602" s="99">
        <v>1.03</v>
      </c>
      <c r="N602" s="132">
        <v>0.99139999999999995</v>
      </c>
      <c r="O602" s="132">
        <v>9.8944674198104307E-2</v>
      </c>
    </row>
    <row r="603" spans="1:15" x14ac:dyDescent="0.2">
      <c r="A603" s="93" t="s">
        <v>5</v>
      </c>
      <c r="B603" s="94">
        <v>0.97</v>
      </c>
      <c r="C603" s="93" t="s">
        <v>12</v>
      </c>
      <c r="D603" s="91"/>
      <c r="E603" s="92" t="s">
        <v>15</v>
      </c>
      <c r="F603" s="130">
        <v>0.9726999999999999</v>
      </c>
      <c r="G603" s="130">
        <v>0.32013017888352135</v>
      </c>
      <c r="H603" s="91"/>
      <c r="I603" s="97">
        <v>1.05</v>
      </c>
      <c r="J603" s="131">
        <v>0.98159999999999992</v>
      </c>
      <c r="K603" s="131">
        <v>0.21380908720456496</v>
      </c>
      <c r="L603" s="91"/>
      <c r="M603" s="99">
        <v>1.03</v>
      </c>
      <c r="N603" s="132">
        <v>0.99019999999999997</v>
      </c>
      <c r="O603" s="132">
        <v>0.11288754797010742</v>
      </c>
    </row>
    <row r="604" spans="1:15" x14ac:dyDescent="0.2">
      <c r="A604" s="93" t="s">
        <v>6</v>
      </c>
      <c r="B604" s="94">
        <v>0.96</v>
      </c>
      <c r="C604" s="93" t="s">
        <v>12</v>
      </c>
      <c r="D604" s="91"/>
      <c r="E604" s="92" t="s">
        <v>15</v>
      </c>
      <c r="F604" s="130">
        <v>0.97429999999999994</v>
      </c>
      <c r="G604" s="130">
        <v>0.30087306271169112</v>
      </c>
      <c r="H604" s="91"/>
      <c r="I604" s="97">
        <v>1.05</v>
      </c>
      <c r="J604" s="131">
        <v>0.98309999999999997</v>
      </c>
      <c r="K604" s="131">
        <v>0.19607936629030648</v>
      </c>
      <c r="L604" s="91"/>
      <c r="M604" s="99">
        <v>1.03</v>
      </c>
      <c r="N604" s="132">
        <v>0.99119999999999997</v>
      </c>
      <c r="O604" s="132">
        <v>0.1012661420500407</v>
      </c>
    </row>
    <row r="605" spans="1:15" x14ac:dyDescent="0.2">
      <c r="A605" s="93" t="s">
        <v>6</v>
      </c>
      <c r="B605" s="94">
        <v>0.97</v>
      </c>
      <c r="C605" s="93" t="s">
        <v>12</v>
      </c>
      <c r="D605" s="91"/>
      <c r="E605" s="92" t="s">
        <v>15</v>
      </c>
      <c r="F605" s="130">
        <v>0.97109999999999996</v>
      </c>
      <c r="G605" s="130">
        <v>0.33945075172484857</v>
      </c>
      <c r="H605" s="91"/>
      <c r="I605" s="97">
        <v>1.05</v>
      </c>
      <c r="J605" s="131">
        <v>0.98119999999999996</v>
      </c>
      <c r="K605" s="131">
        <v>0.2185461679576034</v>
      </c>
      <c r="L605" s="91"/>
      <c r="M605" s="99">
        <v>1.03</v>
      </c>
      <c r="N605" s="132">
        <v>0.99</v>
      </c>
      <c r="O605" s="132">
        <v>0.11521464646464658</v>
      </c>
    </row>
    <row r="606" spans="1:15" x14ac:dyDescent="0.2">
      <c r="A606" s="93" t="s">
        <v>7</v>
      </c>
      <c r="B606" s="94">
        <v>0.96</v>
      </c>
      <c r="C606" s="93" t="s">
        <v>12</v>
      </c>
      <c r="D606" s="91"/>
      <c r="E606" s="92" t="s">
        <v>15</v>
      </c>
      <c r="F606" s="130">
        <v>0.96799999999999997</v>
      </c>
      <c r="G606" s="130">
        <v>0.37706611570247967</v>
      </c>
      <c r="H606" s="91"/>
      <c r="I606" s="97">
        <v>1.05</v>
      </c>
      <c r="J606" s="131">
        <v>0.98199999999999998</v>
      </c>
      <c r="K606" s="131">
        <v>0.20907586558044824</v>
      </c>
      <c r="L606" s="91"/>
      <c r="M606" s="99">
        <v>1.03</v>
      </c>
      <c r="N606" s="132">
        <v>0.9907999999999999</v>
      </c>
      <c r="O606" s="132">
        <v>0.10591188938231845</v>
      </c>
    </row>
    <row r="607" spans="1:15" x14ac:dyDescent="0.2">
      <c r="A607" s="93" t="s">
        <v>7</v>
      </c>
      <c r="B607" s="94">
        <v>0.97</v>
      </c>
      <c r="C607" s="93" t="s">
        <v>12</v>
      </c>
      <c r="D607" s="91"/>
      <c r="E607" s="92" t="s">
        <v>15</v>
      </c>
      <c r="F607" s="130">
        <v>0.96429999999999993</v>
      </c>
      <c r="G607" s="130">
        <v>0.42227846624494531</v>
      </c>
      <c r="H607" s="91"/>
      <c r="I607" s="97">
        <v>1.05</v>
      </c>
      <c r="J607" s="131">
        <v>0.98009999999999997</v>
      </c>
      <c r="K607" s="131">
        <v>0.231593077237017</v>
      </c>
      <c r="L607" s="91"/>
      <c r="M607" s="99">
        <v>1.03</v>
      </c>
      <c r="N607" s="132">
        <v>0.98959999999999992</v>
      </c>
      <c r="O607" s="132">
        <v>0.11987166531932182</v>
      </c>
    </row>
    <row r="608" spans="1:15" x14ac:dyDescent="0.2">
      <c r="A608" s="93" t="s">
        <v>8</v>
      </c>
      <c r="B608" s="94">
        <v>0.96</v>
      </c>
      <c r="C608" s="93" t="s">
        <v>12</v>
      </c>
      <c r="D608" s="91"/>
      <c r="E608" s="92" t="s">
        <v>15</v>
      </c>
      <c r="F608" s="130">
        <v>0.97749999999999992</v>
      </c>
      <c r="G608" s="130">
        <v>0.26254795396419528</v>
      </c>
      <c r="H608" s="91"/>
      <c r="I608" s="97">
        <v>1.05</v>
      </c>
      <c r="J608" s="131">
        <v>0.98499999999999999</v>
      </c>
      <c r="K608" s="131">
        <v>0.17369923857868036</v>
      </c>
      <c r="L608" s="91"/>
      <c r="M608" s="99">
        <v>1.03</v>
      </c>
      <c r="N608" s="132">
        <v>0.99199999999999999</v>
      </c>
      <c r="O608" s="132">
        <v>9.1985887096774271E-2</v>
      </c>
    </row>
    <row r="609" spans="1:15" x14ac:dyDescent="0.2">
      <c r="A609" s="93" t="s">
        <v>8</v>
      </c>
      <c r="B609" s="94">
        <v>0.97</v>
      </c>
      <c r="C609" s="93" t="s">
        <v>12</v>
      </c>
      <c r="D609" s="91"/>
      <c r="E609" s="92" t="s">
        <v>15</v>
      </c>
      <c r="F609" s="130">
        <v>0.97419999999999995</v>
      </c>
      <c r="G609" s="130">
        <v>0.30207477930609788</v>
      </c>
      <c r="H609" s="91"/>
      <c r="I609" s="97">
        <v>1.05</v>
      </c>
      <c r="J609" s="131">
        <v>0.9829</v>
      </c>
      <c r="K609" s="131">
        <v>0.19844020246210198</v>
      </c>
      <c r="L609" s="91"/>
      <c r="M609" s="99">
        <v>1.03</v>
      </c>
      <c r="N609" s="132">
        <v>0.9907999999999999</v>
      </c>
      <c r="O609" s="132">
        <v>0.10591188938231845</v>
      </c>
    </row>
    <row r="610" spans="1:15" x14ac:dyDescent="0.2">
      <c r="A610" s="93" t="s">
        <v>9</v>
      </c>
      <c r="B610" s="94">
        <v>0.96</v>
      </c>
      <c r="C610" s="93" t="s">
        <v>12</v>
      </c>
      <c r="D610" s="91"/>
      <c r="E610" s="92" t="s">
        <v>15</v>
      </c>
      <c r="F610" s="130">
        <v>0.97809999999999997</v>
      </c>
      <c r="G610" s="130">
        <v>0.25538991411921108</v>
      </c>
      <c r="H610" s="91"/>
      <c r="I610" s="97">
        <v>1.05</v>
      </c>
      <c r="J610" s="131">
        <v>0.98499999999999999</v>
      </c>
      <c r="K610" s="131">
        <v>0.17369923857868036</v>
      </c>
      <c r="L610" s="91"/>
      <c r="M610" s="99">
        <v>1.03</v>
      </c>
      <c r="N610" s="132">
        <v>0.99229999999999996</v>
      </c>
      <c r="O610" s="132">
        <v>8.8509649299607432E-2</v>
      </c>
    </row>
    <row r="611" spans="1:15" x14ac:dyDescent="0.2">
      <c r="A611" s="93" t="s">
        <v>9</v>
      </c>
      <c r="B611" s="94">
        <v>0.97</v>
      </c>
      <c r="C611" s="93" t="s">
        <v>12</v>
      </c>
      <c r="D611" s="91"/>
      <c r="E611" s="92" t="s">
        <v>15</v>
      </c>
      <c r="F611" s="130">
        <v>0.97489999999999999</v>
      </c>
      <c r="G611" s="130">
        <v>0.29366794030156956</v>
      </c>
      <c r="H611" s="91"/>
      <c r="I611" s="97">
        <v>1.05</v>
      </c>
      <c r="J611" s="131">
        <v>0.9829</v>
      </c>
      <c r="K611" s="131">
        <v>0.19844020246210198</v>
      </c>
      <c r="L611" s="91"/>
      <c r="M611" s="99">
        <v>1.03</v>
      </c>
      <c r="N611" s="132">
        <v>0.99099999999999999</v>
      </c>
      <c r="O611" s="132">
        <v>0.10358854692230081</v>
      </c>
    </row>
    <row r="615" spans="1:15" x14ac:dyDescent="0.2">
      <c r="A615" s="90" t="s">
        <v>45</v>
      </c>
      <c r="B615" s="91" t="s">
        <v>46</v>
      </c>
      <c r="C615" s="91"/>
      <c r="D615" s="91"/>
      <c r="E615" s="92"/>
      <c r="F615" s="92" t="s">
        <v>16</v>
      </c>
      <c r="G615" s="92"/>
      <c r="H615" s="91"/>
    </row>
    <row r="616" spans="1:15" ht="25.5" x14ac:dyDescent="0.2">
      <c r="A616" s="93" t="s">
        <v>0</v>
      </c>
      <c r="B616" s="93" t="s">
        <v>10</v>
      </c>
      <c r="C616" s="93" t="s">
        <v>11</v>
      </c>
      <c r="D616" s="95"/>
      <c r="E616" s="92" t="s">
        <v>13</v>
      </c>
      <c r="F616" s="92" t="s">
        <v>27</v>
      </c>
      <c r="G616" s="92" t="s">
        <v>14</v>
      </c>
      <c r="H616" s="95"/>
    </row>
    <row r="617" spans="1:15" x14ac:dyDescent="0.2">
      <c r="A617" s="93" t="s">
        <v>1</v>
      </c>
      <c r="B617" s="94">
        <v>0.96</v>
      </c>
      <c r="C617" s="93" t="s">
        <v>12</v>
      </c>
      <c r="D617" s="91"/>
      <c r="E617" s="92" t="s">
        <v>15</v>
      </c>
      <c r="F617" s="133">
        <v>0.96420833333333333</v>
      </c>
      <c r="G617" s="133">
        <v>0.42340299684542582</v>
      </c>
      <c r="H617" s="91"/>
      <c r="J617" s="46">
        <f>G617-G594</f>
        <v>1.0929548498103792E-2</v>
      </c>
    </row>
    <row r="618" spans="1:15" x14ac:dyDescent="0.2">
      <c r="A618" s="93" t="s">
        <v>1</v>
      </c>
      <c r="B618" s="94">
        <v>0.97</v>
      </c>
      <c r="C618" s="93" t="s">
        <v>12</v>
      </c>
      <c r="D618" s="91"/>
      <c r="E618" s="92" t="s">
        <v>15</v>
      </c>
      <c r="F618" s="133">
        <v>0.96082989690721643</v>
      </c>
      <c r="G618" s="133">
        <v>0.46499800832613636</v>
      </c>
      <c r="H618" s="91"/>
      <c r="J618" s="46">
        <f t="shared" ref="J618:J634" si="1">G618-G595</f>
        <v>1.1973730929588089E-2</v>
      </c>
    </row>
    <row r="619" spans="1:15" x14ac:dyDescent="0.2">
      <c r="A619" s="93" t="s">
        <v>2</v>
      </c>
      <c r="B619" s="94">
        <v>0.96</v>
      </c>
      <c r="C619" s="93" t="s">
        <v>12</v>
      </c>
      <c r="D619" s="91"/>
      <c r="E619" s="92" t="s">
        <v>15</v>
      </c>
      <c r="F619" s="133">
        <v>0.97097916666666662</v>
      </c>
      <c r="G619" s="133">
        <v>0.34091244340978888</v>
      </c>
      <c r="H619" s="91"/>
      <c r="J619" s="46">
        <f t="shared" si="1"/>
        <v>1.1129929776698855E-2</v>
      </c>
    </row>
    <row r="620" spans="1:15" x14ac:dyDescent="0.2">
      <c r="A620" s="93" t="s">
        <v>2</v>
      </c>
      <c r="B620" s="94">
        <v>0.97</v>
      </c>
      <c r="C620" s="93" t="s">
        <v>12</v>
      </c>
      <c r="D620" s="91"/>
      <c r="E620" s="92" t="s">
        <v>15</v>
      </c>
      <c r="F620" s="133">
        <v>0.96742783505154639</v>
      </c>
      <c r="G620" s="133">
        <v>0.3840351114390908</v>
      </c>
      <c r="H620" s="91"/>
      <c r="J620" s="46">
        <f t="shared" si="1"/>
        <v>9.4030622756942073E-3</v>
      </c>
    </row>
    <row r="621" spans="1:15" x14ac:dyDescent="0.2">
      <c r="A621" s="93" t="s">
        <v>3</v>
      </c>
      <c r="B621" s="94">
        <v>0.96</v>
      </c>
      <c r="C621" s="93" t="s">
        <v>12</v>
      </c>
      <c r="D621" s="91"/>
      <c r="E621" s="92" t="s">
        <v>15</v>
      </c>
      <c r="F621" s="133">
        <v>0.97837499999999999</v>
      </c>
      <c r="G621" s="133">
        <v>0.25211207997955798</v>
      </c>
      <c r="H621" s="91"/>
      <c r="J621" s="46">
        <f t="shared" si="1"/>
        <v>-1.5212784415079617E-2</v>
      </c>
    </row>
    <row r="622" spans="1:15" x14ac:dyDescent="0.2">
      <c r="A622" s="93" t="s">
        <v>3</v>
      </c>
      <c r="B622" s="94">
        <v>0.97</v>
      </c>
      <c r="C622" s="93" t="s">
        <v>12</v>
      </c>
      <c r="D622" s="91"/>
      <c r="E622" s="92" t="s">
        <v>15</v>
      </c>
      <c r="F622" s="133">
        <v>0.97526288659793814</v>
      </c>
      <c r="G622" s="133">
        <v>0.28931450547301552</v>
      </c>
      <c r="H622" s="91"/>
      <c r="J622" s="46">
        <f t="shared" si="1"/>
        <v>-1.5164447299058692E-2</v>
      </c>
    </row>
    <row r="623" spans="1:15" x14ac:dyDescent="0.2">
      <c r="A623" s="93" t="s">
        <v>4</v>
      </c>
      <c r="B623" s="94">
        <v>0.96</v>
      </c>
      <c r="C623" s="93" t="s">
        <v>12</v>
      </c>
      <c r="D623" s="91"/>
      <c r="E623" s="92" t="s">
        <v>15</v>
      </c>
      <c r="F623" s="133">
        <v>0.97712499999999991</v>
      </c>
      <c r="G623" s="133">
        <v>0.26702619291288326</v>
      </c>
      <c r="H623" s="91"/>
      <c r="J623" s="46">
        <f t="shared" si="1"/>
        <v>-6.2753123093172714E-3</v>
      </c>
    </row>
    <row r="624" spans="1:15" x14ac:dyDescent="0.2">
      <c r="A624" s="93" t="s">
        <v>4</v>
      </c>
      <c r="B624" s="94">
        <v>0.97</v>
      </c>
      <c r="C624" s="93" t="s">
        <v>12</v>
      </c>
      <c r="D624" s="91"/>
      <c r="E624" s="92" t="s">
        <v>15</v>
      </c>
      <c r="F624" s="133">
        <v>0.97402577319587624</v>
      </c>
      <c r="G624" s="133">
        <v>0.30416908118606539</v>
      </c>
      <c r="H624" s="91"/>
      <c r="J624" s="46">
        <f t="shared" si="1"/>
        <v>-7.528319676889994E-3</v>
      </c>
    </row>
    <row r="625" spans="1:15" x14ac:dyDescent="0.2">
      <c r="A625" s="93" t="s">
        <v>5</v>
      </c>
      <c r="B625" s="94">
        <v>0.96</v>
      </c>
      <c r="C625" s="93" t="s">
        <v>12</v>
      </c>
      <c r="D625" s="91"/>
      <c r="E625" s="92" t="s">
        <v>15</v>
      </c>
      <c r="F625" s="133">
        <v>0.97702083333333323</v>
      </c>
      <c r="G625" s="133">
        <v>0.26827075825745911</v>
      </c>
      <c r="H625" s="91"/>
      <c r="J625" s="46">
        <f t="shared" si="1"/>
        <v>-1.4606112002840121E-2</v>
      </c>
    </row>
    <row r="626" spans="1:15" x14ac:dyDescent="0.2">
      <c r="A626" s="93" t="s">
        <v>5</v>
      </c>
      <c r="B626" s="94">
        <v>0.97</v>
      </c>
      <c r="C626" s="93" t="s">
        <v>12</v>
      </c>
      <c r="D626" s="91"/>
      <c r="E626" s="92" t="s">
        <v>15</v>
      </c>
      <c r="F626" s="133">
        <v>0.97402577319587624</v>
      </c>
      <c r="G626" s="133">
        <v>0.30416908118606539</v>
      </c>
      <c r="H626" s="91"/>
      <c r="J626" s="46">
        <f t="shared" si="1"/>
        <v>-1.5961097697455962E-2</v>
      </c>
    </row>
    <row r="627" spans="1:15" x14ac:dyDescent="0.2">
      <c r="A627" s="93" t="s">
        <v>6</v>
      </c>
      <c r="B627" s="94">
        <v>0.96</v>
      </c>
      <c r="C627" s="93" t="s">
        <v>12</v>
      </c>
      <c r="D627" s="91"/>
      <c r="E627" s="92" t="s">
        <v>15</v>
      </c>
      <c r="F627" s="133">
        <v>0.97097916666666662</v>
      </c>
      <c r="G627" s="133">
        <v>0.34091244340978888</v>
      </c>
      <c r="H627" s="91"/>
      <c r="J627" s="46">
        <f t="shared" si="1"/>
        <v>4.003938069809776E-2</v>
      </c>
    </row>
    <row r="628" spans="1:15" x14ac:dyDescent="0.2">
      <c r="A628" s="93" t="s">
        <v>6</v>
      </c>
      <c r="B628" s="94">
        <v>0.97</v>
      </c>
      <c r="C628" s="93" t="s">
        <v>12</v>
      </c>
      <c r="D628" s="91"/>
      <c r="E628" s="92" t="s">
        <v>15</v>
      </c>
      <c r="F628" s="133">
        <v>0.96773711340206181</v>
      </c>
      <c r="G628" s="133">
        <v>0.38026706340117561</v>
      </c>
      <c r="H628" s="91"/>
      <c r="J628" s="46">
        <f t="shared" si="1"/>
        <v>4.0816311676327044E-2</v>
      </c>
    </row>
    <row r="629" spans="1:15" x14ac:dyDescent="0.2">
      <c r="A629" s="93" t="s">
        <v>7</v>
      </c>
      <c r="B629" s="94">
        <v>0.96</v>
      </c>
      <c r="C629" s="93" t="s">
        <v>12</v>
      </c>
      <c r="D629" s="91"/>
      <c r="E629" s="92" t="s">
        <v>15</v>
      </c>
      <c r="F629" s="133">
        <v>0.97129166666666666</v>
      </c>
      <c r="G629" s="133">
        <v>0.33713295225430057</v>
      </c>
      <c r="H629" s="91"/>
      <c r="J629" s="46">
        <f t="shared" si="1"/>
        <v>-3.9933163448179099E-2</v>
      </c>
    </row>
    <row r="630" spans="1:15" x14ac:dyDescent="0.2">
      <c r="A630" s="93" t="s">
        <v>7</v>
      </c>
      <c r="B630" s="94">
        <v>0.97</v>
      </c>
      <c r="C630" s="93" t="s">
        <v>12</v>
      </c>
      <c r="D630" s="91"/>
      <c r="E630" s="92" t="s">
        <v>15</v>
      </c>
      <c r="F630" s="133">
        <v>0.96773711340206181</v>
      </c>
      <c r="G630" s="133">
        <v>0.38026706340117561</v>
      </c>
      <c r="H630" s="91"/>
      <c r="J630" s="46">
        <f t="shared" si="1"/>
        <v>-4.2011402843769696E-2</v>
      </c>
    </row>
    <row r="631" spans="1:15" x14ac:dyDescent="0.2">
      <c r="A631" s="93" t="s">
        <v>8</v>
      </c>
      <c r="B631" s="94">
        <v>0.96</v>
      </c>
      <c r="C631" s="93" t="s">
        <v>12</v>
      </c>
      <c r="D631" s="91"/>
      <c r="E631" s="92" t="s">
        <v>15</v>
      </c>
      <c r="F631" s="133">
        <v>0.97868749999999993</v>
      </c>
      <c r="G631" s="133">
        <v>0.24838950443834298</v>
      </c>
      <c r="H631" s="91"/>
      <c r="J631" s="46">
        <f t="shared" si="1"/>
        <v>-1.4158449525852296E-2</v>
      </c>
    </row>
    <row r="632" spans="1:15" x14ac:dyDescent="0.2">
      <c r="A632" s="93" t="s">
        <v>8</v>
      </c>
      <c r="B632" s="94">
        <v>0.97</v>
      </c>
      <c r="C632" s="93" t="s">
        <v>12</v>
      </c>
      <c r="D632" s="91"/>
      <c r="E632" s="92" t="s">
        <v>15</v>
      </c>
      <c r="F632" s="133">
        <v>0.9753659793814432</v>
      </c>
      <c r="G632" s="133">
        <v>0.28807832508019837</v>
      </c>
      <c r="H632" s="91"/>
      <c r="J632" s="46">
        <f t="shared" si="1"/>
        <v>-1.3996454225899513E-2</v>
      </c>
    </row>
    <row r="633" spans="1:15" x14ac:dyDescent="0.2">
      <c r="A633" s="93" t="s">
        <v>9</v>
      </c>
      <c r="B633" s="94">
        <v>0.96</v>
      </c>
      <c r="C633" s="93" t="s">
        <v>12</v>
      </c>
      <c r="D633" s="91"/>
      <c r="E633" s="92" t="s">
        <v>15</v>
      </c>
      <c r="F633" s="133">
        <v>0.98016666666666663</v>
      </c>
      <c r="G633" s="133">
        <v>0.23080152185002595</v>
      </c>
      <c r="H633" s="91"/>
      <c r="J633" s="46">
        <f t="shared" si="1"/>
        <v>-2.4588392269185133E-2</v>
      </c>
    </row>
    <row r="634" spans="1:15" x14ac:dyDescent="0.2">
      <c r="A634" s="93" t="s">
        <v>9</v>
      </c>
      <c r="B634" s="94">
        <v>0.97</v>
      </c>
      <c r="C634" s="93" t="s">
        <v>12</v>
      </c>
      <c r="D634" s="91"/>
      <c r="E634" s="92" t="s">
        <v>15</v>
      </c>
      <c r="F634" s="133">
        <v>0.97703092783505152</v>
      </c>
      <c r="G634" s="133">
        <v>0.26815013928164466</v>
      </c>
      <c r="H634" s="91"/>
      <c r="J634" s="46">
        <f t="shared" si="1"/>
        <v>-2.5517801019924902E-2</v>
      </c>
    </row>
    <row r="639" spans="1:15" x14ac:dyDescent="0.2">
      <c r="A639" s="90" t="s">
        <v>47</v>
      </c>
      <c r="B639" s="91"/>
      <c r="C639" s="91"/>
      <c r="D639" s="91"/>
      <c r="E639" s="92"/>
      <c r="F639" s="92" t="s">
        <v>16</v>
      </c>
      <c r="G639" s="92"/>
      <c r="H639" s="91"/>
      <c r="I639" s="96"/>
      <c r="J639" s="96" t="s">
        <v>17</v>
      </c>
      <c r="K639" s="96"/>
      <c r="L639" s="91"/>
      <c r="M639" s="112"/>
      <c r="N639" s="112" t="s">
        <v>18</v>
      </c>
      <c r="O639" s="112"/>
    </row>
    <row r="640" spans="1:15" ht="25.5" x14ac:dyDescent="0.2">
      <c r="A640" s="93" t="s">
        <v>0</v>
      </c>
      <c r="B640" s="93" t="s">
        <v>10</v>
      </c>
      <c r="C640" s="93" t="s">
        <v>11</v>
      </c>
      <c r="D640" s="95"/>
      <c r="E640" s="92" t="s">
        <v>13</v>
      </c>
      <c r="F640" s="92" t="s">
        <v>27</v>
      </c>
      <c r="G640" s="92" t="s">
        <v>14</v>
      </c>
      <c r="H640" s="95"/>
      <c r="I640" s="96" t="s">
        <v>13</v>
      </c>
      <c r="J640" s="96" t="s">
        <v>27</v>
      </c>
      <c r="K640" s="96" t="s">
        <v>14</v>
      </c>
      <c r="L640" s="95"/>
      <c r="M640" s="112" t="s">
        <v>13</v>
      </c>
      <c r="N640" s="112" t="s">
        <v>27</v>
      </c>
      <c r="O640" s="112" t="s">
        <v>14</v>
      </c>
    </row>
    <row r="641" spans="1:15" x14ac:dyDescent="0.2">
      <c r="A641" s="93" t="s">
        <v>1</v>
      </c>
      <c r="B641" s="94">
        <v>0.96</v>
      </c>
      <c r="C641" s="93" t="s">
        <v>12</v>
      </c>
      <c r="D641" s="91"/>
      <c r="E641" s="92" t="s">
        <v>15</v>
      </c>
      <c r="F641" s="134">
        <v>0.96675</v>
      </c>
      <c r="G641" s="134">
        <v>0.40495674733268266</v>
      </c>
      <c r="H641" s="91"/>
      <c r="I641" s="97">
        <v>1.05</v>
      </c>
      <c r="J641" s="135">
        <v>0.98089999999999999</v>
      </c>
      <c r="K641" s="135">
        <v>0.22926607888081721</v>
      </c>
      <c r="L641" s="91"/>
      <c r="M641" s="113">
        <v>1.03</v>
      </c>
      <c r="N641" s="67">
        <v>0.98969999999999991</v>
      </c>
      <c r="O641" s="67">
        <v>0.12253631761987283</v>
      </c>
    </row>
    <row r="642" spans="1:15" x14ac:dyDescent="0.2">
      <c r="A642" s="93" t="s">
        <v>1</v>
      </c>
      <c r="B642" s="94">
        <v>0.97</v>
      </c>
      <c r="C642" s="93" t="s">
        <v>12</v>
      </c>
      <c r="D642" s="91"/>
      <c r="E642" s="92" t="s">
        <v>15</v>
      </c>
      <c r="F642" s="134">
        <v>0.96346391752577321</v>
      </c>
      <c r="G642" s="134">
        <v>0.44649612582909459</v>
      </c>
      <c r="H642" s="91"/>
      <c r="I642" s="97">
        <v>1.05</v>
      </c>
      <c r="J642" s="135">
        <v>0.97909999999999997</v>
      </c>
      <c r="K642" s="135">
        <v>0.2513335156381275</v>
      </c>
      <c r="L642" s="91"/>
      <c r="M642" s="113">
        <v>1.03</v>
      </c>
      <c r="N642" s="67">
        <v>0.98869999999999991</v>
      </c>
      <c r="O642" s="67">
        <v>0.1345690169887481</v>
      </c>
    </row>
    <row r="643" spans="1:15" x14ac:dyDescent="0.2">
      <c r="A643" s="93" t="s">
        <v>2</v>
      </c>
      <c r="B643" s="94">
        <v>0.96</v>
      </c>
      <c r="C643" s="93" t="s">
        <v>12</v>
      </c>
      <c r="D643" s="91"/>
      <c r="E643" s="92" t="s">
        <v>15</v>
      </c>
      <c r="F643" s="134">
        <v>0.97445833333333332</v>
      </c>
      <c r="G643" s="134">
        <v>0.30861507013132489</v>
      </c>
      <c r="H643" s="91"/>
      <c r="I643" s="97">
        <v>1.05</v>
      </c>
      <c r="J643" s="135">
        <v>0.98350000000000004</v>
      </c>
      <c r="K643" s="135">
        <v>0.19753349623628533</v>
      </c>
      <c r="L643" s="91"/>
      <c r="M643" s="113">
        <v>1.03</v>
      </c>
      <c r="N643" s="67">
        <v>0.99149999999999994</v>
      </c>
      <c r="O643" s="67">
        <v>0.10093862346070707</v>
      </c>
    </row>
    <row r="644" spans="1:15" x14ac:dyDescent="0.2">
      <c r="A644" s="93" t="s">
        <v>2</v>
      </c>
      <c r="B644" s="94">
        <v>0.97</v>
      </c>
      <c r="C644" s="93" t="s">
        <v>12</v>
      </c>
      <c r="D644" s="91"/>
      <c r="E644" s="92" t="s">
        <v>15</v>
      </c>
      <c r="F644" s="134">
        <v>0.97088659793814436</v>
      </c>
      <c r="G644" s="134">
        <v>0.35306577663783906</v>
      </c>
      <c r="H644" s="91"/>
      <c r="I644" s="97">
        <v>1.05</v>
      </c>
      <c r="J644" s="135">
        <v>0.98150000000000004</v>
      </c>
      <c r="K644" s="135">
        <v>0.22192825333179911</v>
      </c>
      <c r="L644" s="91"/>
      <c r="M644" s="113">
        <v>1.03</v>
      </c>
      <c r="N644" s="67">
        <v>0.99029999999999996</v>
      </c>
      <c r="O644" s="67">
        <v>0.11532836253595408</v>
      </c>
    </row>
    <row r="645" spans="1:15" x14ac:dyDescent="0.2">
      <c r="A645" s="93" t="s">
        <v>3</v>
      </c>
      <c r="B645" s="94">
        <v>0.96</v>
      </c>
      <c r="C645" s="93" t="s">
        <v>12</v>
      </c>
      <c r="D645" s="91"/>
      <c r="E645" s="92" t="s">
        <v>15</v>
      </c>
      <c r="F645" s="134">
        <v>0.97997916666666662</v>
      </c>
      <c r="G645" s="134">
        <v>0.24054507961478824</v>
      </c>
      <c r="H645" s="91"/>
      <c r="I645" s="97">
        <v>1.05</v>
      </c>
      <c r="J645" s="135">
        <v>0.98570000000000002</v>
      </c>
      <c r="K645" s="135">
        <v>0.17081360225416986</v>
      </c>
      <c r="L645" s="91"/>
      <c r="M645" s="113">
        <v>1.03</v>
      </c>
      <c r="N645" s="67">
        <v>0.99209999999999998</v>
      </c>
      <c r="O645" s="67">
        <v>9.3756807813988791E-2</v>
      </c>
    </row>
    <row r="646" spans="1:15" x14ac:dyDescent="0.2">
      <c r="A646" s="93" t="s">
        <v>3</v>
      </c>
      <c r="B646" s="94">
        <v>0.97</v>
      </c>
      <c r="C646" s="93" t="s">
        <v>12</v>
      </c>
      <c r="D646" s="91"/>
      <c r="E646" s="92" t="s">
        <v>15</v>
      </c>
      <c r="F646" s="134">
        <v>0.97696907216494844</v>
      </c>
      <c r="G646" s="134">
        <v>0.27756313854227038</v>
      </c>
      <c r="H646" s="91"/>
      <c r="I646" s="97">
        <v>1.05</v>
      </c>
      <c r="J646" s="135">
        <v>0.98360000000000003</v>
      </c>
      <c r="K646" s="135">
        <v>0.19631636253919077</v>
      </c>
      <c r="L646" s="91"/>
      <c r="M646" s="113">
        <v>1.03</v>
      </c>
      <c r="N646" s="67">
        <v>0.9909</v>
      </c>
      <c r="O646" s="67">
        <v>0.1081291364318524</v>
      </c>
    </row>
    <row r="647" spans="1:15" x14ac:dyDescent="0.2">
      <c r="A647" s="93" t="s">
        <v>4</v>
      </c>
      <c r="B647" s="94">
        <v>0.96</v>
      </c>
      <c r="C647" s="93" t="s">
        <v>12</v>
      </c>
      <c r="D647" s="91"/>
      <c r="E647" s="92" t="s">
        <v>15</v>
      </c>
      <c r="F647" s="134">
        <v>0.9790416666666667</v>
      </c>
      <c r="G647" s="134">
        <v>0.25205002148524069</v>
      </c>
      <c r="H647" s="91"/>
      <c r="I647" s="97">
        <v>1.05</v>
      </c>
      <c r="J647" s="135">
        <v>0.98429999999999995</v>
      </c>
      <c r="K647" s="135">
        <v>0.18780335132548814</v>
      </c>
      <c r="L647" s="91"/>
      <c r="M647" s="113">
        <v>1.03</v>
      </c>
      <c r="N647" s="67">
        <v>0.99159999999999993</v>
      </c>
      <c r="O647" s="67">
        <v>9.9741050631759268E-2</v>
      </c>
    </row>
    <row r="648" spans="1:15" x14ac:dyDescent="0.2">
      <c r="A648" s="93" t="s">
        <v>4</v>
      </c>
      <c r="B648" s="94">
        <v>0.97</v>
      </c>
      <c r="C648" s="93" t="s">
        <v>12</v>
      </c>
      <c r="D648" s="91"/>
      <c r="E648" s="92" t="s">
        <v>15</v>
      </c>
      <c r="F648" s="134">
        <v>0.9759381443298969</v>
      </c>
      <c r="G648" s="134">
        <v>0.29029395709056577</v>
      </c>
      <c r="H648" s="91"/>
      <c r="I648" s="97">
        <v>1.05</v>
      </c>
      <c r="J648" s="135">
        <v>0.98229999999999995</v>
      </c>
      <c r="K648" s="135">
        <v>0.21215843001776669</v>
      </c>
      <c r="L648" s="91"/>
      <c r="M648" s="113">
        <v>1.03</v>
      </c>
      <c r="N648" s="67">
        <v>0.99039999999999995</v>
      </c>
      <c r="O648" s="67">
        <v>0.11412788576788849</v>
      </c>
    </row>
    <row r="649" spans="1:15" x14ac:dyDescent="0.2">
      <c r="A649" s="93" t="s">
        <v>5</v>
      </c>
      <c r="B649" s="94">
        <v>0.96</v>
      </c>
      <c r="C649" s="93" t="s">
        <v>12</v>
      </c>
      <c r="D649" s="91"/>
      <c r="E649" s="92" t="s">
        <v>15</v>
      </c>
      <c r="F649" s="134">
        <v>0.97997916666666662</v>
      </c>
      <c r="G649" s="134">
        <v>0.24054507961478824</v>
      </c>
      <c r="H649" s="91"/>
      <c r="I649" s="97">
        <v>1.05</v>
      </c>
      <c r="J649" s="135">
        <v>0.98399999999999999</v>
      </c>
      <c r="K649" s="135">
        <v>0.1914503015997904</v>
      </c>
      <c r="L649" s="91"/>
      <c r="M649" s="113">
        <v>1.03</v>
      </c>
      <c r="N649" s="67">
        <v>0.99149999999999994</v>
      </c>
      <c r="O649" s="67">
        <v>0.10093862346070707</v>
      </c>
    </row>
    <row r="650" spans="1:15" x14ac:dyDescent="0.2">
      <c r="A650" s="93" t="s">
        <v>5</v>
      </c>
      <c r="B650" s="94">
        <v>0.97</v>
      </c>
      <c r="C650" s="93" t="s">
        <v>12</v>
      </c>
      <c r="D650" s="91"/>
      <c r="E650" s="92" t="s">
        <v>15</v>
      </c>
      <c r="F650" s="134">
        <v>0.97696907216494844</v>
      </c>
      <c r="G650" s="134">
        <v>0.27756313854227038</v>
      </c>
      <c r="H650" s="91"/>
      <c r="I650" s="97">
        <v>1.05</v>
      </c>
      <c r="J650" s="135">
        <v>0.98209999999999997</v>
      </c>
      <c r="K650" s="135">
        <v>0.21459939366269151</v>
      </c>
      <c r="L650" s="91"/>
      <c r="M650" s="113">
        <v>1.03</v>
      </c>
      <c r="N650" s="67">
        <v>0.99029999999999996</v>
      </c>
      <c r="O650" s="67">
        <v>0.11532836253595408</v>
      </c>
    </row>
    <row r="651" spans="1:15" x14ac:dyDescent="0.2">
      <c r="A651" s="93" t="s">
        <v>6</v>
      </c>
      <c r="B651" s="94">
        <v>0.96</v>
      </c>
      <c r="C651" s="93" t="s">
        <v>12</v>
      </c>
      <c r="D651" s="91"/>
      <c r="E651" s="92" t="s">
        <v>15</v>
      </c>
      <c r="F651" s="134">
        <v>0.97612500000000002</v>
      </c>
      <c r="G651" s="134">
        <v>0.28798450092738292</v>
      </c>
      <c r="H651" s="91"/>
      <c r="I651" s="97">
        <v>1.05</v>
      </c>
      <c r="J651" s="135">
        <v>0.98299999999999998</v>
      </c>
      <c r="K651" s="135">
        <v>0.20362287927017378</v>
      </c>
      <c r="L651" s="91"/>
      <c r="M651" s="113">
        <v>1.03</v>
      </c>
      <c r="N651" s="67">
        <v>0.9907999999999999</v>
      </c>
      <c r="O651" s="67">
        <v>0.1093284019430384</v>
      </c>
    </row>
    <row r="652" spans="1:15" x14ac:dyDescent="0.2">
      <c r="A652" s="93" t="s">
        <v>6</v>
      </c>
      <c r="B652" s="94">
        <v>0.97</v>
      </c>
      <c r="C652" s="93" t="s">
        <v>12</v>
      </c>
      <c r="D652" s="91"/>
      <c r="E652" s="92" t="s">
        <v>15</v>
      </c>
      <c r="F652" s="134">
        <v>0.97274226804123709</v>
      </c>
      <c r="G652" s="134">
        <v>0.32993098204603322</v>
      </c>
      <c r="H652" s="91"/>
      <c r="I652" s="97">
        <v>1.05</v>
      </c>
      <c r="J652" s="135">
        <v>0.98109999999999997</v>
      </c>
      <c r="K652" s="135">
        <v>0.22681913980686624</v>
      </c>
      <c r="L652" s="91"/>
      <c r="M652" s="113">
        <v>1.03</v>
      </c>
      <c r="N652" s="67">
        <v>0.98969999999999991</v>
      </c>
      <c r="O652" s="67">
        <v>0.12253631761987283</v>
      </c>
    </row>
    <row r="653" spans="1:15" x14ac:dyDescent="0.2">
      <c r="A653" s="93" t="s">
        <v>7</v>
      </c>
      <c r="B653" s="94">
        <v>0.96</v>
      </c>
      <c r="C653" s="93" t="s">
        <v>12</v>
      </c>
      <c r="D653" s="91"/>
      <c r="E653" s="92" t="s">
        <v>15</v>
      </c>
      <c r="F653" s="134">
        <v>0.96754166666666663</v>
      </c>
      <c r="G653" s="134">
        <v>0.38217069892473154</v>
      </c>
      <c r="H653" s="91"/>
      <c r="I653" s="97">
        <v>1.05</v>
      </c>
      <c r="J653" s="135">
        <v>0.98380000000000001</v>
      </c>
      <c r="K653" s="135">
        <v>0.19388283745057011</v>
      </c>
      <c r="L653" s="91"/>
      <c r="M653" s="113">
        <v>1.03</v>
      </c>
      <c r="N653" s="67">
        <v>0.99159999999999993</v>
      </c>
      <c r="O653" s="67">
        <v>9.9741050631759268E-2</v>
      </c>
    </row>
    <row r="654" spans="1:15" x14ac:dyDescent="0.2">
      <c r="A654" s="93" t="s">
        <v>7</v>
      </c>
      <c r="B654" s="94">
        <v>0.97</v>
      </c>
      <c r="C654" s="93" t="s">
        <v>12</v>
      </c>
      <c r="D654" s="91"/>
      <c r="E654" s="92" t="s">
        <v>15</v>
      </c>
      <c r="F654" s="134">
        <v>0.96412886597938141</v>
      </c>
      <c r="G654" s="134">
        <v>0.42235367475889629</v>
      </c>
      <c r="H654" s="91"/>
      <c r="I654" s="97">
        <v>1.05</v>
      </c>
      <c r="J654" s="135">
        <v>0.98170000000000002</v>
      </c>
      <c r="K654" s="135">
        <v>0.21948430471170793</v>
      </c>
      <c r="L654" s="91"/>
      <c r="M654" s="113">
        <v>1.03</v>
      </c>
      <c r="N654" s="67">
        <v>0.99039999999999995</v>
      </c>
      <c r="O654" s="67">
        <v>0.11412788576788849</v>
      </c>
    </row>
    <row r="655" spans="1:15" x14ac:dyDescent="0.2">
      <c r="A655" s="93" t="s">
        <v>8</v>
      </c>
      <c r="B655" s="94">
        <v>0.96</v>
      </c>
      <c r="C655" s="93" t="s">
        <v>12</v>
      </c>
      <c r="D655" s="91"/>
      <c r="E655" s="92" t="s">
        <v>15</v>
      </c>
      <c r="F655" s="134">
        <v>0.98122916666666671</v>
      </c>
      <c r="G655" s="134">
        <v>0.22523935512636681</v>
      </c>
      <c r="H655" s="91"/>
      <c r="I655" s="97">
        <v>1.05</v>
      </c>
      <c r="J655" s="135">
        <v>0.98640000000000005</v>
      </c>
      <c r="K655" s="135">
        <v>0.16233681291369004</v>
      </c>
      <c r="L655" s="91"/>
      <c r="M655" s="113">
        <v>1.03</v>
      </c>
      <c r="N655" s="67">
        <v>0.99259999999999993</v>
      </c>
      <c r="O655" s="67">
        <v>8.777859385257443E-2</v>
      </c>
    </row>
    <row r="656" spans="1:15" x14ac:dyDescent="0.2">
      <c r="A656" s="93" t="s">
        <v>8</v>
      </c>
      <c r="B656" s="94">
        <v>0.97</v>
      </c>
      <c r="C656" s="93" t="s">
        <v>12</v>
      </c>
      <c r="D656" s="91"/>
      <c r="E656" s="92" t="s">
        <v>15</v>
      </c>
      <c r="F656" s="134">
        <v>0.97799999999999998</v>
      </c>
      <c r="G656" s="134">
        <v>0.26485915957517009</v>
      </c>
      <c r="H656" s="91"/>
      <c r="I656" s="97">
        <v>1.05</v>
      </c>
      <c r="J656" s="135">
        <v>0.98419999999999996</v>
      </c>
      <c r="K656" s="135">
        <v>0.18901875438378032</v>
      </c>
      <c r="L656" s="91"/>
      <c r="M656" s="113">
        <v>1.03</v>
      </c>
      <c r="N656" s="67">
        <v>0.99129999999999996</v>
      </c>
      <c r="O656" s="67">
        <v>0.10333449396849412</v>
      </c>
    </row>
    <row r="657" spans="1:15" x14ac:dyDescent="0.2">
      <c r="A657" s="93" t="s">
        <v>9</v>
      </c>
      <c r="B657" s="94">
        <v>0.96</v>
      </c>
      <c r="C657" s="93" t="s">
        <v>12</v>
      </c>
      <c r="D657" s="91"/>
      <c r="E657" s="92" t="s">
        <v>15</v>
      </c>
      <c r="F657" s="134">
        <v>0.98258333333333336</v>
      </c>
      <c r="G657" s="134">
        <v>0.20870209919539467</v>
      </c>
      <c r="H657" s="91"/>
      <c r="I657" s="97">
        <v>1.05</v>
      </c>
      <c r="J657" s="135">
        <v>0.98680000000000001</v>
      </c>
      <c r="K657" s="135">
        <v>0.15749833283209316</v>
      </c>
      <c r="L657" s="91"/>
      <c r="M657" s="113">
        <v>1.03</v>
      </c>
      <c r="N657" s="67">
        <v>0.9927999999999999</v>
      </c>
      <c r="O657" s="67">
        <v>8.5388994307401517E-2</v>
      </c>
    </row>
    <row r="658" spans="1:15" x14ac:dyDescent="0.2">
      <c r="A658" s="93" t="s">
        <v>9</v>
      </c>
      <c r="B658" s="94">
        <v>0.97</v>
      </c>
      <c r="C658" s="93" t="s">
        <v>12</v>
      </c>
      <c r="D658" s="91"/>
      <c r="E658" s="92" t="s">
        <v>15</v>
      </c>
      <c r="F658" s="134">
        <v>0.97944329896907223</v>
      </c>
      <c r="G658" s="134">
        <v>0.24711851815131461</v>
      </c>
      <c r="H658" s="91"/>
      <c r="I658" s="97">
        <v>1.05</v>
      </c>
      <c r="J658" s="135">
        <v>0.98460000000000003</v>
      </c>
      <c r="K658" s="135">
        <v>0.18415862344623293</v>
      </c>
      <c r="L658" s="91"/>
      <c r="M658" s="113">
        <v>1.03</v>
      </c>
      <c r="N658" s="67">
        <v>0.99139999999999995</v>
      </c>
      <c r="O658" s="67">
        <v>0.10213643788191412</v>
      </c>
    </row>
    <row r="662" spans="1:15" x14ac:dyDescent="0.2">
      <c r="A662" s="90" t="s">
        <v>48</v>
      </c>
      <c r="B662" s="91"/>
      <c r="C662" s="91"/>
      <c r="D662" s="91"/>
      <c r="E662" s="92"/>
      <c r="F662" s="92" t="s">
        <v>16</v>
      </c>
      <c r="G662" s="92"/>
      <c r="H662" s="91"/>
      <c r="I662" s="96"/>
      <c r="J662" s="96" t="s">
        <v>17</v>
      </c>
      <c r="K662" s="96"/>
      <c r="L662" s="91"/>
      <c r="M662" s="98"/>
      <c r="N662" s="98" t="s">
        <v>18</v>
      </c>
      <c r="O662" s="98"/>
    </row>
    <row r="663" spans="1:15" ht="25.5" x14ac:dyDescent="0.2">
      <c r="A663" s="93" t="s">
        <v>0</v>
      </c>
      <c r="B663" s="93" t="s">
        <v>10</v>
      </c>
      <c r="C663" s="93" t="s">
        <v>11</v>
      </c>
      <c r="D663" s="95"/>
      <c r="E663" s="92" t="s">
        <v>13</v>
      </c>
      <c r="F663" s="92" t="s">
        <v>27</v>
      </c>
      <c r="G663" s="92" t="s">
        <v>14</v>
      </c>
      <c r="H663" s="95"/>
      <c r="I663" s="96" t="s">
        <v>13</v>
      </c>
      <c r="J663" s="96" t="s">
        <v>27</v>
      </c>
      <c r="K663" s="96" t="s">
        <v>14</v>
      </c>
      <c r="L663" s="95"/>
      <c r="M663" s="98" t="s">
        <v>13</v>
      </c>
      <c r="N663" s="98" t="s">
        <v>27</v>
      </c>
      <c r="O663" s="98" t="s">
        <v>14</v>
      </c>
    </row>
    <row r="664" spans="1:15" x14ac:dyDescent="0.2">
      <c r="A664" s="93" t="s">
        <v>1</v>
      </c>
      <c r="B664" s="94">
        <v>0.96</v>
      </c>
      <c r="C664" s="93" t="s">
        <v>12</v>
      </c>
      <c r="D664" s="91"/>
      <c r="E664" s="92" t="s">
        <v>15</v>
      </c>
      <c r="F664" s="136">
        <v>0.96809999999999996</v>
      </c>
      <c r="G664" s="136">
        <v>0.40090555383397086</v>
      </c>
      <c r="H664" s="91"/>
      <c r="I664" s="97">
        <v>1.05</v>
      </c>
      <c r="J664" s="137">
        <v>0.98109999999999997</v>
      </c>
      <c r="K664" s="137">
        <v>0.23437977780042846</v>
      </c>
      <c r="L664" s="91"/>
      <c r="M664" s="99">
        <v>1.03</v>
      </c>
      <c r="N664" s="138">
        <v>0.98969999999999991</v>
      </c>
      <c r="O664" s="138">
        <v>0.12662086154053526</v>
      </c>
    </row>
    <row r="665" spans="1:15" x14ac:dyDescent="0.2">
      <c r="A665" s="93" t="s">
        <v>1</v>
      </c>
      <c r="B665" s="94">
        <v>0.97</v>
      </c>
      <c r="C665" s="93" t="s">
        <v>12</v>
      </c>
      <c r="D665" s="91"/>
      <c r="E665" s="92" t="s">
        <v>15</v>
      </c>
      <c r="F665" s="136">
        <v>0.96479999999999999</v>
      </c>
      <c r="G665" s="136">
        <v>0.44389165284687682</v>
      </c>
      <c r="H665" s="91"/>
      <c r="I665" s="97">
        <v>1.05</v>
      </c>
      <c r="J665" s="137">
        <v>0.97939999999999994</v>
      </c>
      <c r="K665" s="137">
        <v>0.25590497583554639</v>
      </c>
      <c r="L665" s="91"/>
      <c r="M665" s="99">
        <v>1.03</v>
      </c>
      <c r="N665" s="138">
        <v>0.98869999999999991</v>
      </c>
      <c r="O665" s="138">
        <v>0.13905465088837302</v>
      </c>
    </row>
    <row r="666" spans="1:15" x14ac:dyDescent="0.2">
      <c r="A666" s="93" t="s">
        <v>2</v>
      </c>
      <c r="B666" s="94">
        <v>0.96</v>
      </c>
      <c r="C666" s="93" t="s">
        <v>12</v>
      </c>
      <c r="D666" s="91"/>
      <c r="E666" s="92" t="s">
        <v>15</v>
      </c>
      <c r="F666" s="136">
        <v>0.97539999999999993</v>
      </c>
      <c r="G666" s="136">
        <v>0.30684847242157148</v>
      </c>
      <c r="H666" s="91"/>
      <c r="I666" s="97">
        <v>1.05</v>
      </c>
      <c r="J666" s="137">
        <v>0.98449999999999993</v>
      </c>
      <c r="K666" s="137">
        <v>0.19155239546301084</v>
      </c>
      <c r="L666" s="91"/>
      <c r="M666" s="99">
        <v>1.03</v>
      </c>
      <c r="N666" s="138">
        <v>0.99159999999999993</v>
      </c>
      <c r="O666" s="138">
        <v>0.10306575231948459</v>
      </c>
    </row>
    <row r="667" spans="1:15" x14ac:dyDescent="0.2">
      <c r="A667" s="93" t="s">
        <v>2</v>
      </c>
      <c r="B667" s="94">
        <v>0.97</v>
      </c>
      <c r="C667" s="93" t="s">
        <v>12</v>
      </c>
      <c r="D667" s="91"/>
      <c r="E667" s="92" t="s">
        <v>15</v>
      </c>
      <c r="F667" s="136">
        <v>0.97189999999999999</v>
      </c>
      <c r="G667" s="136">
        <v>0.35176801454196266</v>
      </c>
      <c r="H667" s="91"/>
      <c r="I667" s="97">
        <v>1.05</v>
      </c>
      <c r="J667" s="137">
        <v>0.98239999999999994</v>
      </c>
      <c r="K667" s="137">
        <v>0.21796959826275863</v>
      </c>
      <c r="L667" s="91"/>
      <c r="M667" s="99">
        <v>1.03</v>
      </c>
      <c r="N667" s="138">
        <v>0.99039999999999995</v>
      </c>
      <c r="O667" s="138">
        <v>0.11793214862681811</v>
      </c>
    </row>
    <row r="668" spans="1:15" x14ac:dyDescent="0.2">
      <c r="A668" s="93" t="s">
        <v>3</v>
      </c>
      <c r="B668" s="94">
        <v>0.96</v>
      </c>
      <c r="C668" s="93" t="s">
        <v>12</v>
      </c>
      <c r="D668" s="91"/>
      <c r="E668" s="92" t="s">
        <v>15</v>
      </c>
      <c r="F668" s="136">
        <v>0.98049999999999993</v>
      </c>
      <c r="G668" s="136">
        <v>0.24196838347781835</v>
      </c>
      <c r="H668" s="91"/>
      <c r="I668" s="97">
        <v>1.05</v>
      </c>
      <c r="J668" s="137">
        <v>0.9859</v>
      </c>
      <c r="K668" s="137">
        <v>0.17400344862562128</v>
      </c>
      <c r="L668" s="91"/>
      <c r="M668" s="99">
        <v>1.03</v>
      </c>
      <c r="N668" s="138">
        <v>0.99199999999999999</v>
      </c>
      <c r="O668" s="138">
        <v>9.8118279569892553E-2</v>
      </c>
    </row>
    <row r="669" spans="1:15" x14ac:dyDescent="0.2">
      <c r="A669" s="93" t="s">
        <v>3</v>
      </c>
      <c r="B669" s="94">
        <v>0.97</v>
      </c>
      <c r="C669" s="93" t="s">
        <v>12</v>
      </c>
      <c r="D669" s="91"/>
      <c r="E669" s="92" t="s">
        <v>15</v>
      </c>
      <c r="F669" s="136">
        <v>0.97739999999999994</v>
      </c>
      <c r="G669" s="136">
        <v>0.28132460268740278</v>
      </c>
      <c r="H669" s="91"/>
      <c r="I669" s="97">
        <v>1.05</v>
      </c>
      <c r="J669" s="137">
        <v>0.9837999999999999</v>
      </c>
      <c r="K669" s="137">
        <v>0.20034559869892385</v>
      </c>
      <c r="L669" s="91"/>
      <c r="M669" s="99">
        <v>1.03</v>
      </c>
      <c r="N669" s="138">
        <v>0.9907999999999999</v>
      </c>
      <c r="O669" s="138">
        <v>0.11297268200780634</v>
      </c>
    </row>
    <row r="670" spans="1:15" x14ac:dyDescent="0.2">
      <c r="A670" s="93" t="s">
        <v>4</v>
      </c>
      <c r="B670" s="94">
        <v>0.96</v>
      </c>
      <c r="C670" s="93" t="s">
        <v>12</v>
      </c>
      <c r="D670" s="91"/>
      <c r="E670" s="92" t="s">
        <v>15</v>
      </c>
      <c r="F670" s="136">
        <v>0.98039999999999994</v>
      </c>
      <c r="G670" s="136">
        <v>0.24323405412756779</v>
      </c>
      <c r="H670" s="91"/>
      <c r="I670" s="97">
        <v>1.05</v>
      </c>
      <c r="J670" s="137">
        <v>0.9859</v>
      </c>
      <c r="K670" s="137">
        <v>0.17400344862562128</v>
      </c>
      <c r="L670" s="91"/>
      <c r="M670" s="99">
        <v>1.03</v>
      </c>
      <c r="N670" s="138">
        <v>0.99209999999999998</v>
      </c>
      <c r="O670" s="138">
        <v>9.6882034741121753E-2</v>
      </c>
    </row>
    <row r="671" spans="1:15" x14ac:dyDescent="0.2">
      <c r="A671" s="93" t="s">
        <v>4</v>
      </c>
      <c r="B671" s="94">
        <v>0.97</v>
      </c>
      <c r="C671" s="93" t="s">
        <v>12</v>
      </c>
      <c r="D671" s="91"/>
      <c r="E671" s="92" t="s">
        <v>15</v>
      </c>
      <c r="F671" s="136">
        <v>0.97729999999999995</v>
      </c>
      <c r="G671" s="136">
        <v>0.2825983150857812</v>
      </c>
      <c r="H671" s="91"/>
      <c r="I671" s="97">
        <v>1.05</v>
      </c>
      <c r="J671" s="137">
        <v>0.9839</v>
      </c>
      <c r="K671" s="137">
        <v>0.19908866077175866</v>
      </c>
      <c r="L671" s="91"/>
      <c r="M671" s="99">
        <v>1.03</v>
      </c>
      <c r="N671" s="138">
        <v>0.9907999999999999</v>
      </c>
      <c r="O671" s="138">
        <v>0.11297268200780634</v>
      </c>
    </row>
    <row r="672" spans="1:15" x14ac:dyDescent="0.2">
      <c r="A672" s="93" t="s">
        <v>5</v>
      </c>
      <c r="B672" s="94">
        <v>0.96</v>
      </c>
      <c r="C672" s="93" t="s">
        <v>12</v>
      </c>
      <c r="D672" s="91"/>
      <c r="E672" s="92" t="s">
        <v>15</v>
      </c>
      <c r="F672" s="136">
        <v>0.98089999999999999</v>
      </c>
      <c r="G672" s="136">
        <v>0.23690828151017779</v>
      </c>
      <c r="H672" s="91"/>
      <c r="I672" s="97">
        <v>1.05</v>
      </c>
      <c r="J672" s="137">
        <v>0.98599999999999999</v>
      </c>
      <c r="K672" s="137">
        <v>0.17275185936443557</v>
      </c>
      <c r="L672" s="91"/>
      <c r="M672" s="99">
        <v>1.03</v>
      </c>
      <c r="N672" s="138">
        <v>0.99199999999999999</v>
      </c>
      <c r="O672" s="138">
        <v>9.8118279569892553E-2</v>
      </c>
    </row>
    <row r="673" spans="1:15" x14ac:dyDescent="0.2">
      <c r="A673" s="93" t="s">
        <v>5</v>
      </c>
      <c r="B673" s="94">
        <v>0.97</v>
      </c>
      <c r="C673" s="93" t="s">
        <v>12</v>
      </c>
      <c r="D673" s="91"/>
      <c r="E673" s="92" t="s">
        <v>15</v>
      </c>
      <c r="F673" s="136">
        <v>0.97789999999999999</v>
      </c>
      <c r="G673" s="136">
        <v>0.27495994818829478</v>
      </c>
      <c r="H673" s="91"/>
      <c r="I673" s="97">
        <v>1.05</v>
      </c>
      <c r="J673" s="137">
        <v>0.9839</v>
      </c>
      <c r="K673" s="137">
        <v>0.19908866077175866</v>
      </c>
      <c r="L673" s="91"/>
      <c r="M673" s="99">
        <v>1.03</v>
      </c>
      <c r="N673" s="138">
        <v>0.9907999999999999</v>
      </c>
      <c r="O673" s="138">
        <v>0.11297268200780634</v>
      </c>
    </row>
    <row r="674" spans="1:15" x14ac:dyDescent="0.2">
      <c r="A674" s="93" t="s">
        <v>6</v>
      </c>
      <c r="B674" s="94">
        <v>0.96</v>
      </c>
      <c r="C674" s="93" t="s">
        <v>12</v>
      </c>
      <c r="D674" s="91"/>
      <c r="E674" s="92" t="s">
        <v>15</v>
      </c>
      <c r="F674" s="136">
        <v>0.97799999999999998</v>
      </c>
      <c r="G674" s="136">
        <v>0.27368779822767575</v>
      </c>
      <c r="H674" s="91"/>
      <c r="I674" s="97">
        <v>1.05</v>
      </c>
      <c r="J674" s="137">
        <v>0.98519999999999996</v>
      </c>
      <c r="K674" s="137">
        <v>0.18277168764379528</v>
      </c>
      <c r="L674" s="91"/>
      <c r="M674" s="99">
        <v>1.03</v>
      </c>
      <c r="N674" s="138">
        <v>0.9917999999999999</v>
      </c>
      <c r="O674" s="138">
        <v>0.10059151710694479</v>
      </c>
    </row>
    <row r="675" spans="1:15" x14ac:dyDescent="0.2">
      <c r="A675" s="93" t="s">
        <v>6</v>
      </c>
      <c r="B675" s="94">
        <v>0.97</v>
      </c>
      <c r="C675" s="93" t="s">
        <v>12</v>
      </c>
      <c r="D675" s="91"/>
      <c r="E675" s="92" t="s">
        <v>15</v>
      </c>
      <c r="F675" s="136">
        <v>0.97459999999999991</v>
      </c>
      <c r="G675" s="136">
        <v>0.31708735207606659</v>
      </c>
      <c r="H675" s="91"/>
      <c r="I675" s="97">
        <v>1.05</v>
      </c>
      <c r="J675" s="137">
        <v>0.98319999999999996</v>
      </c>
      <c r="K675" s="137">
        <v>0.20789259560618434</v>
      </c>
      <c r="L675" s="91"/>
      <c r="M675" s="99">
        <v>1.03</v>
      </c>
      <c r="N675" s="138">
        <v>0.99059999999999993</v>
      </c>
      <c r="O675" s="138">
        <v>0.11545191466451403</v>
      </c>
    </row>
    <row r="676" spans="1:15" x14ac:dyDescent="0.2">
      <c r="A676" s="93" t="s">
        <v>7</v>
      </c>
      <c r="B676" s="94">
        <v>0.96</v>
      </c>
      <c r="C676" s="93" t="s">
        <v>12</v>
      </c>
      <c r="D676" s="91"/>
      <c r="E676" s="92" t="s">
        <v>15</v>
      </c>
      <c r="F676" s="136">
        <v>0.97389999999999999</v>
      </c>
      <c r="G676" s="136">
        <v>0.32606017044871155</v>
      </c>
      <c r="H676" s="91"/>
      <c r="I676" s="97">
        <v>1.05</v>
      </c>
      <c r="J676" s="137">
        <v>0.98409999999999997</v>
      </c>
      <c r="K676" s="137">
        <v>0.19657555126511567</v>
      </c>
      <c r="L676" s="91"/>
      <c r="M676" s="99">
        <v>1.03</v>
      </c>
      <c r="N676" s="138">
        <v>0.99149999999999994</v>
      </c>
      <c r="O676" s="138">
        <v>0.10430324424273067</v>
      </c>
    </row>
    <row r="677" spans="1:15" x14ac:dyDescent="0.2">
      <c r="A677" s="93" t="s">
        <v>7</v>
      </c>
      <c r="B677" s="94">
        <v>0.97</v>
      </c>
      <c r="C677" s="93" t="s">
        <v>12</v>
      </c>
      <c r="D677" s="91"/>
      <c r="E677" s="92" t="s">
        <v>15</v>
      </c>
      <c r="F677" s="136">
        <v>0.97039999999999993</v>
      </c>
      <c r="G677" s="136">
        <v>0.37111843913163045</v>
      </c>
      <c r="H677" s="91"/>
      <c r="I677" s="97">
        <v>1.05</v>
      </c>
      <c r="J677" s="137">
        <v>0.98209999999999997</v>
      </c>
      <c r="K677" s="137">
        <v>0.22175270678478123</v>
      </c>
      <c r="L677" s="91"/>
      <c r="M677" s="99">
        <v>1.03</v>
      </c>
      <c r="N677" s="138">
        <v>0.99029999999999996</v>
      </c>
      <c r="O677" s="138">
        <v>0.11917264128715256</v>
      </c>
    </row>
    <row r="678" spans="1:15" x14ac:dyDescent="0.2">
      <c r="A678" s="93" t="s">
        <v>8</v>
      </c>
      <c r="B678" s="94">
        <v>0.96</v>
      </c>
      <c r="C678" s="93" t="s">
        <v>12</v>
      </c>
      <c r="D678" s="91"/>
      <c r="E678" s="92" t="s">
        <v>15</v>
      </c>
      <c r="F678" s="136">
        <v>0.98239999999999994</v>
      </c>
      <c r="G678" s="136">
        <v>0.21796959826275863</v>
      </c>
      <c r="H678" s="91"/>
      <c r="I678" s="97">
        <v>1.05</v>
      </c>
      <c r="J678" s="137">
        <v>0.98739999999999994</v>
      </c>
      <c r="K678" s="137">
        <v>0.155256228478834</v>
      </c>
      <c r="L678" s="91"/>
      <c r="M678" s="99">
        <v>1.03</v>
      </c>
      <c r="N678" s="138">
        <v>0.9929</v>
      </c>
      <c r="O678" s="138">
        <v>8.7001040722462772E-2</v>
      </c>
    </row>
    <row r="679" spans="1:15" x14ac:dyDescent="0.2">
      <c r="A679" s="93" t="s">
        <v>8</v>
      </c>
      <c r="B679" s="94">
        <v>0.97</v>
      </c>
      <c r="C679" s="93" t="s">
        <v>12</v>
      </c>
      <c r="D679" s="91"/>
      <c r="E679" s="92" t="s">
        <v>15</v>
      </c>
      <c r="F679" s="136">
        <v>0.97909999999999997</v>
      </c>
      <c r="G679" s="136">
        <v>0.25971129949273181</v>
      </c>
      <c r="H679" s="91"/>
      <c r="I679" s="97">
        <v>1.05</v>
      </c>
      <c r="J679" s="137">
        <v>0.98519999999999996</v>
      </c>
      <c r="K679" s="137">
        <v>0.18277168764379528</v>
      </c>
      <c r="L679" s="91"/>
      <c r="M679" s="99">
        <v>1.03</v>
      </c>
      <c r="N679" s="138">
        <v>0.99149999999999994</v>
      </c>
      <c r="O679" s="138">
        <v>0.10430324424273067</v>
      </c>
    </row>
    <row r="680" spans="1:15" x14ac:dyDescent="0.2">
      <c r="A680" s="93" t="s">
        <v>9</v>
      </c>
      <c r="B680" s="94">
        <v>0.96</v>
      </c>
      <c r="C680" s="93" t="s">
        <v>12</v>
      </c>
      <c r="D680" s="91"/>
      <c r="E680" s="92" t="s">
        <v>15</v>
      </c>
      <c r="F680" s="136">
        <v>0.98350000000000004</v>
      </c>
      <c r="G680" s="136">
        <v>0.20411794611082815</v>
      </c>
      <c r="H680" s="91"/>
      <c r="I680" s="97">
        <v>1.05</v>
      </c>
      <c r="J680" s="137">
        <v>0.98829999999999996</v>
      </c>
      <c r="K680" s="137">
        <v>0.1440352119801685</v>
      </c>
      <c r="L680" s="91"/>
      <c r="M680" s="99">
        <v>1.03</v>
      </c>
      <c r="N680" s="138">
        <v>0.99329999999999996</v>
      </c>
      <c r="O680" s="138">
        <v>8.2066512299070929E-2</v>
      </c>
    </row>
    <row r="681" spans="1:15" x14ac:dyDescent="0.2">
      <c r="A681" s="93" t="s">
        <v>9</v>
      </c>
      <c r="B681" s="94">
        <v>0.97</v>
      </c>
      <c r="C681" s="93" t="s">
        <v>12</v>
      </c>
      <c r="D681" s="91"/>
      <c r="E681" s="92" t="s">
        <v>15</v>
      </c>
      <c r="F681" s="136">
        <v>0.98030000000000006</v>
      </c>
      <c r="G681" s="136">
        <v>0.24449998299840109</v>
      </c>
      <c r="H681" s="91"/>
      <c r="I681" s="97">
        <v>1.05</v>
      </c>
      <c r="J681" s="137">
        <v>0.98609999999999998</v>
      </c>
      <c r="K681" s="137">
        <v>0.17150052394956594</v>
      </c>
      <c r="L681" s="91"/>
      <c r="M681" s="99">
        <v>1.03</v>
      </c>
      <c r="N681" s="138">
        <v>0.9919</v>
      </c>
      <c r="O681" s="138">
        <v>9.935477366670023E-2</v>
      </c>
    </row>
    <row r="685" spans="1:15" x14ac:dyDescent="0.2">
      <c r="A685" s="90" t="s">
        <v>49</v>
      </c>
      <c r="B685" s="91"/>
      <c r="C685" s="91"/>
      <c r="D685" s="91"/>
      <c r="E685" s="92"/>
      <c r="F685" s="92" t="s">
        <v>16</v>
      </c>
      <c r="G685" s="92"/>
      <c r="H685" s="91"/>
      <c r="I685" s="96"/>
      <c r="J685" s="96" t="s">
        <v>17</v>
      </c>
      <c r="K685" s="96"/>
      <c r="L685" s="91"/>
      <c r="M685" s="98"/>
      <c r="N685" s="98" t="s">
        <v>18</v>
      </c>
      <c r="O685" s="98"/>
    </row>
    <row r="686" spans="1:15" ht="25.5" x14ac:dyDescent="0.2">
      <c r="A686" s="93" t="s">
        <v>0</v>
      </c>
      <c r="B686" s="93" t="s">
        <v>10</v>
      </c>
      <c r="C686" s="93" t="s">
        <v>11</v>
      </c>
      <c r="D686" s="95"/>
      <c r="E686" s="92" t="s">
        <v>13</v>
      </c>
      <c r="F686" s="92" t="s">
        <v>27</v>
      </c>
      <c r="G686" s="92" t="s">
        <v>14</v>
      </c>
      <c r="H686" s="95"/>
      <c r="I686" s="96" t="s">
        <v>13</v>
      </c>
      <c r="J686" s="96" t="s">
        <v>27</v>
      </c>
      <c r="K686" s="96" t="s">
        <v>14</v>
      </c>
      <c r="L686" s="95"/>
      <c r="M686" s="98" t="s">
        <v>13</v>
      </c>
      <c r="N686" s="98" t="s">
        <v>27</v>
      </c>
      <c r="O686" s="98" t="s">
        <v>14</v>
      </c>
    </row>
    <row r="687" spans="1:15" x14ac:dyDescent="0.2">
      <c r="A687" s="93" t="s">
        <v>1</v>
      </c>
      <c r="B687" s="94">
        <v>0.96</v>
      </c>
      <c r="C687" s="93" t="s">
        <v>12</v>
      </c>
      <c r="D687" s="91"/>
      <c r="E687" s="92" t="s">
        <v>15</v>
      </c>
      <c r="F687" s="147">
        <v>0.96854166666666663</v>
      </c>
      <c r="G687" s="147">
        <v>0.40880129950082006</v>
      </c>
      <c r="H687" s="91"/>
      <c r="I687" s="97">
        <v>1.05</v>
      </c>
      <c r="J687" s="148">
        <v>0.98029999999999995</v>
      </c>
      <c r="K687" s="148">
        <v>0.25293101689489911</v>
      </c>
      <c r="L687" s="91"/>
      <c r="M687" s="99">
        <v>1.03</v>
      </c>
      <c r="N687" s="149">
        <v>0.9899</v>
      </c>
      <c r="O687" s="149">
        <v>0.12841770851113485</v>
      </c>
    </row>
    <row r="688" spans="1:15" x14ac:dyDescent="0.2">
      <c r="A688" s="93" t="s">
        <v>1</v>
      </c>
      <c r="B688" s="94">
        <v>0.97</v>
      </c>
      <c r="C688" s="93" t="s">
        <v>12</v>
      </c>
      <c r="D688" s="91"/>
      <c r="E688" s="92" t="s">
        <v>15</v>
      </c>
      <c r="F688" s="147">
        <v>0.96523195876288659</v>
      </c>
      <c r="G688" s="147">
        <v>0.4533602067621233</v>
      </c>
      <c r="H688" s="91"/>
      <c r="I688" s="97">
        <v>1.05</v>
      </c>
      <c r="J688" s="148">
        <v>0.97859999999999991</v>
      </c>
      <c r="K688" s="148">
        <v>0.27523485345003884</v>
      </c>
      <c r="L688" s="91"/>
      <c r="M688" s="99">
        <v>1.03</v>
      </c>
      <c r="N688" s="149">
        <v>0.9889</v>
      </c>
      <c r="O688" s="149">
        <v>0.14127504960230977</v>
      </c>
    </row>
    <row r="689" spans="1:15" x14ac:dyDescent="0.2">
      <c r="A689" s="93" t="s">
        <v>2</v>
      </c>
      <c r="B689" s="94">
        <v>0.96</v>
      </c>
      <c r="C689" s="93" t="s">
        <v>12</v>
      </c>
      <c r="D689" s="91"/>
      <c r="E689" s="92" t="s">
        <v>15</v>
      </c>
      <c r="F689" s="147">
        <v>0.97572916666666665</v>
      </c>
      <c r="G689" s="147">
        <v>0.31307635389095273</v>
      </c>
      <c r="H689" s="91"/>
      <c r="I689" s="97">
        <v>1.05</v>
      </c>
      <c r="J689" s="148">
        <v>0.9837999999999999</v>
      </c>
      <c r="K689" s="148">
        <v>0.2072540676195764</v>
      </c>
      <c r="L689" s="91"/>
      <c r="M689" s="99">
        <v>1.03</v>
      </c>
      <c r="N689" s="149">
        <v>0.9919</v>
      </c>
      <c r="O689" s="149">
        <v>0.10278080034486228</v>
      </c>
    </row>
    <row r="690" spans="1:15" x14ac:dyDescent="0.2">
      <c r="A690" s="93" t="s">
        <v>2</v>
      </c>
      <c r="B690" s="94">
        <v>0.97</v>
      </c>
      <c r="C690" s="93" t="s">
        <v>12</v>
      </c>
      <c r="D690" s="91"/>
      <c r="E690" s="92" t="s">
        <v>15</v>
      </c>
      <c r="F690" s="147">
        <v>0.97213917525773186</v>
      </c>
      <c r="G690" s="147">
        <v>0.36071183369581544</v>
      </c>
      <c r="H690" s="91"/>
      <c r="I690" s="97">
        <v>1.05</v>
      </c>
      <c r="J690" s="148">
        <v>0.9817999999999999</v>
      </c>
      <c r="K690" s="148">
        <v>0.23331530405097037</v>
      </c>
      <c r="L690" s="91"/>
      <c r="M690" s="99">
        <v>1.03</v>
      </c>
      <c r="N690" s="149">
        <v>0.99059999999999993</v>
      </c>
      <c r="O690" s="149">
        <v>0.11943301517018691</v>
      </c>
    </row>
    <row r="691" spans="1:15" x14ac:dyDescent="0.2">
      <c r="A691" s="93" t="s">
        <v>3</v>
      </c>
      <c r="B691" s="94">
        <v>0.96</v>
      </c>
      <c r="C691" s="93" t="s">
        <v>12</v>
      </c>
      <c r="D691" s="91"/>
      <c r="E691" s="92" t="s">
        <v>15</v>
      </c>
      <c r="F691" s="147">
        <v>0.98114583333333327</v>
      </c>
      <c r="G691" s="147">
        <v>0.24186255953666733</v>
      </c>
      <c r="H691" s="91"/>
      <c r="I691" s="97">
        <v>1.05</v>
      </c>
      <c r="J691" s="148">
        <v>0.98469999999999991</v>
      </c>
      <c r="K691" s="148">
        <v>0.19556104957575157</v>
      </c>
      <c r="L691" s="91"/>
      <c r="M691" s="99">
        <v>1.03</v>
      </c>
      <c r="N691" s="149">
        <v>0.9919</v>
      </c>
      <c r="O691" s="149">
        <v>0.10278080034486228</v>
      </c>
    </row>
    <row r="692" spans="1:15" x14ac:dyDescent="0.2">
      <c r="A692" s="93" t="s">
        <v>3</v>
      </c>
      <c r="B692" s="94">
        <v>0.97</v>
      </c>
      <c r="C692" s="93" t="s">
        <v>12</v>
      </c>
      <c r="D692" s="91"/>
      <c r="E692" s="92" t="s">
        <v>15</v>
      </c>
      <c r="F692" s="147">
        <v>0.9780154639175257</v>
      </c>
      <c r="G692" s="147">
        <v>0.2829218247228677</v>
      </c>
      <c r="H692" s="91"/>
      <c r="I692" s="97">
        <v>1.05</v>
      </c>
      <c r="J692" s="148">
        <v>0.98269999999999991</v>
      </c>
      <c r="K692" s="148">
        <v>0.22157462024050675</v>
      </c>
      <c r="L692" s="91"/>
      <c r="M692" s="99">
        <v>1.03</v>
      </c>
      <c r="N692" s="149">
        <v>0.99069999999999991</v>
      </c>
      <c r="O692" s="149">
        <v>0.11815052401123663</v>
      </c>
    </row>
    <row r="693" spans="1:15" x14ac:dyDescent="0.2">
      <c r="A693" s="93" t="s">
        <v>4</v>
      </c>
      <c r="B693" s="94">
        <v>0.96</v>
      </c>
      <c r="C693" s="93" t="s">
        <v>12</v>
      </c>
      <c r="D693" s="91"/>
      <c r="E693" s="92" t="s">
        <v>15</v>
      </c>
      <c r="F693" s="147">
        <v>0.97927083333333331</v>
      </c>
      <c r="G693" s="147">
        <v>0.26642433490200995</v>
      </c>
      <c r="H693" s="91"/>
      <c r="I693" s="97">
        <v>1.05</v>
      </c>
      <c r="J693" s="148">
        <v>0.98409999999999997</v>
      </c>
      <c r="K693" s="148">
        <v>0.20335401855011964</v>
      </c>
      <c r="L693" s="91"/>
      <c r="M693" s="99">
        <v>1.03</v>
      </c>
      <c r="N693" s="149">
        <v>0.9917999999999999</v>
      </c>
      <c r="O693" s="149">
        <v>0.10406019011063254</v>
      </c>
    </row>
    <row r="694" spans="1:15" x14ac:dyDescent="0.2">
      <c r="A694" s="93" t="s">
        <v>4</v>
      </c>
      <c r="B694" s="94">
        <v>0.97</v>
      </c>
      <c r="C694" s="93" t="s">
        <v>12</v>
      </c>
      <c r="D694" s="91"/>
      <c r="E694" s="92" t="s">
        <v>15</v>
      </c>
      <c r="F694" s="147">
        <v>0.97626288659793814</v>
      </c>
      <c r="G694" s="147">
        <v>0.30602435522912796</v>
      </c>
      <c r="H694" s="91"/>
      <c r="I694" s="97">
        <v>1.05</v>
      </c>
      <c r="J694" s="148">
        <v>0.98209999999999997</v>
      </c>
      <c r="K694" s="148">
        <v>0.22939935184632543</v>
      </c>
      <c r="L694" s="91"/>
      <c r="M694" s="99">
        <v>1.03</v>
      </c>
      <c r="N694" s="149">
        <v>0.99059999999999993</v>
      </c>
      <c r="O694" s="149">
        <v>0.11943301517018691</v>
      </c>
    </row>
    <row r="695" spans="1:15" x14ac:dyDescent="0.2">
      <c r="A695" s="93" t="s">
        <v>5</v>
      </c>
      <c r="B695" s="94">
        <v>0.96</v>
      </c>
      <c r="C695" s="93" t="s">
        <v>12</v>
      </c>
      <c r="D695" s="91"/>
      <c r="E695" s="92" t="s">
        <v>15</v>
      </c>
      <c r="F695" s="147">
        <v>0.98010416666666667</v>
      </c>
      <c r="G695" s="147">
        <v>0.25549638827095117</v>
      </c>
      <c r="H695" s="91"/>
      <c r="I695" s="97">
        <v>1.05</v>
      </c>
      <c r="J695" s="148">
        <v>0.98419999999999996</v>
      </c>
      <c r="K695" s="148">
        <v>0.20205453054817896</v>
      </c>
      <c r="L695" s="91"/>
      <c r="M695" s="99">
        <v>1.03</v>
      </c>
      <c r="N695" s="149">
        <v>0.9919</v>
      </c>
      <c r="O695" s="149">
        <v>0.10278080034486228</v>
      </c>
    </row>
    <row r="696" spans="1:15" x14ac:dyDescent="0.2">
      <c r="A696" s="93" t="s">
        <v>5</v>
      </c>
      <c r="B696" s="94">
        <v>0.97</v>
      </c>
      <c r="C696" s="93" t="s">
        <v>12</v>
      </c>
      <c r="D696" s="91"/>
      <c r="E696" s="92" t="s">
        <v>15</v>
      </c>
      <c r="F696" s="147">
        <v>0.97698453608247415</v>
      </c>
      <c r="G696" s="147">
        <v>0.29650151050256485</v>
      </c>
      <c r="H696" s="91"/>
      <c r="I696" s="97">
        <v>1.05</v>
      </c>
      <c r="J696" s="148">
        <v>0.98219999999999996</v>
      </c>
      <c r="K696" s="148">
        <v>0.22809456603402684</v>
      </c>
      <c r="L696" s="91"/>
      <c r="M696" s="99">
        <v>1.03</v>
      </c>
      <c r="N696" s="149">
        <v>0.99069999999999991</v>
      </c>
      <c r="O696" s="149">
        <v>0.11815052401123663</v>
      </c>
    </row>
    <row r="697" spans="1:15" x14ac:dyDescent="0.2">
      <c r="A697" s="93" t="s">
        <v>6</v>
      </c>
      <c r="B697" s="94">
        <v>0.96</v>
      </c>
      <c r="C697" s="93" t="s">
        <v>12</v>
      </c>
      <c r="D697" s="91"/>
      <c r="E697" s="92" t="s">
        <v>15</v>
      </c>
      <c r="F697" s="147">
        <v>0.97822916666666659</v>
      </c>
      <c r="G697" s="147">
        <v>0.28011045057814071</v>
      </c>
      <c r="H697" s="91"/>
      <c r="I697" s="97">
        <v>1.05</v>
      </c>
      <c r="J697" s="148">
        <v>0.9837999999999999</v>
      </c>
      <c r="K697" s="148">
        <v>0.2072540676195764</v>
      </c>
      <c r="L697" s="91"/>
      <c r="M697" s="99">
        <v>1.03</v>
      </c>
      <c r="N697" s="149">
        <v>0.99169999999999991</v>
      </c>
      <c r="O697" s="149">
        <v>0.1053398378959165</v>
      </c>
    </row>
    <row r="698" spans="1:15" x14ac:dyDescent="0.2">
      <c r="A698" s="93" t="s">
        <v>6</v>
      </c>
      <c r="B698" s="94">
        <v>0.97</v>
      </c>
      <c r="C698" s="93" t="s">
        <v>12</v>
      </c>
      <c r="D698" s="91"/>
      <c r="E698" s="92" t="s">
        <v>15</v>
      </c>
      <c r="F698" s="147">
        <v>0.97502577319587624</v>
      </c>
      <c r="G698" s="147">
        <v>0.32238202751073569</v>
      </c>
      <c r="H698" s="91"/>
      <c r="I698" s="97">
        <v>1.05</v>
      </c>
      <c r="J698" s="148">
        <v>0.9817999999999999</v>
      </c>
      <c r="K698" s="148">
        <v>0.23331530405097037</v>
      </c>
      <c r="L698" s="91"/>
      <c r="M698" s="99">
        <v>1.03</v>
      </c>
      <c r="N698" s="149">
        <v>0.99049999999999994</v>
      </c>
      <c r="O698" s="149">
        <v>0.12071576528747319</v>
      </c>
    </row>
    <row r="699" spans="1:15" x14ac:dyDescent="0.2">
      <c r="A699" s="93" t="s">
        <v>7</v>
      </c>
      <c r="B699" s="94">
        <v>0.96</v>
      </c>
      <c r="C699" s="93" t="s">
        <v>12</v>
      </c>
      <c r="D699" s="91"/>
      <c r="E699" s="92" t="s">
        <v>15</v>
      </c>
      <c r="F699" s="147">
        <v>0.97385416666666658</v>
      </c>
      <c r="G699" s="147">
        <v>0.33791185485447578</v>
      </c>
      <c r="H699" s="91"/>
      <c r="I699" s="97">
        <v>1.05</v>
      </c>
      <c r="J699" s="148">
        <v>0.98329999999999995</v>
      </c>
      <c r="K699" s="148">
        <v>0.21375943778339718</v>
      </c>
      <c r="L699" s="91"/>
      <c r="M699" s="99">
        <v>1.03</v>
      </c>
      <c r="N699" s="149">
        <v>0.99149999999999994</v>
      </c>
      <c r="O699" s="149">
        <v>0.10789990783730757</v>
      </c>
    </row>
    <row r="700" spans="1:15" x14ac:dyDescent="0.2">
      <c r="A700" s="93" t="s">
        <v>7</v>
      </c>
      <c r="B700" s="94">
        <v>0.97</v>
      </c>
      <c r="C700" s="93" t="s">
        <v>12</v>
      </c>
      <c r="D700" s="91"/>
      <c r="E700" s="92" t="s">
        <v>15</v>
      </c>
      <c r="F700" s="147">
        <v>0.97028350515463913</v>
      </c>
      <c r="G700" s="147">
        <v>0.38547285445650814</v>
      </c>
      <c r="H700" s="91"/>
      <c r="I700" s="97">
        <v>1.05</v>
      </c>
      <c r="J700" s="148">
        <v>0.98129999999999995</v>
      </c>
      <c r="K700" s="148">
        <v>0.23984721182667676</v>
      </c>
      <c r="L700" s="91"/>
      <c r="M700" s="99">
        <v>1.03</v>
      </c>
      <c r="N700" s="149">
        <v>0.99029999999999996</v>
      </c>
      <c r="O700" s="149">
        <v>0.12328204271084746</v>
      </c>
    </row>
    <row r="701" spans="1:15" x14ac:dyDescent="0.2">
      <c r="A701" s="93" t="s">
        <v>8</v>
      </c>
      <c r="B701" s="94">
        <v>0.96</v>
      </c>
      <c r="C701" s="93" t="s">
        <v>12</v>
      </c>
      <c r="D701" s="91"/>
      <c r="E701" s="92" t="s">
        <v>15</v>
      </c>
      <c r="F701" s="147">
        <v>0.98166666666666658</v>
      </c>
      <c r="G701" s="147">
        <v>0.23505649552134067</v>
      </c>
      <c r="H701" s="91"/>
      <c r="I701" s="97">
        <v>1.05</v>
      </c>
      <c r="J701" s="148">
        <v>0.98669999999999991</v>
      </c>
      <c r="K701" s="148">
        <v>0.16965293576987847</v>
      </c>
      <c r="L701" s="91"/>
      <c r="M701" s="99">
        <v>1.03</v>
      </c>
      <c r="N701" s="149">
        <v>0.99299999999999999</v>
      </c>
      <c r="O701" s="149">
        <v>8.8724519915269029E-2</v>
      </c>
    </row>
    <row r="702" spans="1:15" x14ac:dyDescent="0.2">
      <c r="A702" s="93" t="s">
        <v>8</v>
      </c>
      <c r="B702" s="94">
        <v>0.97</v>
      </c>
      <c r="C702" s="93" t="s">
        <v>12</v>
      </c>
      <c r="D702" s="91"/>
      <c r="E702" s="92" t="s">
        <v>15</v>
      </c>
      <c r="F702" s="147">
        <v>0.97863402061855664</v>
      </c>
      <c r="G702" s="147">
        <v>0.27478774636542125</v>
      </c>
      <c r="H702" s="91"/>
      <c r="I702" s="97">
        <v>1.05</v>
      </c>
      <c r="J702" s="148">
        <v>0.98449999999999993</v>
      </c>
      <c r="K702" s="148">
        <v>0.19815765047897674</v>
      </c>
      <c r="L702" s="91"/>
      <c r="M702" s="99">
        <v>1.03</v>
      </c>
      <c r="N702" s="149">
        <v>0.99159999999999993</v>
      </c>
      <c r="O702" s="149">
        <v>0.10661974377877714</v>
      </c>
    </row>
    <row r="703" spans="1:15" x14ac:dyDescent="0.2">
      <c r="A703" s="93" t="s">
        <v>9</v>
      </c>
      <c r="B703" s="94">
        <v>0.96</v>
      </c>
      <c r="C703" s="93" t="s">
        <v>12</v>
      </c>
      <c r="D703" s="91"/>
      <c r="E703" s="92" t="s">
        <v>15</v>
      </c>
      <c r="F703" s="147">
        <v>0.98218749999999999</v>
      </c>
      <c r="G703" s="147">
        <v>0.22825764973065496</v>
      </c>
      <c r="H703" s="91"/>
      <c r="I703" s="97">
        <v>1.05</v>
      </c>
      <c r="J703" s="148">
        <v>0.98649999999999993</v>
      </c>
      <c r="K703" s="148">
        <v>0.1722390198717173</v>
      </c>
      <c r="L703" s="91"/>
      <c r="M703" s="99">
        <v>1.03</v>
      </c>
      <c r="N703" s="149">
        <v>0.99299999999999999</v>
      </c>
      <c r="O703" s="149">
        <v>8.8724519915269029E-2</v>
      </c>
    </row>
    <row r="704" spans="1:15" x14ac:dyDescent="0.2">
      <c r="A704" s="93" t="s">
        <v>9</v>
      </c>
      <c r="B704" s="94">
        <v>0.97</v>
      </c>
      <c r="C704" s="93" t="s">
        <v>12</v>
      </c>
      <c r="D704" s="91"/>
      <c r="E704" s="92" t="s">
        <v>15</v>
      </c>
      <c r="F704" s="147">
        <v>0.97894329896907217</v>
      </c>
      <c r="G704" s="147">
        <v>0.27072456189565741</v>
      </c>
      <c r="H704" s="91"/>
      <c r="I704" s="97">
        <v>1.05</v>
      </c>
      <c r="J704" s="148">
        <v>0.98429999999999995</v>
      </c>
      <c r="K704" s="148">
        <v>0.20075530658931492</v>
      </c>
      <c r="L704" s="91"/>
      <c r="M704" s="99">
        <v>1.03</v>
      </c>
      <c r="N704" s="149">
        <v>0.99159999999999993</v>
      </c>
      <c r="O704" s="149">
        <v>0.10661974377877714</v>
      </c>
    </row>
    <row r="708" spans="1:19" x14ac:dyDescent="0.2">
      <c r="A708" s="90" t="s">
        <v>52</v>
      </c>
      <c r="B708" s="91"/>
      <c r="C708" s="91"/>
      <c r="D708" s="91"/>
      <c r="E708" s="92"/>
      <c r="F708" s="92" t="s">
        <v>16</v>
      </c>
      <c r="G708" s="92"/>
      <c r="H708" s="91"/>
      <c r="I708" s="96"/>
      <c r="J708" s="96" t="s">
        <v>17</v>
      </c>
      <c r="K708" s="96"/>
      <c r="L708" s="91"/>
      <c r="M708" s="98"/>
      <c r="N708" s="98" t="s">
        <v>18</v>
      </c>
      <c r="O708" s="98"/>
    </row>
    <row r="709" spans="1:19" ht="25.5" x14ac:dyDescent="0.2">
      <c r="A709" s="93" t="s">
        <v>0</v>
      </c>
      <c r="B709" s="93" t="s">
        <v>10</v>
      </c>
      <c r="C709" s="93" t="s">
        <v>11</v>
      </c>
      <c r="D709" s="95"/>
      <c r="E709" s="92" t="s">
        <v>13</v>
      </c>
      <c r="F709" s="92" t="s">
        <v>27</v>
      </c>
      <c r="G709" s="92" t="s">
        <v>14</v>
      </c>
      <c r="H709" s="95"/>
      <c r="I709" s="96" t="s">
        <v>13</v>
      </c>
      <c r="J709" s="96" t="s">
        <v>27</v>
      </c>
      <c r="K709" s="96" t="s">
        <v>14</v>
      </c>
      <c r="L709" s="95"/>
      <c r="M709" s="98" t="s">
        <v>13</v>
      </c>
      <c r="N709" s="98" t="s">
        <v>27</v>
      </c>
      <c r="O709" s="98" t="s">
        <v>14</v>
      </c>
    </row>
    <row r="710" spans="1:19" ht="15" x14ac:dyDescent="0.25">
      <c r="A710" s="93" t="s">
        <v>1</v>
      </c>
      <c r="B710" s="94">
        <v>0.96</v>
      </c>
      <c r="C710" s="93" t="s">
        <v>12</v>
      </c>
      <c r="D710" s="91"/>
      <c r="E710" s="92" t="s">
        <v>15</v>
      </c>
      <c r="F710" s="152">
        <v>0.96740000000000004</v>
      </c>
      <c r="G710" s="152">
        <v>0.43928497592958982</v>
      </c>
      <c r="H710" s="91"/>
      <c r="I710" s="97">
        <v>1.05</v>
      </c>
      <c r="J710" s="153">
        <v>0.98019999999999996</v>
      </c>
      <c r="K710" s="153">
        <v>0.26332089661002184</v>
      </c>
      <c r="L710" s="91"/>
      <c r="M710" s="99">
        <v>1.03</v>
      </c>
      <c r="N710" s="154">
        <v>0.98940000000000006</v>
      </c>
      <c r="O710" s="154">
        <v>0.1396589563660508</v>
      </c>
      <c r="R710" s="155">
        <v>0.43963321211673734</v>
      </c>
      <c r="S710" s="46">
        <f>G710-R710</f>
        <v>-3.4823618714752147E-4</v>
      </c>
    </row>
    <row r="711" spans="1:19" ht="15" x14ac:dyDescent="0.25">
      <c r="A711" s="93" t="s">
        <v>1</v>
      </c>
      <c r="B711" s="94">
        <v>0.97</v>
      </c>
      <c r="C711" s="93" t="s">
        <v>12</v>
      </c>
      <c r="D711" s="91"/>
      <c r="E711" s="92" t="s">
        <v>15</v>
      </c>
      <c r="F711" s="152">
        <v>0.96399999999999997</v>
      </c>
      <c r="G711" s="152">
        <v>0.48681090693538864</v>
      </c>
      <c r="H711" s="91"/>
      <c r="I711" s="97">
        <v>1.05</v>
      </c>
      <c r="J711" s="153">
        <v>0.97840000000000005</v>
      </c>
      <c r="K711" s="153">
        <v>0.28778764163065002</v>
      </c>
      <c r="L711" s="91"/>
      <c r="M711" s="99">
        <v>1.03</v>
      </c>
      <c r="N711" s="154">
        <v>0.98840000000000006</v>
      </c>
      <c r="O711" s="154">
        <v>0.15298895762270839</v>
      </c>
      <c r="R711" s="155">
        <v>0.48565409738898724</v>
      </c>
      <c r="S711" s="46">
        <f t="shared" ref="S711:S727" si="2">G711-R711</f>
        <v>1.156809546401405E-3</v>
      </c>
    </row>
    <row r="712" spans="1:19" ht="15" x14ac:dyDescent="0.25">
      <c r="A712" s="93" t="s">
        <v>2</v>
      </c>
      <c r="B712" s="94">
        <v>0.96</v>
      </c>
      <c r="C712" s="93" t="s">
        <v>12</v>
      </c>
      <c r="D712" s="91"/>
      <c r="E712" s="92" t="s">
        <v>15</v>
      </c>
      <c r="F712" s="152">
        <v>0.97319999999999995</v>
      </c>
      <c r="G712" s="152">
        <v>0.35897774646233399</v>
      </c>
      <c r="H712" s="91"/>
      <c r="I712" s="97">
        <v>1.05</v>
      </c>
      <c r="J712" s="153">
        <v>0.98319999999999996</v>
      </c>
      <c r="K712" s="153">
        <v>0.22274206672091179</v>
      </c>
      <c r="L712" s="91"/>
      <c r="M712" s="99">
        <v>1.03</v>
      </c>
      <c r="N712" s="154">
        <v>0.99119999999999997</v>
      </c>
      <c r="O712" s="154">
        <v>0.11573273377147508</v>
      </c>
      <c r="R712" s="155">
        <v>0.36603528515434908</v>
      </c>
      <c r="S712" s="46">
        <f t="shared" si="2"/>
        <v>-7.0575386920150862E-3</v>
      </c>
    </row>
    <row r="713" spans="1:19" ht="15" x14ac:dyDescent="0.25">
      <c r="A713" s="93" t="s">
        <v>2</v>
      </c>
      <c r="B713" s="94">
        <v>0.97</v>
      </c>
      <c r="C713" s="93" t="s">
        <v>12</v>
      </c>
      <c r="D713" s="91"/>
      <c r="E713" s="92" t="s">
        <v>15</v>
      </c>
      <c r="F713" s="152">
        <v>0.96960000000000002</v>
      </c>
      <c r="G713" s="152">
        <v>0.40871051390853352</v>
      </c>
      <c r="H713" s="91"/>
      <c r="I713" s="97">
        <v>1.05</v>
      </c>
      <c r="J713" s="153">
        <v>0.98109999999999997</v>
      </c>
      <c r="K713" s="153">
        <v>0.25112119050045906</v>
      </c>
      <c r="L713" s="91"/>
      <c r="M713" s="99">
        <v>1.03</v>
      </c>
      <c r="N713" s="154">
        <v>0.99</v>
      </c>
      <c r="O713" s="154">
        <v>0.1316738816738818</v>
      </c>
      <c r="R713" s="155">
        <v>0.41660587380618064</v>
      </c>
      <c r="S713" s="46">
        <f t="shared" si="2"/>
        <v>-7.895359897647114E-3</v>
      </c>
    </row>
    <row r="714" spans="1:19" ht="15" x14ac:dyDescent="0.25">
      <c r="A714" s="93" t="s">
        <v>3</v>
      </c>
      <c r="B714" s="94">
        <v>0.96</v>
      </c>
      <c r="C714" s="93" t="s">
        <v>12</v>
      </c>
      <c r="D714" s="91"/>
      <c r="E714" s="92" t="s">
        <v>15</v>
      </c>
      <c r="F714" s="152">
        <v>0.97919999999999996</v>
      </c>
      <c r="G714" s="152">
        <v>0.27690242763772233</v>
      </c>
      <c r="H714" s="91"/>
      <c r="I714" s="97">
        <v>1.05</v>
      </c>
      <c r="J714" s="153">
        <v>0.9849</v>
      </c>
      <c r="K714" s="153">
        <v>0.1998571283524071</v>
      </c>
      <c r="L714" s="91"/>
      <c r="M714" s="99">
        <v>1.03</v>
      </c>
      <c r="N714" s="154">
        <v>0.99180000000000001</v>
      </c>
      <c r="O714" s="154">
        <v>0.1077766254717251</v>
      </c>
      <c r="R714" s="155">
        <v>0.27650590691779647</v>
      </c>
      <c r="S714" s="46">
        <f t="shared" si="2"/>
        <v>3.9652071992585247E-4</v>
      </c>
    </row>
    <row r="715" spans="1:19" ht="15" x14ac:dyDescent="0.25">
      <c r="A715" s="93" t="s">
        <v>3</v>
      </c>
      <c r="B715" s="94">
        <v>0.97</v>
      </c>
      <c r="C715" s="93" t="s">
        <v>12</v>
      </c>
      <c r="D715" s="91"/>
      <c r="E715" s="92" t="s">
        <v>15</v>
      </c>
      <c r="F715" s="152">
        <v>0.97609999999999997</v>
      </c>
      <c r="G715" s="152">
        <v>0.31918202174835758</v>
      </c>
      <c r="H715" s="91"/>
      <c r="I715" s="97">
        <v>1.05</v>
      </c>
      <c r="J715" s="153">
        <v>0.98280000000000001</v>
      </c>
      <c r="K715" s="153">
        <v>0.22813826385254951</v>
      </c>
      <c r="L715" s="91"/>
      <c r="M715" s="99">
        <v>1.03</v>
      </c>
      <c r="N715" s="154">
        <v>0.99050000000000005</v>
      </c>
      <c r="O715" s="154">
        <v>0.12502704261916719</v>
      </c>
      <c r="R715" s="155">
        <v>0.3187870921700115</v>
      </c>
      <c r="S715" s="46">
        <f t="shared" si="2"/>
        <v>3.9492957834608156E-4</v>
      </c>
    </row>
    <row r="716" spans="1:19" ht="15" x14ac:dyDescent="0.25">
      <c r="A716" s="93" t="s">
        <v>4</v>
      </c>
      <c r="B716" s="94">
        <v>0.96</v>
      </c>
      <c r="C716" s="93" t="s">
        <v>12</v>
      </c>
      <c r="D716" s="91"/>
      <c r="E716" s="92" t="s">
        <v>15</v>
      </c>
      <c r="F716" s="152">
        <v>0.97450000000000003</v>
      </c>
      <c r="G716" s="152">
        <v>0.34110899362310299</v>
      </c>
      <c r="H716" s="91"/>
      <c r="I716" s="97">
        <v>1.05</v>
      </c>
      <c r="J716" s="153">
        <v>0.98299999999999998</v>
      </c>
      <c r="K716" s="153">
        <v>0.22543961633483525</v>
      </c>
      <c r="L716" s="91"/>
      <c r="M716" s="99">
        <v>1.03</v>
      </c>
      <c r="N716" s="154">
        <v>0.99099999999999999</v>
      </c>
      <c r="O716" s="154">
        <v>0.11838691076834379</v>
      </c>
      <c r="R716" s="155">
        <v>0.34025112000806224</v>
      </c>
      <c r="S716" s="46">
        <f t="shared" si="2"/>
        <v>8.5787361504074955E-4</v>
      </c>
    </row>
    <row r="717" spans="1:19" ht="15" x14ac:dyDescent="0.25">
      <c r="A717" s="93" t="s">
        <v>4</v>
      </c>
      <c r="B717" s="94">
        <v>0.97</v>
      </c>
      <c r="C717" s="93" t="s">
        <v>12</v>
      </c>
      <c r="D717" s="91"/>
      <c r="E717" s="92" t="s">
        <v>15</v>
      </c>
      <c r="F717" s="152">
        <v>0.97140000000000004</v>
      </c>
      <c r="G717" s="152">
        <v>0.38379805288390784</v>
      </c>
      <c r="H717" s="91"/>
      <c r="I717" s="97">
        <v>1.05</v>
      </c>
      <c r="J717" s="153">
        <v>0.98099999999999998</v>
      </c>
      <c r="K717" s="153">
        <v>0.25247560798019536</v>
      </c>
      <c r="L717" s="91"/>
      <c r="M717" s="99">
        <v>1.03</v>
      </c>
      <c r="N717" s="154">
        <v>0.98980000000000001</v>
      </c>
      <c r="O717" s="154">
        <v>0.13433449758970051</v>
      </c>
      <c r="R717" s="155">
        <v>0.38376956921201572</v>
      </c>
      <c r="S717" s="46">
        <f t="shared" si="2"/>
        <v>2.8483671892121087E-5</v>
      </c>
    </row>
    <row r="718" spans="1:19" ht="15" x14ac:dyDescent="0.25">
      <c r="A718" s="93" t="s">
        <v>5</v>
      </c>
      <c r="B718" s="94">
        <v>0.96</v>
      </c>
      <c r="C718" s="93" t="s">
        <v>12</v>
      </c>
      <c r="D718" s="91"/>
      <c r="E718" s="92" t="s">
        <v>15</v>
      </c>
      <c r="F718" s="152">
        <v>0.97639999999999993</v>
      </c>
      <c r="G718" s="152">
        <v>0.31507871481243138</v>
      </c>
      <c r="H718" s="91"/>
      <c r="I718" s="97">
        <v>1.05</v>
      </c>
      <c r="J718" s="153">
        <v>0.98350000000000004</v>
      </c>
      <c r="K718" s="153">
        <v>0.21869779940445874</v>
      </c>
      <c r="L718" s="91"/>
      <c r="M718" s="99">
        <v>1.03</v>
      </c>
      <c r="N718" s="154">
        <v>0.99129999999999996</v>
      </c>
      <c r="O718" s="154">
        <v>0.11440604689368991</v>
      </c>
      <c r="R718" s="155">
        <v>0.3199801799054745</v>
      </c>
      <c r="S718" s="46">
        <f t="shared" si="2"/>
        <v>-4.9014650930431225E-3</v>
      </c>
    </row>
    <row r="719" spans="1:19" ht="15" x14ac:dyDescent="0.25">
      <c r="A719" s="93" t="s">
        <v>5</v>
      </c>
      <c r="B719" s="94">
        <v>0.97</v>
      </c>
      <c r="C719" s="93" t="s">
        <v>12</v>
      </c>
      <c r="D719" s="91"/>
      <c r="E719" s="92" t="s">
        <v>15</v>
      </c>
      <c r="F719" s="152">
        <v>0.97319999999999995</v>
      </c>
      <c r="G719" s="152">
        <v>0.35897774646233399</v>
      </c>
      <c r="H719" s="91"/>
      <c r="I719" s="97">
        <v>1.05</v>
      </c>
      <c r="J719" s="153">
        <v>0.98150000000000004</v>
      </c>
      <c r="K719" s="153">
        <v>0.24570628047449189</v>
      </c>
      <c r="L719" s="91"/>
      <c r="M719" s="99">
        <v>1.03</v>
      </c>
      <c r="N719" s="154">
        <v>0.99009999999999998</v>
      </c>
      <c r="O719" s="154">
        <v>0.1303439767988806</v>
      </c>
      <c r="R719" s="155">
        <v>0.36222786908199267</v>
      </c>
      <c r="S719" s="46">
        <f t="shared" si="2"/>
        <v>-3.2501226196586797E-3</v>
      </c>
    </row>
    <row r="720" spans="1:19" ht="15" x14ac:dyDescent="0.25">
      <c r="A720" s="93" t="s">
        <v>6</v>
      </c>
      <c r="B720" s="94">
        <v>0.96</v>
      </c>
      <c r="C720" s="93" t="s">
        <v>12</v>
      </c>
      <c r="D720" s="91"/>
      <c r="E720" s="92" t="s">
        <v>15</v>
      </c>
      <c r="F720" s="152">
        <v>0.97819999999999996</v>
      </c>
      <c r="G720" s="152">
        <v>0.29051172707889178</v>
      </c>
      <c r="H720" s="91"/>
      <c r="I720" s="97">
        <v>1.05</v>
      </c>
      <c r="J720" s="153">
        <v>0.98470000000000002</v>
      </c>
      <c r="K720" s="153">
        <v>0.20254537277488405</v>
      </c>
      <c r="L720" s="91"/>
      <c r="M720" s="99">
        <v>1.03</v>
      </c>
      <c r="N720" s="154">
        <v>0.99170000000000003</v>
      </c>
      <c r="O720" s="154">
        <v>0.10910197496362634</v>
      </c>
      <c r="R720" s="155">
        <v>0.2963609218003791</v>
      </c>
      <c r="S720" s="46">
        <f t="shared" si="2"/>
        <v>-5.8491947214873163E-3</v>
      </c>
    </row>
    <row r="721" spans="1:19" ht="15" x14ac:dyDescent="0.25">
      <c r="A721" s="93" t="s">
        <v>6</v>
      </c>
      <c r="B721" s="94">
        <v>0.97</v>
      </c>
      <c r="C721" s="93" t="s">
        <v>12</v>
      </c>
      <c r="D721" s="91"/>
      <c r="E721" s="92" t="s">
        <v>15</v>
      </c>
      <c r="F721" s="152">
        <v>0.97489999999999999</v>
      </c>
      <c r="G721" s="152">
        <v>0.33562050320179376</v>
      </c>
      <c r="H721" s="91"/>
      <c r="I721" s="97">
        <v>1.05</v>
      </c>
      <c r="J721" s="153">
        <v>0.98270000000000002</v>
      </c>
      <c r="K721" s="153">
        <v>0.22948799953480908</v>
      </c>
      <c r="L721" s="91"/>
      <c r="M721" s="99">
        <v>1.03</v>
      </c>
      <c r="N721" s="154">
        <v>0.99040000000000006</v>
      </c>
      <c r="O721" s="154">
        <v>0.1263558735287322</v>
      </c>
      <c r="R721" s="155">
        <v>0.34139202761491216</v>
      </c>
      <c r="S721" s="46">
        <f t="shared" si="2"/>
        <v>-5.7715244131184007E-3</v>
      </c>
    </row>
    <row r="722" spans="1:19" ht="15" x14ac:dyDescent="0.25">
      <c r="A722" s="93" t="s">
        <v>7</v>
      </c>
      <c r="B722" s="94">
        <v>0.96</v>
      </c>
      <c r="C722" s="93" t="s">
        <v>12</v>
      </c>
      <c r="D722" s="91"/>
      <c r="E722" s="92" t="s">
        <v>15</v>
      </c>
      <c r="F722" s="152">
        <v>0.97004166666666658</v>
      </c>
      <c r="G722" s="152">
        <v>0.40258917449545117</v>
      </c>
      <c r="H722" s="91"/>
      <c r="I722" s="97">
        <v>1.05</v>
      </c>
      <c r="J722" s="153">
        <v>0.9829</v>
      </c>
      <c r="K722" s="153">
        <v>0.22678880281383085</v>
      </c>
      <c r="L722" s="91"/>
      <c r="M722" s="99">
        <v>1.03</v>
      </c>
      <c r="N722" s="154">
        <v>0.99109999999999998</v>
      </c>
      <c r="O722" s="154">
        <v>0.11705968836934456</v>
      </c>
      <c r="R722" s="156">
        <v>0.36833202251145236</v>
      </c>
      <c r="S722" s="46">
        <f t="shared" si="2"/>
        <v>3.4257151983998813E-2</v>
      </c>
    </row>
    <row r="723" spans="1:19" ht="15" x14ac:dyDescent="0.25">
      <c r="A723" s="93" t="s">
        <v>7</v>
      </c>
      <c r="B723" s="94">
        <v>0.97</v>
      </c>
      <c r="C723" s="93" t="s">
        <v>12</v>
      </c>
      <c r="D723" s="91"/>
      <c r="E723" s="92" t="s">
        <v>15</v>
      </c>
      <c r="F723" s="152">
        <v>0.96649999999999991</v>
      </c>
      <c r="G723" s="152">
        <v>0.45183282832015498</v>
      </c>
      <c r="H723" s="91"/>
      <c r="I723" s="97">
        <v>1.05</v>
      </c>
      <c r="J723" s="153">
        <v>0.98089999999999999</v>
      </c>
      <c r="K723" s="153">
        <v>0.25383030161804759</v>
      </c>
      <c r="L723" s="91"/>
      <c r="M723" s="99">
        <v>1.03</v>
      </c>
      <c r="N723" s="154">
        <v>0.9899</v>
      </c>
      <c r="O723" s="154">
        <v>0.13300405524367537</v>
      </c>
      <c r="R723" s="156">
        <v>0.41760775957064816</v>
      </c>
      <c r="S723" s="46">
        <f t="shared" si="2"/>
        <v>3.4225068749506815E-2</v>
      </c>
    </row>
    <row r="724" spans="1:19" ht="15" x14ac:dyDescent="0.25">
      <c r="A724" s="93" t="s">
        <v>8</v>
      </c>
      <c r="B724" s="94">
        <v>0.96</v>
      </c>
      <c r="C724" s="93" t="s">
        <v>12</v>
      </c>
      <c r="D724" s="91"/>
      <c r="E724" s="92" t="s">
        <v>15</v>
      </c>
      <c r="F724" s="152">
        <v>0.98039999999999994</v>
      </c>
      <c r="G724" s="152">
        <v>0.26060791513667975</v>
      </c>
      <c r="H724" s="91"/>
      <c r="I724" s="97">
        <v>1.05</v>
      </c>
      <c r="J724" s="153">
        <v>0.98509999999999998</v>
      </c>
      <c r="K724" s="153">
        <v>0.19716997549197357</v>
      </c>
      <c r="L724" s="91"/>
      <c r="M724" s="99">
        <v>1.03</v>
      </c>
      <c r="N724" s="154">
        <v>0.99199999999999999</v>
      </c>
      <c r="O724" s="154">
        <v>0.10512672811059916</v>
      </c>
      <c r="R724" s="155">
        <v>0.26575221615186745</v>
      </c>
      <c r="S724" s="46">
        <f t="shared" si="2"/>
        <v>-5.1443010151877022E-3</v>
      </c>
    </row>
    <row r="725" spans="1:19" ht="15" x14ac:dyDescent="0.25">
      <c r="A725" s="93" t="s">
        <v>8</v>
      </c>
      <c r="B725" s="94">
        <v>0.97</v>
      </c>
      <c r="C725" s="93" t="s">
        <v>12</v>
      </c>
      <c r="D725" s="91"/>
      <c r="E725" s="92" t="s">
        <v>15</v>
      </c>
      <c r="F725" s="152">
        <v>0.97719999999999996</v>
      </c>
      <c r="G725" s="152">
        <v>0.30414888018244601</v>
      </c>
      <c r="H725" s="91"/>
      <c r="I725" s="97">
        <v>1.05</v>
      </c>
      <c r="J725" s="153">
        <v>0.98299999999999998</v>
      </c>
      <c r="K725" s="153">
        <v>0.22543961633483525</v>
      </c>
      <c r="L725" s="91"/>
      <c r="M725" s="99">
        <v>1.03</v>
      </c>
      <c r="N725" s="154">
        <v>0.99070000000000003</v>
      </c>
      <c r="O725" s="154">
        <v>0.12237018558306502</v>
      </c>
      <c r="R725" s="155">
        <v>0.30969606916318693</v>
      </c>
      <c r="S725" s="46">
        <f t="shared" si="2"/>
        <v>-5.5471889807409136E-3</v>
      </c>
    </row>
    <row r="726" spans="1:19" ht="15" x14ac:dyDescent="0.25">
      <c r="A726" s="93" t="s">
        <v>9</v>
      </c>
      <c r="B726" s="94">
        <v>0.96</v>
      </c>
      <c r="C726" s="93" t="s">
        <v>12</v>
      </c>
      <c r="D726" s="91"/>
      <c r="E726" s="92" t="s">
        <v>15</v>
      </c>
      <c r="F726" s="152">
        <v>0.98080000000000001</v>
      </c>
      <c r="G726" s="152">
        <v>0.25518527149848513</v>
      </c>
      <c r="H726" s="91"/>
      <c r="I726" s="97">
        <v>1.05</v>
      </c>
      <c r="J726" s="153">
        <v>0.98640000000000005</v>
      </c>
      <c r="K726" s="153">
        <v>0.17973004286872829</v>
      </c>
      <c r="L726" s="91"/>
      <c r="M726" s="99">
        <v>1.03</v>
      </c>
      <c r="N726" s="154">
        <v>0.99270000000000003</v>
      </c>
      <c r="O726" s="154">
        <v>9.5860495905826459E-2</v>
      </c>
      <c r="R726" s="155">
        <v>0.25558052309438289</v>
      </c>
      <c r="S726" s="46">
        <f t="shared" si="2"/>
        <v>-3.9525159589776093E-4</v>
      </c>
    </row>
    <row r="727" spans="1:19" ht="15" x14ac:dyDescent="0.25">
      <c r="A727" s="93" t="s">
        <v>9</v>
      </c>
      <c r="B727" s="94">
        <v>0.97</v>
      </c>
      <c r="C727" s="93" t="s">
        <v>12</v>
      </c>
      <c r="D727" s="91"/>
      <c r="E727" s="92" t="s">
        <v>15</v>
      </c>
      <c r="F727" s="152">
        <v>0.97750000000000004</v>
      </c>
      <c r="G727" s="152">
        <v>0.30005480453050737</v>
      </c>
      <c r="H727" s="91"/>
      <c r="I727" s="97">
        <v>1.05</v>
      </c>
      <c r="J727" s="153">
        <v>0.98419999999999996</v>
      </c>
      <c r="K727" s="153">
        <v>0.20927076378204248</v>
      </c>
      <c r="L727" s="91"/>
      <c r="M727" s="99">
        <v>1.03</v>
      </c>
      <c r="N727" s="154">
        <v>0.99129999999999996</v>
      </c>
      <c r="O727" s="154">
        <v>0.11440604689368991</v>
      </c>
      <c r="R727" s="155">
        <v>0.29928129251341967</v>
      </c>
      <c r="S727" s="46">
        <f t="shared" si="2"/>
        <v>7.7351201708769635E-4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4"/>
  <sheetViews>
    <sheetView tabSelected="1" topLeftCell="A46" workbookViewId="0">
      <selection activeCell="U64" sqref="U64"/>
    </sheetView>
  </sheetViews>
  <sheetFormatPr defaultColWidth="10.42578125" defaultRowHeight="15" x14ac:dyDescent="0.25"/>
  <cols>
    <col min="1" max="1" width="11.85546875" style="105" bestFit="1" customWidth="1"/>
    <col min="2" max="2" width="15" style="105" customWidth="1"/>
    <col min="3" max="3" width="11.28515625" style="105" customWidth="1"/>
    <col min="4" max="4" width="11.85546875" style="105" customWidth="1"/>
    <col min="5" max="5" width="12.7109375" style="105" customWidth="1"/>
    <col min="6" max="6" width="10.85546875" style="105" customWidth="1"/>
    <col min="7" max="7" width="6" style="105" customWidth="1"/>
    <col min="8" max="8" width="8.42578125" style="105" bestFit="1" customWidth="1"/>
    <col min="9" max="9" width="9.85546875" style="105" bestFit="1" customWidth="1"/>
    <col min="10" max="10" width="9.140625" style="105" bestFit="1" customWidth="1"/>
    <col min="11" max="16384" width="10.42578125" style="105"/>
  </cols>
  <sheetData>
    <row r="1" spans="1:10" ht="38.25" x14ac:dyDescent="0.25">
      <c r="A1" s="23" t="s">
        <v>19</v>
      </c>
      <c r="B1" s="23" t="s">
        <v>20</v>
      </c>
      <c r="C1" s="23" t="s">
        <v>21</v>
      </c>
      <c r="D1" s="23" t="s">
        <v>22</v>
      </c>
      <c r="E1" s="23" t="s">
        <v>23</v>
      </c>
      <c r="F1" s="23" t="s">
        <v>0</v>
      </c>
      <c r="G1" s="23" t="s">
        <v>11</v>
      </c>
      <c r="H1" s="23" t="s">
        <v>10</v>
      </c>
      <c r="I1" s="24" t="s">
        <v>24</v>
      </c>
      <c r="J1" s="24" t="s">
        <v>26</v>
      </c>
    </row>
    <row r="2" spans="1:10" x14ac:dyDescent="0.25">
      <c r="A2" s="23" t="s">
        <v>16</v>
      </c>
      <c r="B2" s="25">
        <v>42402</v>
      </c>
      <c r="C2" s="25">
        <v>42583</v>
      </c>
      <c r="D2" s="25">
        <v>42585</v>
      </c>
      <c r="E2" s="23">
        <v>183</v>
      </c>
      <c r="F2" s="23" t="s">
        <v>25</v>
      </c>
      <c r="G2" s="23" t="s">
        <v>12</v>
      </c>
      <c r="H2" s="26">
        <v>0.9</v>
      </c>
      <c r="I2" s="27">
        <v>0.94469999999999998</v>
      </c>
      <c r="J2" s="28">
        <v>0.1167543285780145</v>
      </c>
    </row>
    <row r="3" spans="1:10" x14ac:dyDescent="0.25">
      <c r="A3" s="23" t="s">
        <v>16</v>
      </c>
      <c r="B3" s="25">
        <v>42402</v>
      </c>
      <c r="C3" s="25">
        <v>42583</v>
      </c>
      <c r="D3" s="25">
        <v>42585</v>
      </c>
      <c r="E3" s="23">
        <v>183</v>
      </c>
      <c r="F3" s="23" t="s">
        <v>25</v>
      </c>
      <c r="G3" s="23" t="s">
        <v>12</v>
      </c>
      <c r="H3" s="26">
        <v>0.93</v>
      </c>
      <c r="I3" s="27">
        <v>0.93569999999999998</v>
      </c>
      <c r="J3" s="28">
        <v>0.1370617012715416</v>
      </c>
    </row>
    <row r="4" spans="1:10" x14ac:dyDescent="0.25">
      <c r="A4" s="23" t="s">
        <v>16</v>
      </c>
      <c r="B4" s="25">
        <v>42402</v>
      </c>
      <c r="C4" s="25">
        <v>42583</v>
      </c>
      <c r="D4" s="25">
        <v>42585</v>
      </c>
      <c r="E4" s="23">
        <v>183</v>
      </c>
      <c r="F4" s="23" t="s">
        <v>25</v>
      </c>
      <c r="G4" s="23" t="s">
        <v>12</v>
      </c>
      <c r="H4" s="26">
        <v>0.95</v>
      </c>
      <c r="I4" s="27">
        <v>0.92910000000000004</v>
      </c>
      <c r="J4" s="28">
        <v>0.15220381907868999</v>
      </c>
    </row>
    <row r="5" spans="1:10" x14ac:dyDescent="0.25">
      <c r="A5" s="23" t="s">
        <v>16</v>
      </c>
      <c r="B5" s="25">
        <v>42402</v>
      </c>
      <c r="C5" s="25">
        <v>42583</v>
      </c>
      <c r="D5" s="25">
        <v>42585</v>
      </c>
      <c r="E5" s="23">
        <v>183</v>
      </c>
      <c r="F5" s="23" t="s">
        <v>25</v>
      </c>
      <c r="G5" s="23" t="s">
        <v>12</v>
      </c>
      <c r="H5" s="26">
        <v>0.97</v>
      </c>
      <c r="I5" s="27">
        <v>0.92210000000000003</v>
      </c>
      <c r="J5" s="28">
        <v>0.16850050638747496</v>
      </c>
    </row>
    <row r="6" spans="1:10" x14ac:dyDescent="0.25">
      <c r="A6" s="23" t="s">
        <v>16</v>
      </c>
      <c r="B6" s="25">
        <v>42402</v>
      </c>
      <c r="C6" s="25">
        <v>42583</v>
      </c>
      <c r="D6" s="25">
        <v>42585</v>
      </c>
      <c r="E6" s="23">
        <v>183</v>
      </c>
      <c r="F6" s="23" t="s">
        <v>25</v>
      </c>
      <c r="G6" s="23" t="s">
        <v>12</v>
      </c>
      <c r="H6" s="26">
        <v>0.99</v>
      </c>
      <c r="I6" s="27">
        <v>0.91459999999999997</v>
      </c>
      <c r="J6" s="28">
        <v>0.1862380639988338</v>
      </c>
    </row>
    <row r="11" spans="1:10" x14ac:dyDescent="0.25">
      <c r="A11" s="108" t="s">
        <v>33</v>
      </c>
      <c r="B11" s="108" t="s">
        <v>34</v>
      </c>
      <c r="C11" s="108" t="s">
        <v>35</v>
      </c>
      <c r="D11" s="108" t="s">
        <v>36</v>
      </c>
      <c r="E11" s="108" t="s">
        <v>37</v>
      </c>
    </row>
    <row r="12" spans="1:10" x14ac:dyDescent="0.25">
      <c r="A12" s="105" t="s">
        <v>38</v>
      </c>
      <c r="B12" s="106">
        <v>42459</v>
      </c>
      <c r="C12" s="105" t="s">
        <v>39</v>
      </c>
      <c r="D12" s="107">
        <v>1.01</v>
      </c>
      <c r="E12" s="63">
        <v>4.2000000000000003E-2</v>
      </c>
    </row>
    <row r="13" spans="1:10" x14ac:dyDescent="0.25">
      <c r="A13" s="105" t="s">
        <v>38</v>
      </c>
      <c r="B13" s="106">
        <v>42459</v>
      </c>
      <c r="C13" s="105" t="s">
        <v>39</v>
      </c>
      <c r="D13" s="107">
        <v>1.02</v>
      </c>
      <c r="E13" s="63">
        <v>3.6999999999999998E-2</v>
      </c>
    </row>
    <row r="17" spans="1:13" x14ac:dyDescent="0.25">
      <c r="A17" s="108" t="s">
        <v>33</v>
      </c>
      <c r="B17" s="108" t="s">
        <v>34</v>
      </c>
      <c r="C17" s="108" t="s">
        <v>35</v>
      </c>
      <c r="D17" s="108" t="s">
        <v>36</v>
      </c>
      <c r="E17" s="108" t="s">
        <v>37</v>
      </c>
    </row>
    <row r="18" spans="1:13" x14ac:dyDescent="0.25">
      <c r="A18" s="105" t="s">
        <v>38</v>
      </c>
      <c r="B18" s="106">
        <v>42459</v>
      </c>
      <c r="C18" s="105" t="s">
        <v>39</v>
      </c>
      <c r="D18" s="107">
        <v>1.01</v>
      </c>
      <c r="E18" s="63">
        <v>3.8399999999999997E-2</v>
      </c>
      <c r="H18" s="105">
        <v>4.1399999999999997</v>
      </c>
      <c r="I18" s="105">
        <f>H18-0.3</f>
        <v>3.84</v>
      </c>
    </row>
    <row r="19" spans="1:13" x14ac:dyDescent="0.25">
      <c r="A19" s="105" t="s">
        <v>38</v>
      </c>
      <c r="B19" s="106">
        <v>42459</v>
      </c>
      <c r="C19" s="105" t="s">
        <v>39</v>
      </c>
      <c r="D19" s="107">
        <v>1.02</v>
      </c>
      <c r="E19" s="63">
        <v>3.3799999999999997E-2</v>
      </c>
      <c r="H19" s="105">
        <v>3.68</v>
      </c>
      <c r="I19" s="105">
        <f>H19-0.3</f>
        <v>3.3800000000000003</v>
      </c>
    </row>
    <row r="23" spans="1:13" x14ac:dyDescent="0.25">
      <c r="A23" s="108" t="s">
        <v>33</v>
      </c>
      <c r="B23" s="108" t="s">
        <v>34</v>
      </c>
      <c r="C23" s="108" t="s">
        <v>35</v>
      </c>
      <c r="D23" s="108" t="s">
        <v>36</v>
      </c>
      <c r="E23" s="108" t="s">
        <v>37</v>
      </c>
    </row>
    <row r="24" spans="1:13" x14ac:dyDescent="0.25">
      <c r="A24" s="105" t="s">
        <v>38</v>
      </c>
      <c r="B24" s="106">
        <v>42445</v>
      </c>
      <c r="C24" s="105" t="s">
        <v>39</v>
      </c>
      <c r="D24" s="107">
        <v>1.01</v>
      </c>
      <c r="E24" s="63">
        <v>3.0700000000000002E-2</v>
      </c>
      <c r="H24" s="105">
        <v>3.22</v>
      </c>
    </row>
    <row r="25" spans="1:13" x14ac:dyDescent="0.25">
      <c r="A25" s="105" t="s">
        <v>38</v>
      </c>
      <c r="B25" s="106">
        <v>42445</v>
      </c>
      <c r="C25" s="105" t="s">
        <v>39</v>
      </c>
      <c r="D25" s="107">
        <v>1.02</v>
      </c>
      <c r="E25" s="63">
        <v>2.63E-2</v>
      </c>
      <c r="H25" s="105">
        <v>2.78</v>
      </c>
    </row>
    <row r="29" spans="1:13" x14ac:dyDescent="0.25">
      <c r="A29" s="108" t="s">
        <v>33</v>
      </c>
      <c r="B29" s="108" t="s">
        <v>34</v>
      </c>
      <c r="C29" s="108" t="s">
        <v>35</v>
      </c>
      <c r="D29" s="108" t="s">
        <v>36</v>
      </c>
      <c r="E29" s="108" t="s">
        <v>37</v>
      </c>
    </row>
    <row r="30" spans="1:13" x14ac:dyDescent="0.25">
      <c r="A30" s="105" t="s">
        <v>38</v>
      </c>
      <c r="B30" s="106">
        <v>42446</v>
      </c>
      <c r="C30" s="105" t="s">
        <v>39</v>
      </c>
      <c r="D30" s="107">
        <v>1.01</v>
      </c>
      <c r="E30" s="63">
        <v>2.9399999999999999E-2</v>
      </c>
    </row>
    <row r="31" spans="1:13" x14ac:dyDescent="0.25">
      <c r="A31" s="105" t="s">
        <v>38</v>
      </c>
      <c r="B31" s="106">
        <v>42446</v>
      </c>
      <c r="C31" s="105" t="s">
        <v>39</v>
      </c>
      <c r="D31" s="107">
        <v>1.02</v>
      </c>
      <c r="E31" s="63">
        <v>2.5100000000000001E-2</v>
      </c>
      <c r="L31" s="125">
        <v>3.21</v>
      </c>
      <c r="M31" s="105">
        <f>L31-0.2</f>
        <v>3.01</v>
      </c>
    </row>
    <row r="32" spans="1:13" ht="15.75" thickBot="1" x14ac:dyDescent="0.3">
      <c r="L32" s="126">
        <v>2.78</v>
      </c>
      <c r="M32" s="105">
        <f>L32-0.2</f>
        <v>2.5799999999999996</v>
      </c>
    </row>
    <row r="35" spans="1:13" x14ac:dyDescent="0.25">
      <c r="A35" s="108" t="s">
        <v>33</v>
      </c>
      <c r="B35" s="108" t="s">
        <v>34</v>
      </c>
      <c r="C35" s="108" t="s">
        <v>35</v>
      </c>
      <c r="D35" s="108" t="s">
        <v>36</v>
      </c>
      <c r="E35" s="108" t="s">
        <v>37</v>
      </c>
    </row>
    <row r="36" spans="1:13" x14ac:dyDescent="0.25">
      <c r="A36" s="105" t="s">
        <v>38</v>
      </c>
      <c r="B36" s="106">
        <v>42447</v>
      </c>
      <c r="C36" s="105" t="s">
        <v>39</v>
      </c>
      <c r="D36" s="107">
        <v>1.01</v>
      </c>
      <c r="E36" s="63">
        <v>3.0099999999999998E-2</v>
      </c>
    </row>
    <row r="37" spans="1:13" ht="15.75" thickBot="1" x14ac:dyDescent="0.3">
      <c r="A37" s="105" t="s">
        <v>38</v>
      </c>
      <c r="B37" s="106">
        <v>42447</v>
      </c>
      <c r="C37" s="105" t="s">
        <v>39</v>
      </c>
      <c r="D37" s="107">
        <v>1.02</v>
      </c>
      <c r="E37" s="63">
        <v>2.58E-2</v>
      </c>
    </row>
    <row r="38" spans="1:13" ht="15.75" thickTop="1" x14ac:dyDescent="0.25">
      <c r="L38" s="121">
        <v>2.92</v>
      </c>
      <c r="M38" s="105">
        <f>L38-0.15</f>
        <v>2.77</v>
      </c>
    </row>
    <row r="39" spans="1:13" ht="15.75" thickBot="1" x14ac:dyDescent="0.3">
      <c r="L39" s="122">
        <v>2.4900000000000002</v>
      </c>
      <c r="M39" s="105">
        <f>L39-0.15</f>
        <v>2.3400000000000003</v>
      </c>
    </row>
    <row r="40" spans="1:13" ht="15.75" thickTop="1" x14ac:dyDescent="0.25"/>
    <row r="42" spans="1:13" x14ac:dyDescent="0.25">
      <c r="A42" s="108" t="s">
        <v>33</v>
      </c>
      <c r="B42" s="108" t="s">
        <v>34</v>
      </c>
      <c r="C42" s="108" t="s">
        <v>35</v>
      </c>
      <c r="D42" s="108" t="s">
        <v>36</v>
      </c>
      <c r="E42" s="108" t="s">
        <v>37</v>
      </c>
    </row>
    <row r="43" spans="1:13" x14ac:dyDescent="0.25">
      <c r="A43" s="105" t="s">
        <v>38</v>
      </c>
      <c r="B43" s="106">
        <v>42450</v>
      </c>
      <c r="C43" s="105" t="s">
        <v>39</v>
      </c>
      <c r="D43" s="107">
        <v>1.01</v>
      </c>
      <c r="E43" s="63">
        <v>2.8199999999999999E-2</v>
      </c>
    </row>
    <row r="44" spans="1:13" x14ac:dyDescent="0.25">
      <c r="A44" s="105" t="s">
        <v>38</v>
      </c>
      <c r="B44" s="106">
        <v>42450</v>
      </c>
      <c r="C44" s="105" t="s">
        <v>39</v>
      </c>
      <c r="D44" s="107">
        <v>1.02</v>
      </c>
      <c r="E44" s="63">
        <v>2.3800000000000002E-2</v>
      </c>
    </row>
    <row r="48" spans="1:13" ht="15.75" thickBot="1" x14ac:dyDescent="0.3">
      <c r="A48" s="108" t="s">
        <v>33</v>
      </c>
      <c r="B48" s="108" t="s">
        <v>34</v>
      </c>
      <c r="C48" s="108" t="s">
        <v>35</v>
      </c>
      <c r="D48" s="108" t="s">
        <v>36</v>
      </c>
      <c r="E48" s="108" t="s">
        <v>37</v>
      </c>
    </row>
    <row r="49" spans="1:20" ht="15.75" thickTop="1" x14ac:dyDescent="0.25">
      <c r="A49" s="105" t="s">
        <v>38</v>
      </c>
      <c r="B49" s="106">
        <v>42451</v>
      </c>
      <c r="C49" s="105" t="s">
        <v>39</v>
      </c>
      <c r="D49" s="107">
        <v>1.01</v>
      </c>
      <c r="E49" s="63">
        <v>2.7699999999999999E-2</v>
      </c>
      <c r="L49" s="121">
        <v>2.81</v>
      </c>
      <c r="M49" s="105">
        <f>L49-0.2</f>
        <v>2.61</v>
      </c>
      <c r="O49" s="141">
        <v>2.68</v>
      </c>
      <c r="P49" s="105">
        <f>O49-0.2</f>
        <v>2.48</v>
      </c>
      <c r="R49" s="121">
        <v>2.94</v>
      </c>
      <c r="S49" s="105">
        <f>R49-0.2</f>
        <v>2.7399999999999998</v>
      </c>
    </row>
    <row r="50" spans="1:20" ht="15.75" thickBot="1" x14ac:dyDescent="0.3">
      <c r="A50" s="105" t="s">
        <v>38</v>
      </c>
      <c r="B50" s="106">
        <v>42451</v>
      </c>
      <c r="C50" s="105" t="s">
        <v>39</v>
      </c>
      <c r="D50" s="107">
        <v>1.02</v>
      </c>
      <c r="E50" s="63">
        <v>2.3400000000000001E-2</v>
      </c>
      <c r="L50" s="122">
        <v>2.39</v>
      </c>
      <c r="M50" s="105">
        <f>L50-0.2</f>
        <v>2.19</v>
      </c>
      <c r="O50" s="142">
        <v>2.2599999999999998</v>
      </c>
      <c r="P50" s="105">
        <f>O50-0.2</f>
        <v>2.0599999999999996</v>
      </c>
      <c r="R50" s="122">
        <v>2.5</v>
      </c>
      <c r="S50" s="105">
        <f>R50-0.2</f>
        <v>2.2999999999999998</v>
      </c>
    </row>
    <row r="51" spans="1:20" ht="15.75" thickTop="1" x14ac:dyDescent="0.25"/>
    <row r="54" spans="1:20" x14ac:dyDescent="0.25">
      <c r="A54" s="108" t="s">
        <v>33</v>
      </c>
      <c r="B54" s="108" t="s">
        <v>34</v>
      </c>
      <c r="C54" s="108" t="s">
        <v>35</v>
      </c>
      <c r="D54" s="108" t="s">
        <v>36</v>
      </c>
      <c r="E54" s="108" t="s">
        <v>37</v>
      </c>
    </row>
    <row r="55" spans="1:20" ht="15.75" thickBot="1" x14ac:dyDescent="0.3">
      <c r="A55" s="105" t="s">
        <v>38</v>
      </c>
      <c r="B55" s="106">
        <v>42452</v>
      </c>
      <c r="C55" s="105" t="s">
        <v>39</v>
      </c>
      <c r="D55" s="107">
        <v>1.01</v>
      </c>
      <c r="E55" s="63">
        <v>2.6100000000000002E-2</v>
      </c>
    </row>
    <row r="56" spans="1:20" ht="15.75" thickTop="1" x14ac:dyDescent="0.25">
      <c r="A56" s="105" t="s">
        <v>38</v>
      </c>
      <c r="B56" s="106">
        <v>42452</v>
      </c>
      <c r="C56" s="105" t="s">
        <v>39</v>
      </c>
      <c r="D56" s="107">
        <v>1.02</v>
      </c>
      <c r="E56" s="63">
        <v>2.1899999999999999E-2</v>
      </c>
      <c r="L56" s="139" t="s">
        <v>50</v>
      </c>
      <c r="M56" s="140" t="s">
        <v>38</v>
      </c>
      <c r="N56" s="140" t="s">
        <v>51</v>
      </c>
      <c r="O56" s="140" t="s">
        <v>9</v>
      </c>
      <c r="P56" s="150">
        <v>1.01</v>
      </c>
      <c r="Q56" s="151">
        <v>3.09</v>
      </c>
      <c r="R56" s="105">
        <f>Q56-0.2</f>
        <v>2.8899999999999997</v>
      </c>
      <c r="T56" s="105">
        <v>3.15</v>
      </c>
    </row>
    <row r="57" spans="1:20" ht="15.75" thickBot="1" x14ac:dyDescent="0.3">
      <c r="L57" s="143" t="s">
        <v>50</v>
      </c>
      <c r="M57" s="144" t="s">
        <v>38</v>
      </c>
      <c r="N57" s="144" t="s">
        <v>51</v>
      </c>
      <c r="O57" s="144" t="s">
        <v>9</v>
      </c>
      <c r="P57" s="145">
        <v>1.02</v>
      </c>
      <c r="Q57" s="146">
        <v>2.63</v>
      </c>
      <c r="R57" s="105">
        <f>Q57-0.2</f>
        <v>2.4299999999999997</v>
      </c>
      <c r="T57" s="105">
        <v>2.7</v>
      </c>
    </row>
    <row r="58" spans="1:20" ht="15.75" thickTop="1" x14ac:dyDescent="0.25"/>
    <row r="61" spans="1:20" ht="26.25" thickBot="1" x14ac:dyDescent="0.3">
      <c r="A61" s="108" t="s">
        <v>33</v>
      </c>
      <c r="B61" s="108" t="s">
        <v>34</v>
      </c>
      <c r="C61" s="108" t="s">
        <v>35</v>
      </c>
      <c r="D61" s="108" t="s">
        <v>36</v>
      </c>
      <c r="E61" s="108" t="s">
        <v>37</v>
      </c>
      <c r="L61" s="160" t="s">
        <v>19</v>
      </c>
      <c r="M61" s="158" t="s">
        <v>11</v>
      </c>
      <c r="N61" s="158" t="s">
        <v>53</v>
      </c>
      <c r="O61" s="158" t="s">
        <v>54</v>
      </c>
      <c r="P61" s="159" t="s">
        <v>55</v>
      </c>
      <c r="Q61" s="159" t="s">
        <v>56</v>
      </c>
      <c r="R61" s="158" t="s">
        <v>57</v>
      </c>
    </row>
    <row r="62" spans="1:20" ht="15.75" thickBot="1" x14ac:dyDescent="0.3">
      <c r="A62" s="105" t="s">
        <v>38</v>
      </c>
      <c r="B62" s="106">
        <v>42453</v>
      </c>
      <c r="C62" s="105" t="s">
        <v>39</v>
      </c>
      <c r="D62" s="107">
        <v>1.01</v>
      </c>
      <c r="E62" s="63">
        <v>2.4799999999999999E-2</v>
      </c>
      <c r="L62" s="161" t="s">
        <v>58</v>
      </c>
      <c r="M62" s="157" t="s">
        <v>59</v>
      </c>
      <c r="N62" s="157" t="s">
        <v>60</v>
      </c>
      <c r="O62" s="157" t="s">
        <v>9</v>
      </c>
      <c r="P62" s="157" t="s">
        <v>38</v>
      </c>
      <c r="Q62" s="157">
        <v>101</v>
      </c>
      <c r="R62" s="162">
        <v>3.2300000000000002E-2</v>
      </c>
      <c r="T62" s="59">
        <f>R62-0.0025</f>
        <v>2.9800000000000004E-2</v>
      </c>
    </row>
    <row r="63" spans="1:20" ht="15.75" thickBot="1" x14ac:dyDescent="0.3">
      <c r="A63" s="105" t="s">
        <v>38</v>
      </c>
      <c r="B63" s="106">
        <v>42453</v>
      </c>
      <c r="C63" s="105" t="s">
        <v>39</v>
      </c>
      <c r="D63" s="107">
        <v>1.02</v>
      </c>
      <c r="E63" s="63">
        <v>2.06E-2</v>
      </c>
      <c r="L63" s="161" t="s">
        <v>58</v>
      </c>
      <c r="M63" s="157" t="s">
        <v>59</v>
      </c>
      <c r="N63" s="157" t="s">
        <v>60</v>
      </c>
      <c r="O63" s="157" t="s">
        <v>9</v>
      </c>
      <c r="P63" s="157" t="s">
        <v>38</v>
      </c>
      <c r="Q63" s="157">
        <v>102</v>
      </c>
      <c r="R63" s="162">
        <v>2.7699999999999999E-2</v>
      </c>
      <c r="T63" s="59">
        <f>R63-0.0025</f>
        <v>2.52E-2</v>
      </c>
    </row>
    <row r="66" spans="1:5" x14ac:dyDescent="0.25">
      <c r="A66" s="108" t="s">
        <v>33</v>
      </c>
      <c r="B66" s="108" t="s">
        <v>34</v>
      </c>
      <c r="C66" s="108" t="s">
        <v>35</v>
      </c>
      <c r="D66" s="108" t="s">
        <v>36</v>
      </c>
      <c r="E66" s="108" t="s">
        <v>37</v>
      </c>
    </row>
    <row r="67" spans="1:5" x14ac:dyDescent="0.25">
      <c r="A67" s="105" t="s">
        <v>38</v>
      </c>
      <c r="B67" s="106">
        <v>42458</v>
      </c>
      <c r="C67" s="105" t="s">
        <v>39</v>
      </c>
      <c r="D67" s="107">
        <v>1.01</v>
      </c>
      <c r="E67" s="63">
        <v>2.7400000000000001E-2</v>
      </c>
    </row>
    <row r="68" spans="1:5" x14ac:dyDescent="0.25">
      <c r="A68" s="105" t="s">
        <v>38</v>
      </c>
      <c r="B68" s="106">
        <v>42458</v>
      </c>
      <c r="C68" s="105" t="s">
        <v>39</v>
      </c>
      <c r="D68" s="107">
        <v>1.02</v>
      </c>
      <c r="E68" s="63">
        <v>2.3E-2</v>
      </c>
    </row>
    <row r="72" spans="1:5" x14ac:dyDescent="0.25">
      <c r="A72" s="108" t="s">
        <v>33</v>
      </c>
      <c r="B72" s="108" t="s">
        <v>34</v>
      </c>
      <c r="C72" s="108" t="s">
        <v>35</v>
      </c>
      <c r="D72" s="108" t="s">
        <v>36</v>
      </c>
      <c r="E72" s="108" t="s">
        <v>37</v>
      </c>
    </row>
    <row r="73" spans="1:5" x14ac:dyDescent="0.25">
      <c r="A73" s="105" t="s">
        <v>38</v>
      </c>
      <c r="B73" s="106">
        <v>42458</v>
      </c>
      <c r="C73" s="105" t="s">
        <v>39</v>
      </c>
      <c r="D73" s="107">
        <v>1.01</v>
      </c>
      <c r="E73" s="63">
        <v>2.8899999999999999E-2</v>
      </c>
    </row>
    <row r="74" spans="1:5" x14ac:dyDescent="0.25">
      <c r="A74" s="105" t="s">
        <v>38</v>
      </c>
      <c r="B74" s="106">
        <v>42458</v>
      </c>
      <c r="C74" s="105" t="s">
        <v>39</v>
      </c>
      <c r="D74" s="107">
        <v>1.02</v>
      </c>
      <c r="E74" s="63">
        <v>2.4299999999999999E-2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2016-01-18T02:09:11Z</dcterms:created>
  <dcterms:modified xsi:type="dcterms:W3CDTF">2016-02-26T09:02:20Z</dcterms:modified>
</cp:coreProperties>
</file>