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ble-diffusion\stable-diffusion-main\models\custom\"/>
    </mc:Choice>
  </mc:AlternateContent>
  <xr:revisionPtr revIDLastSave="0" documentId="8_{924EB038-AC5C-4417-9164-E2745EED241F}" xr6:coauthVersionLast="47" xr6:coauthVersionMax="47" xr10:uidLastSave="{00000000-0000-0000-0000-000000000000}"/>
  <bookViews>
    <workbookView xWindow="2985" yWindow="45" windowWidth="10365" windowHeight="11505"/>
  </bookViews>
  <sheets>
    <sheet name="classification-changes-modified" sheetId="1" r:id="rId1"/>
  </sheets>
  <calcPr calcId="0"/>
</workbook>
</file>

<file path=xl/calcChain.xml><?xml version="1.0" encoding="utf-8"?>
<calcChain xmlns="http://schemas.openxmlformats.org/spreadsheetml/2006/main">
  <c r="K63" i="1" l="1"/>
  <c r="M3" i="1"/>
  <c r="F63" i="1"/>
  <c r="G63" i="1"/>
  <c r="H63" i="1"/>
  <c r="I63" i="1"/>
  <c r="X62" i="1"/>
  <c r="W62" i="1"/>
  <c r="V62" i="1"/>
  <c r="U62" i="1"/>
  <c r="S62" i="1"/>
  <c r="R62" i="1"/>
  <c r="Q62" i="1"/>
  <c r="P62" i="1"/>
  <c r="M62" i="1" s="1"/>
  <c r="O62" i="1"/>
  <c r="L62" i="1"/>
  <c r="K62" i="1"/>
  <c r="T62" i="1" s="1"/>
  <c r="J62" i="1"/>
  <c r="X61" i="1"/>
  <c r="W61" i="1"/>
  <c r="O61" i="1" s="1"/>
  <c r="V61" i="1"/>
  <c r="R61" i="1"/>
  <c r="Q61" i="1"/>
  <c r="P61" i="1"/>
  <c r="M61" i="1" s="1"/>
  <c r="L61" i="1"/>
  <c r="U61" i="1" s="1"/>
  <c r="K61" i="1"/>
  <c r="T61" i="1" s="1"/>
  <c r="J61" i="1"/>
  <c r="S61" i="1" s="1"/>
  <c r="X60" i="1"/>
  <c r="W60" i="1"/>
  <c r="U60" i="1"/>
  <c r="S60" i="1"/>
  <c r="R60" i="1"/>
  <c r="Q60" i="1"/>
  <c r="P60" i="1"/>
  <c r="M60" i="1"/>
  <c r="L60" i="1"/>
  <c r="K60" i="1"/>
  <c r="T60" i="1" s="1"/>
  <c r="J60" i="1"/>
  <c r="V60" i="1" s="1"/>
  <c r="O60" i="1" s="1"/>
  <c r="X59" i="1"/>
  <c r="V59" i="1"/>
  <c r="U59" i="1"/>
  <c r="T59" i="1"/>
  <c r="S59" i="1"/>
  <c r="R59" i="1"/>
  <c r="Q59" i="1"/>
  <c r="P59" i="1"/>
  <c r="M59" i="1" s="1"/>
  <c r="L59" i="1"/>
  <c r="K59" i="1"/>
  <c r="W59" i="1" s="1"/>
  <c r="J59" i="1"/>
  <c r="X58" i="1"/>
  <c r="W58" i="1"/>
  <c r="V58" i="1"/>
  <c r="T58" i="1"/>
  <c r="S58" i="1"/>
  <c r="N58" i="1" s="1"/>
  <c r="R58" i="1"/>
  <c r="Q58" i="1"/>
  <c r="P58" i="1"/>
  <c r="M58" i="1" s="1"/>
  <c r="O58" i="1"/>
  <c r="L58" i="1"/>
  <c r="U58" i="1" s="1"/>
  <c r="K58" i="1"/>
  <c r="J58" i="1"/>
  <c r="X57" i="1"/>
  <c r="W57" i="1"/>
  <c r="V57" i="1"/>
  <c r="R57" i="1"/>
  <c r="Q57" i="1"/>
  <c r="P57" i="1"/>
  <c r="O57" i="1"/>
  <c r="L57" i="1"/>
  <c r="U57" i="1" s="1"/>
  <c r="K57" i="1"/>
  <c r="T57" i="1" s="1"/>
  <c r="J57" i="1"/>
  <c r="S57" i="1" s="1"/>
  <c r="N57" i="1" s="1"/>
  <c r="W56" i="1"/>
  <c r="V56" i="1"/>
  <c r="U56" i="1"/>
  <c r="R56" i="1"/>
  <c r="M56" i="1" s="1"/>
  <c r="Q56" i="1"/>
  <c r="P56" i="1"/>
  <c r="L56" i="1"/>
  <c r="X56" i="1" s="1"/>
  <c r="K56" i="1"/>
  <c r="T56" i="1" s="1"/>
  <c r="J56" i="1"/>
  <c r="S56" i="1" s="1"/>
  <c r="X55" i="1"/>
  <c r="W55" i="1"/>
  <c r="V55" i="1"/>
  <c r="R55" i="1"/>
  <c r="Q55" i="1"/>
  <c r="P55" i="1"/>
  <c r="M55" i="1" s="1"/>
  <c r="O55" i="1"/>
  <c r="L55" i="1"/>
  <c r="U55" i="1" s="1"/>
  <c r="K55" i="1"/>
  <c r="T55" i="1" s="1"/>
  <c r="N55" i="1" s="1"/>
  <c r="J55" i="1"/>
  <c r="S55" i="1" s="1"/>
  <c r="X54" i="1"/>
  <c r="W54" i="1"/>
  <c r="V54" i="1"/>
  <c r="U54" i="1"/>
  <c r="R54" i="1"/>
  <c r="Q54" i="1"/>
  <c r="P54" i="1"/>
  <c r="M54" i="1" s="1"/>
  <c r="L54" i="1"/>
  <c r="K54" i="1"/>
  <c r="T54" i="1" s="1"/>
  <c r="J54" i="1"/>
  <c r="S54" i="1" s="1"/>
  <c r="X53" i="1"/>
  <c r="W53" i="1"/>
  <c r="V53" i="1"/>
  <c r="U53" i="1"/>
  <c r="T53" i="1"/>
  <c r="R53" i="1"/>
  <c r="Q53" i="1"/>
  <c r="P53" i="1"/>
  <c r="M53" i="1"/>
  <c r="L53" i="1"/>
  <c r="K53" i="1"/>
  <c r="J53" i="1"/>
  <c r="S53" i="1" s="1"/>
  <c r="X52" i="1"/>
  <c r="W52" i="1"/>
  <c r="V52" i="1"/>
  <c r="O52" i="1" s="1"/>
  <c r="U52" i="1"/>
  <c r="T52" i="1"/>
  <c r="S52" i="1"/>
  <c r="R52" i="1"/>
  <c r="P52" i="1"/>
  <c r="L52" i="1"/>
  <c r="K52" i="1"/>
  <c r="Q52" i="1" s="1"/>
  <c r="J52" i="1"/>
  <c r="X51" i="1"/>
  <c r="W51" i="1"/>
  <c r="V51" i="1"/>
  <c r="O51" i="1" s="1"/>
  <c r="T51" i="1"/>
  <c r="R51" i="1"/>
  <c r="P51" i="1"/>
  <c r="L51" i="1"/>
  <c r="U51" i="1" s="1"/>
  <c r="K51" i="1"/>
  <c r="Q51" i="1" s="1"/>
  <c r="M51" i="1" s="1"/>
  <c r="J51" i="1"/>
  <c r="S51" i="1" s="1"/>
  <c r="X50" i="1"/>
  <c r="W50" i="1"/>
  <c r="S50" i="1"/>
  <c r="R50" i="1"/>
  <c r="Q50" i="1"/>
  <c r="M50" i="1" s="1"/>
  <c r="P50" i="1"/>
  <c r="L50" i="1"/>
  <c r="U50" i="1" s="1"/>
  <c r="K50" i="1"/>
  <c r="T50" i="1" s="1"/>
  <c r="J50" i="1"/>
  <c r="V50" i="1" s="1"/>
  <c r="X49" i="1"/>
  <c r="W49" i="1"/>
  <c r="V49" i="1"/>
  <c r="U49" i="1"/>
  <c r="T49" i="1"/>
  <c r="R49" i="1"/>
  <c r="Q49" i="1"/>
  <c r="P49" i="1"/>
  <c r="M49" i="1" s="1"/>
  <c r="L49" i="1"/>
  <c r="K49" i="1"/>
  <c r="J49" i="1"/>
  <c r="S49" i="1" s="1"/>
  <c r="X48" i="1"/>
  <c r="W48" i="1"/>
  <c r="V48" i="1"/>
  <c r="U48" i="1"/>
  <c r="T48" i="1"/>
  <c r="S48" i="1"/>
  <c r="N48" i="1" s="1"/>
  <c r="R48" i="1"/>
  <c r="Q48" i="1"/>
  <c r="P48" i="1"/>
  <c r="L48" i="1"/>
  <c r="K48" i="1"/>
  <c r="J48" i="1"/>
  <c r="X47" i="1"/>
  <c r="W47" i="1"/>
  <c r="V47" i="1"/>
  <c r="U47" i="1"/>
  <c r="T47" i="1"/>
  <c r="S47" i="1"/>
  <c r="R47" i="1"/>
  <c r="Q47" i="1"/>
  <c r="P47" i="1"/>
  <c r="M47" i="1" s="1"/>
  <c r="N47" i="1"/>
  <c r="L47" i="1"/>
  <c r="K47" i="1"/>
  <c r="J47" i="1"/>
  <c r="X46" i="1"/>
  <c r="W46" i="1"/>
  <c r="V46" i="1"/>
  <c r="O46" i="1" s="1"/>
  <c r="U46" i="1"/>
  <c r="T46" i="1"/>
  <c r="S46" i="1"/>
  <c r="R46" i="1"/>
  <c r="Q46" i="1"/>
  <c r="P46" i="1"/>
  <c r="L46" i="1"/>
  <c r="K46" i="1"/>
  <c r="J46" i="1"/>
  <c r="W45" i="1"/>
  <c r="V45" i="1"/>
  <c r="U45" i="1"/>
  <c r="T45" i="1"/>
  <c r="S45" i="1"/>
  <c r="N45" i="1" s="1"/>
  <c r="R45" i="1"/>
  <c r="Q45" i="1"/>
  <c r="P45" i="1"/>
  <c r="L45" i="1"/>
  <c r="X45" i="1" s="1"/>
  <c r="K45" i="1"/>
  <c r="J45" i="1"/>
  <c r="X44" i="1"/>
  <c r="W44" i="1"/>
  <c r="V44" i="1"/>
  <c r="O44" i="1" s="1"/>
  <c r="U44" i="1"/>
  <c r="S44" i="1"/>
  <c r="R44" i="1"/>
  <c r="Q44" i="1"/>
  <c r="P44" i="1"/>
  <c r="M44" i="1"/>
  <c r="L44" i="1"/>
  <c r="K44" i="1"/>
  <c r="T44" i="1" s="1"/>
  <c r="N44" i="1" s="1"/>
  <c r="J44" i="1"/>
  <c r="X43" i="1"/>
  <c r="W43" i="1"/>
  <c r="V43" i="1"/>
  <c r="O43" i="1" s="1"/>
  <c r="U43" i="1"/>
  <c r="T43" i="1"/>
  <c r="S43" i="1"/>
  <c r="R43" i="1"/>
  <c r="Q43" i="1"/>
  <c r="L43" i="1"/>
  <c r="K43" i="1"/>
  <c r="J43" i="1"/>
  <c r="P43" i="1" s="1"/>
  <c r="M43" i="1" s="1"/>
  <c r="X42" i="1"/>
  <c r="W42" i="1"/>
  <c r="V42" i="1"/>
  <c r="O42" i="1" s="1"/>
  <c r="U42" i="1"/>
  <c r="T42" i="1"/>
  <c r="S42" i="1"/>
  <c r="R42" i="1"/>
  <c r="Q42" i="1"/>
  <c r="P42" i="1"/>
  <c r="L42" i="1"/>
  <c r="K42" i="1"/>
  <c r="J42" i="1"/>
  <c r="X41" i="1"/>
  <c r="W41" i="1"/>
  <c r="V41" i="1"/>
  <c r="T41" i="1"/>
  <c r="S41" i="1"/>
  <c r="R41" i="1"/>
  <c r="Q41" i="1"/>
  <c r="P41" i="1"/>
  <c r="L41" i="1"/>
  <c r="U41" i="1" s="1"/>
  <c r="K41" i="1"/>
  <c r="J41" i="1"/>
  <c r="W40" i="1"/>
  <c r="U40" i="1"/>
  <c r="S40" i="1"/>
  <c r="R40" i="1"/>
  <c r="Q40" i="1"/>
  <c r="P40" i="1"/>
  <c r="L40" i="1"/>
  <c r="X40" i="1" s="1"/>
  <c r="K40" i="1"/>
  <c r="T40" i="1" s="1"/>
  <c r="N40" i="1" s="1"/>
  <c r="J40" i="1"/>
  <c r="V40" i="1" s="1"/>
  <c r="O40" i="1" s="1"/>
  <c r="X39" i="1"/>
  <c r="W39" i="1"/>
  <c r="O39" i="1" s="1"/>
  <c r="V39" i="1"/>
  <c r="R39" i="1"/>
  <c r="Q39" i="1"/>
  <c r="P39" i="1"/>
  <c r="L39" i="1"/>
  <c r="U39" i="1" s="1"/>
  <c r="K39" i="1"/>
  <c r="T39" i="1" s="1"/>
  <c r="J39" i="1"/>
  <c r="S39" i="1" s="1"/>
  <c r="X38" i="1"/>
  <c r="W38" i="1"/>
  <c r="V38" i="1"/>
  <c r="R38" i="1"/>
  <c r="Q38" i="1"/>
  <c r="P38" i="1"/>
  <c r="M38" i="1" s="1"/>
  <c r="L38" i="1"/>
  <c r="U38" i="1" s="1"/>
  <c r="K38" i="1"/>
  <c r="T38" i="1" s="1"/>
  <c r="J38" i="1"/>
  <c r="S38" i="1" s="1"/>
  <c r="X37" i="1"/>
  <c r="W37" i="1"/>
  <c r="V37" i="1"/>
  <c r="O37" i="1" s="1"/>
  <c r="T37" i="1"/>
  <c r="S37" i="1"/>
  <c r="R37" i="1"/>
  <c r="Q37" i="1"/>
  <c r="P37" i="1"/>
  <c r="M37" i="1"/>
  <c r="L37" i="1"/>
  <c r="U37" i="1" s="1"/>
  <c r="K37" i="1"/>
  <c r="J37" i="1"/>
  <c r="X36" i="1"/>
  <c r="W36" i="1"/>
  <c r="V36" i="1"/>
  <c r="U36" i="1"/>
  <c r="S36" i="1"/>
  <c r="R36" i="1"/>
  <c r="Q36" i="1"/>
  <c r="P36" i="1"/>
  <c r="M36" i="1"/>
  <c r="L36" i="1"/>
  <c r="K36" i="1"/>
  <c r="T36" i="1" s="1"/>
  <c r="J36" i="1"/>
  <c r="X35" i="1"/>
  <c r="W35" i="1"/>
  <c r="V35" i="1"/>
  <c r="U35" i="1"/>
  <c r="T35" i="1"/>
  <c r="S35" i="1"/>
  <c r="R35" i="1"/>
  <c r="Q35" i="1"/>
  <c r="P35" i="1"/>
  <c r="L35" i="1"/>
  <c r="K35" i="1"/>
  <c r="J35" i="1"/>
  <c r="X34" i="1"/>
  <c r="W34" i="1"/>
  <c r="V34" i="1"/>
  <c r="U34" i="1"/>
  <c r="T34" i="1"/>
  <c r="S34" i="1"/>
  <c r="R34" i="1"/>
  <c r="Q34" i="1"/>
  <c r="M34" i="1" s="1"/>
  <c r="P34" i="1"/>
  <c r="L34" i="1"/>
  <c r="K34" i="1"/>
  <c r="J34" i="1"/>
  <c r="X33" i="1"/>
  <c r="W33" i="1"/>
  <c r="V33" i="1"/>
  <c r="R33" i="1"/>
  <c r="Q33" i="1"/>
  <c r="P33" i="1"/>
  <c r="L33" i="1"/>
  <c r="U33" i="1" s="1"/>
  <c r="K33" i="1"/>
  <c r="T33" i="1" s="1"/>
  <c r="J33" i="1"/>
  <c r="S33" i="1" s="1"/>
  <c r="X32" i="1"/>
  <c r="W32" i="1"/>
  <c r="U32" i="1"/>
  <c r="S32" i="1"/>
  <c r="R32" i="1"/>
  <c r="Q32" i="1"/>
  <c r="P32" i="1"/>
  <c r="M32" i="1" s="1"/>
  <c r="L32" i="1"/>
  <c r="K32" i="1"/>
  <c r="T32" i="1" s="1"/>
  <c r="J32" i="1"/>
  <c r="V32" i="1" s="1"/>
  <c r="X31" i="1"/>
  <c r="W31" i="1"/>
  <c r="V31" i="1"/>
  <c r="U31" i="1"/>
  <c r="T31" i="1"/>
  <c r="S31" i="1"/>
  <c r="R31" i="1"/>
  <c r="Q31" i="1"/>
  <c r="P31" i="1"/>
  <c r="L31" i="1"/>
  <c r="K31" i="1"/>
  <c r="J31" i="1"/>
  <c r="X30" i="1"/>
  <c r="W30" i="1"/>
  <c r="V30" i="1"/>
  <c r="U30" i="1"/>
  <c r="T30" i="1"/>
  <c r="S30" i="1"/>
  <c r="N30" i="1" s="1"/>
  <c r="R30" i="1"/>
  <c r="Q30" i="1"/>
  <c r="P30" i="1"/>
  <c r="M30" i="1" s="1"/>
  <c r="L30" i="1"/>
  <c r="K30" i="1"/>
  <c r="J30" i="1"/>
  <c r="X29" i="1"/>
  <c r="W29" i="1"/>
  <c r="V29" i="1"/>
  <c r="U29" i="1"/>
  <c r="T29" i="1"/>
  <c r="S29" i="1"/>
  <c r="R29" i="1"/>
  <c r="Q29" i="1"/>
  <c r="P29" i="1"/>
  <c r="L29" i="1"/>
  <c r="K29" i="1"/>
  <c r="J29" i="1"/>
  <c r="X28" i="1"/>
  <c r="W28" i="1"/>
  <c r="V28" i="1"/>
  <c r="O28" i="1" s="1"/>
  <c r="U28" i="1"/>
  <c r="T28" i="1"/>
  <c r="S28" i="1"/>
  <c r="N28" i="1" s="1"/>
  <c r="R28" i="1"/>
  <c r="Q28" i="1"/>
  <c r="P28" i="1"/>
  <c r="M28" i="1" s="1"/>
  <c r="L28" i="1"/>
  <c r="K28" i="1"/>
  <c r="J28" i="1"/>
  <c r="X27" i="1"/>
  <c r="W27" i="1"/>
  <c r="V27" i="1"/>
  <c r="O27" i="1" s="1"/>
  <c r="U27" i="1"/>
  <c r="T27" i="1"/>
  <c r="S27" i="1"/>
  <c r="N27" i="1" s="1"/>
  <c r="R27" i="1"/>
  <c r="Q27" i="1"/>
  <c r="P27" i="1"/>
  <c r="L27" i="1"/>
  <c r="K27" i="1"/>
  <c r="J27" i="1"/>
  <c r="W26" i="1"/>
  <c r="V26" i="1"/>
  <c r="U26" i="1"/>
  <c r="S26" i="1"/>
  <c r="R26" i="1"/>
  <c r="Q26" i="1"/>
  <c r="P26" i="1"/>
  <c r="M26" i="1" s="1"/>
  <c r="L26" i="1"/>
  <c r="X26" i="1" s="1"/>
  <c r="O26" i="1" s="1"/>
  <c r="K26" i="1"/>
  <c r="T26" i="1" s="1"/>
  <c r="N26" i="1" s="1"/>
  <c r="J26" i="1"/>
  <c r="X25" i="1"/>
  <c r="W25" i="1"/>
  <c r="S25" i="1"/>
  <c r="R25" i="1"/>
  <c r="Q25" i="1"/>
  <c r="P25" i="1"/>
  <c r="M25" i="1"/>
  <c r="L25" i="1"/>
  <c r="U25" i="1" s="1"/>
  <c r="K25" i="1"/>
  <c r="T25" i="1" s="1"/>
  <c r="N25" i="1" s="1"/>
  <c r="J25" i="1"/>
  <c r="V25" i="1" s="1"/>
  <c r="X24" i="1"/>
  <c r="W24" i="1"/>
  <c r="T24" i="1"/>
  <c r="S24" i="1"/>
  <c r="N24" i="1" s="1"/>
  <c r="R24" i="1"/>
  <c r="P24" i="1"/>
  <c r="L24" i="1"/>
  <c r="U24" i="1" s="1"/>
  <c r="K24" i="1"/>
  <c r="Q24" i="1" s="1"/>
  <c r="J24" i="1"/>
  <c r="V24" i="1" s="1"/>
  <c r="X23" i="1"/>
  <c r="W23" i="1"/>
  <c r="V23" i="1"/>
  <c r="O23" i="1" s="1"/>
  <c r="T23" i="1"/>
  <c r="S23" i="1"/>
  <c r="R23" i="1"/>
  <c r="Q23" i="1"/>
  <c r="P23" i="1"/>
  <c r="M23" i="1" s="1"/>
  <c r="L23" i="1"/>
  <c r="U23" i="1" s="1"/>
  <c r="K23" i="1"/>
  <c r="J23" i="1"/>
  <c r="X22" i="1"/>
  <c r="W22" i="1"/>
  <c r="U22" i="1"/>
  <c r="S22" i="1"/>
  <c r="R22" i="1"/>
  <c r="Q22" i="1"/>
  <c r="P22" i="1"/>
  <c r="M22" i="1" s="1"/>
  <c r="L22" i="1"/>
  <c r="K22" i="1"/>
  <c r="T22" i="1" s="1"/>
  <c r="J22" i="1"/>
  <c r="V22" i="1" s="1"/>
  <c r="X21" i="1"/>
  <c r="W21" i="1"/>
  <c r="V21" i="1"/>
  <c r="O21" i="1" s="1"/>
  <c r="U21" i="1"/>
  <c r="T21" i="1"/>
  <c r="R21" i="1"/>
  <c r="Q21" i="1"/>
  <c r="P21" i="1"/>
  <c r="L21" i="1"/>
  <c r="K21" i="1"/>
  <c r="J21" i="1"/>
  <c r="S21" i="1" s="1"/>
  <c r="X20" i="1"/>
  <c r="W20" i="1"/>
  <c r="V20" i="1"/>
  <c r="U20" i="1"/>
  <c r="T20" i="1"/>
  <c r="S20" i="1"/>
  <c r="N20" i="1" s="1"/>
  <c r="R20" i="1"/>
  <c r="Q20" i="1"/>
  <c r="P20" i="1"/>
  <c r="M20" i="1" s="1"/>
  <c r="O20" i="1"/>
  <c r="L20" i="1"/>
  <c r="K20" i="1"/>
  <c r="J20" i="1"/>
  <c r="X19" i="1"/>
  <c r="W19" i="1"/>
  <c r="V19" i="1"/>
  <c r="U19" i="1"/>
  <c r="T19" i="1"/>
  <c r="S19" i="1"/>
  <c r="R19" i="1"/>
  <c r="Q19" i="1"/>
  <c r="P19" i="1"/>
  <c r="M19" i="1" s="1"/>
  <c r="O19" i="1"/>
  <c r="N19" i="1"/>
  <c r="L19" i="1"/>
  <c r="K19" i="1"/>
  <c r="J19" i="1"/>
  <c r="X18" i="1"/>
  <c r="W18" i="1"/>
  <c r="V18" i="1"/>
  <c r="T18" i="1"/>
  <c r="S18" i="1"/>
  <c r="R18" i="1"/>
  <c r="Q18" i="1"/>
  <c r="P18" i="1"/>
  <c r="O18" i="1"/>
  <c r="M18" i="1"/>
  <c r="L18" i="1"/>
  <c r="U18" i="1" s="1"/>
  <c r="N18" i="1" s="1"/>
  <c r="K18" i="1"/>
  <c r="J18" i="1"/>
  <c r="X17" i="1"/>
  <c r="V17" i="1"/>
  <c r="T17" i="1"/>
  <c r="S17" i="1"/>
  <c r="R17" i="1"/>
  <c r="Q17" i="1"/>
  <c r="P17" i="1"/>
  <c r="M17" i="1"/>
  <c r="L17" i="1"/>
  <c r="U17" i="1" s="1"/>
  <c r="N17" i="1" s="1"/>
  <c r="K17" i="1"/>
  <c r="W17" i="1" s="1"/>
  <c r="J17" i="1"/>
  <c r="X16" i="1"/>
  <c r="W16" i="1"/>
  <c r="V16" i="1"/>
  <c r="O16" i="1" s="1"/>
  <c r="R16" i="1"/>
  <c r="Q16" i="1"/>
  <c r="P16" i="1"/>
  <c r="M16" i="1" s="1"/>
  <c r="L16" i="1"/>
  <c r="U16" i="1" s="1"/>
  <c r="K16" i="1"/>
  <c r="T16" i="1" s="1"/>
  <c r="J16" i="1"/>
  <c r="S16" i="1" s="1"/>
  <c r="W15" i="1"/>
  <c r="V15" i="1"/>
  <c r="U15" i="1"/>
  <c r="R15" i="1"/>
  <c r="Q15" i="1"/>
  <c r="P15" i="1"/>
  <c r="M15" i="1" s="1"/>
  <c r="L15" i="1"/>
  <c r="X15" i="1" s="1"/>
  <c r="O15" i="1" s="1"/>
  <c r="K15" i="1"/>
  <c r="T15" i="1" s="1"/>
  <c r="J15" i="1"/>
  <c r="S15" i="1" s="1"/>
  <c r="X14" i="1"/>
  <c r="T14" i="1"/>
  <c r="S14" i="1"/>
  <c r="R14" i="1"/>
  <c r="Q14" i="1"/>
  <c r="M14" i="1" s="1"/>
  <c r="P14" i="1"/>
  <c r="L14" i="1"/>
  <c r="U14" i="1" s="1"/>
  <c r="K14" i="1"/>
  <c r="W14" i="1" s="1"/>
  <c r="J14" i="1"/>
  <c r="V14" i="1" s="1"/>
  <c r="O14" i="1" s="1"/>
  <c r="X13" i="1"/>
  <c r="W13" i="1"/>
  <c r="V13" i="1"/>
  <c r="U13" i="1"/>
  <c r="T13" i="1"/>
  <c r="S13" i="1"/>
  <c r="N13" i="1" s="1"/>
  <c r="R13" i="1"/>
  <c r="Q13" i="1"/>
  <c r="L13" i="1"/>
  <c r="K13" i="1"/>
  <c r="J13" i="1"/>
  <c r="P13" i="1" s="1"/>
  <c r="X12" i="1"/>
  <c r="W12" i="1"/>
  <c r="V12" i="1"/>
  <c r="O12" i="1" s="1"/>
  <c r="U12" i="1"/>
  <c r="R12" i="1"/>
  <c r="Q12" i="1"/>
  <c r="P12" i="1"/>
  <c r="M12" i="1"/>
  <c r="L12" i="1"/>
  <c r="K12" i="1"/>
  <c r="T12" i="1" s="1"/>
  <c r="J12" i="1"/>
  <c r="S12" i="1" s="1"/>
  <c r="N12" i="1" s="1"/>
  <c r="X11" i="1"/>
  <c r="W11" i="1"/>
  <c r="V11" i="1"/>
  <c r="O11" i="1" s="1"/>
  <c r="U11" i="1"/>
  <c r="S11" i="1"/>
  <c r="R11" i="1"/>
  <c r="Q11" i="1"/>
  <c r="P11" i="1"/>
  <c r="M11" i="1"/>
  <c r="L11" i="1"/>
  <c r="K11" i="1"/>
  <c r="T11" i="1" s="1"/>
  <c r="N11" i="1" s="1"/>
  <c r="J11" i="1"/>
  <c r="X10" i="1"/>
  <c r="W10" i="1"/>
  <c r="V10" i="1"/>
  <c r="O10" i="1" s="1"/>
  <c r="U10" i="1"/>
  <c r="T10" i="1"/>
  <c r="Q10" i="1"/>
  <c r="P10" i="1"/>
  <c r="L10" i="1"/>
  <c r="R10" i="1" s="1"/>
  <c r="M10" i="1" s="1"/>
  <c r="K10" i="1"/>
  <c r="J10" i="1"/>
  <c r="S10" i="1" s="1"/>
  <c r="N10" i="1" s="1"/>
  <c r="X9" i="1"/>
  <c r="W9" i="1"/>
  <c r="V9" i="1"/>
  <c r="O9" i="1" s="1"/>
  <c r="U9" i="1"/>
  <c r="T9" i="1"/>
  <c r="S9" i="1"/>
  <c r="N9" i="1" s="1"/>
  <c r="R9" i="1"/>
  <c r="Q9" i="1"/>
  <c r="P9" i="1"/>
  <c r="L9" i="1"/>
  <c r="K9" i="1"/>
  <c r="J9" i="1"/>
  <c r="X8" i="1"/>
  <c r="W8" i="1"/>
  <c r="V8" i="1"/>
  <c r="O8" i="1" s="1"/>
  <c r="U8" i="1"/>
  <c r="T8" i="1"/>
  <c r="S8" i="1"/>
  <c r="N8" i="1" s="1"/>
  <c r="R8" i="1"/>
  <c r="M8" i="1" s="1"/>
  <c r="Q8" i="1"/>
  <c r="P8" i="1"/>
  <c r="L8" i="1"/>
  <c r="K8" i="1"/>
  <c r="J8" i="1"/>
  <c r="X7" i="1"/>
  <c r="W7" i="1"/>
  <c r="V7" i="1"/>
  <c r="O7" i="1" s="1"/>
  <c r="U7" i="1"/>
  <c r="T7" i="1"/>
  <c r="S7" i="1"/>
  <c r="N7" i="1" s="1"/>
  <c r="R7" i="1"/>
  <c r="Q7" i="1"/>
  <c r="P7" i="1"/>
  <c r="L7" i="1"/>
  <c r="K7" i="1"/>
  <c r="J7" i="1"/>
  <c r="X6" i="1"/>
  <c r="W6" i="1"/>
  <c r="V6" i="1"/>
  <c r="O6" i="1" s="1"/>
  <c r="U6" i="1"/>
  <c r="T6" i="1"/>
  <c r="S6" i="1"/>
  <c r="N6" i="1" s="1"/>
  <c r="R6" i="1"/>
  <c r="Q6" i="1"/>
  <c r="P6" i="1"/>
  <c r="L6" i="1"/>
  <c r="K6" i="1"/>
  <c r="J6" i="1"/>
  <c r="X5" i="1"/>
  <c r="W5" i="1"/>
  <c r="V5" i="1"/>
  <c r="U5" i="1"/>
  <c r="T5" i="1"/>
  <c r="S5" i="1"/>
  <c r="N5" i="1" s="1"/>
  <c r="R5" i="1"/>
  <c r="Q5" i="1"/>
  <c r="P5" i="1"/>
  <c r="O5" i="1"/>
  <c r="L5" i="1"/>
  <c r="K5" i="1"/>
  <c r="J5" i="1"/>
  <c r="W4" i="1"/>
  <c r="V4" i="1"/>
  <c r="U4" i="1"/>
  <c r="T4" i="1"/>
  <c r="S4" i="1"/>
  <c r="N4" i="1" s="1"/>
  <c r="R4" i="1"/>
  <c r="Q4" i="1"/>
  <c r="P4" i="1"/>
  <c r="L4" i="1"/>
  <c r="X4" i="1" s="1"/>
  <c r="O4" i="1" s="1"/>
  <c r="K4" i="1"/>
  <c r="J4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L2" i="1"/>
  <c r="K2" i="1"/>
  <c r="J2" i="1"/>
  <c r="P1" i="1"/>
  <c r="N35" i="1" l="1"/>
  <c r="M45" i="1"/>
  <c r="N52" i="1"/>
  <c r="N59" i="1"/>
  <c r="M5" i="1"/>
  <c r="M9" i="1"/>
  <c r="O35" i="1"/>
  <c r="N41" i="1"/>
  <c r="N54" i="1"/>
  <c r="N61" i="1"/>
  <c r="N62" i="1"/>
  <c r="O25" i="1"/>
  <c r="M4" i="1"/>
  <c r="O13" i="1"/>
  <c r="O63" i="1" s="1"/>
  <c r="O22" i="1"/>
  <c r="N31" i="1"/>
  <c r="O38" i="1"/>
  <c r="M40" i="1"/>
  <c r="O41" i="1"/>
  <c r="O49" i="1"/>
  <c r="N53" i="1"/>
  <c r="M57" i="1"/>
  <c r="N60" i="1"/>
  <c r="O17" i="1"/>
  <c r="N23" i="1"/>
  <c r="O31" i="1"/>
  <c r="N39" i="1"/>
  <c r="O45" i="1"/>
  <c r="N56" i="1"/>
  <c r="N37" i="1"/>
  <c r="O50" i="1"/>
  <c r="O56" i="1"/>
  <c r="M7" i="1"/>
  <c r="N14" i="1"/>
  <c r="N63" i="1" s="1"/>
  <c r="N21" i="1"/>
  <c r="O32" i="1"/>
  <c r="O54" i="1"/>
  <c r="O59" i="1"/>
  <c r="J63" i="1"/>
  <c r="O24" i="1"/>
  <c r="O30" i="1"/>
  <c r="M42" i="1"/>
  <c r="N43" i="1"/>
  <c r="O48" i="1"/>
  <c r="M13" i="1"/>
  <c r="N22" i="1"/>
  <c r="M24" i="1"/>
  <c r="N29" i="1"/>
  <c r="N36" i="1"/>
  <c r="M39" i="1"/>
  <c r="M46" i="1"/>
  <c r="M52" i="1"/>
  <c r="M6" i="1"/>
  <c r="M21" i="1"/>
  <c r="M35" i="1"/>
  <c r="O36" i="1"/>
  <c r="N38" i="1"/>
  <c r="N42" i="1"/>
  <c r="N49" i="1"/>
  <c r="L63" i="1"/>
  <c r="M27" i="1"/>
  <c r="O29" i="1"/>
  <c r="M41" i="1"/>
  <c r="N46" i="1"/>
  <c r="O47" i="1"/>
  <c r="O53" i="1"/>
  <c r="N16" i="1"/>
  <c r="N15" i="1"/>
  <c r="N33" i="1"/>
  <c r="M29" i="1"/>
  <c r="M48" i="1"/>
  <c r="M33" i="1"/>
  <c r="N34" i="1"/>
  <c r="N51" i="1"/>
  <c r="O34" i="1"/>
  <c r="O33" i="1"/>
  <c r="M31" i="1"/>
  <c r="N32" i="1"/>
  <c r="N50" i="1"/>
  <c r="M63" i="1" l="1"/>
</calcChain>
</file>

<file path=xl/sharedStrings.xml><?xml version="1.0" encoding="utf-8"?>
<sst xmlns="http://schemas.openxmlformats.org/spreadsheetml/2006/main" count="76" uniqueCount="73">
  <si>
    <t>Xavier University</t>
  </si>
  <si>
    <t>Marymount University</t>
  </si>
  <si>
    <t>Texas Woman's University</t>
  </si>
  <si>
    <t>Lesley University</t>
  </si>
  <si>
    <t>University of Central Arkansas</t>
  </si>
  <si>
    <t>Alvernia University</t>
  </si>
  <si>
    <t>Lamar University</t>
  </si>
  <si>
    <t>Hampton University</t>
  </si>
  <si>
    <t>University of West Georgia</t>
  </si>
  <si>
    <t>Radford University</t>
  </si>
  <si>
    <t>Long Island University</t>
  </si>
  <si>
    <t>Kennesaw State University</t>
  </si>
  <si>
    <t>James Madison University</t>
  </si>
  <si>
    <t>Illinois Institute of Technology</t>
  </si>
  <si>
    <t>University of San Diego</t>
  </si>
  <si>
    <t>University of North Carolina Wilmington</t>
  </si>
  <si>
    <t>San Francisco State University</t>
  </si>
  <si>
    <t>University of North Carolina at Greensboro</t>
  </si>
  <si>
    <t>Marshall University</t>
  </si>
  <si>
    <t>Portland State University</t>
  </si>
  <si>
    <t>Thomas Edison State University</t>
  </si>
  <si>
    <t>Mount Vernon Nazarene University</t>
  </si>
  <si>
    <t>Keuka College</t>
  </si>
  <si>
    <t>South Dakota School of Mines and Technology</t>
  </si>
  <si>
    <t>Caldwell University</t>
  </si>
  <si>
    <t>Ohio Dominican University</t>
  </si>
  <si>
    <t>University of Portland</t>
  </si>
  <si>
    <t>Albany State University</t>
  </si>
  <si>
    <t>Fayetteville State University</t>
  </si>
  <si>
    <t>College of Charleston</t>
  </si>
  <si>
    <t>Eastern Washington University</t>
  </si>
  <si>
    <t>Emerson College</t>
  </si>
  <si>
    <t>Ithaca College</t>
  </si>
  <si>
    <t>Sonoma State University</t>
  </si>
  <si>
    <t>Metropolitan State University of Denver</t>
  </si>
  <si>
    <t>University of Alaska Anchorage</t>
  </si>
  <si>
    <t>Troy University</t>
  </si>
  <si>
    <t>Lasell University</t>
  </si>
  <si>
    <t>New Jersey City University</t>
  </si>
  <si>
    <t>Rhode Island College</t>
  </si>
  <si>
    <t>St. Thomas Aquinas College</t>
  </si>
  <si>
    <t>Cameron University</t>
  </si>
  <si>
    <t>University of Mount Union</t>
  </si>
  <si>
    <t>Schreiner University</t>
  </si>
  <si>
    <t>Calvin University</t>
  </si>
  <si>
    <t>CUNY York College</t>
  </si>
  <si>
    <t>Fort Valley State University</t>
  </si>
  <si>
    <t>Fairmont State University</t>
  </si>
  <si>
    <t>Union College</t>
  </si>
  <si>
    <t>Walla Walla University</t>
  </si>
  <si>
    <t>Colorado School of Mines</t>
  </si>
  <si>
    <t>Virginia Commonwealth University</t>
  </si>
  <si>
    <t>University of Kentucky</t>
  </si>
  <si>
    <t>University of Louisiana at Lafayette</t>
  </si>
  <si>
    <t>University of Kansas</t>
  </si>
  <si>
    <t>Boston University</t>
  </si>
  <si>
    <t>Auburn University</t>
  </si>
  <si>
    <t>Temple University</t>
  </si>
  <si>
    <t>Case Western Reserve University</t>
  </si>
  <si>
    <t>University of Maine</t>
  </si>
  <si>
    <t>Name</t>
  </si>
  <si>
    <t>Classification Change</t>
  </si>
  <si>
    <t>Mean Compound for Year Range</t>
  </si>
  <si>
    <t>Change in Average Compound Score between Adjacent Year Ranges</t>
  </si>
  <si>
    <t xml:space="preserve"> Mean Change in Average Compound Score between Adjacent Years, Separated by Classification Change</t>
  </si>
  <si>
    <t>2010-2014</t>
  </si>
  <si>
    <t>2015-2017</t>
  </si>
  <si>
    <t>2018-2020</t>
  </si>
  <si>
    <t>2021+</t>
  </si>
  <si>
    <t>Decrease</t>
  </si>
  <si>
    <t>No Change</t>
  </si>
  <si>
    <t>Increase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</si>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</sst>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164" fontId="16" fillId="0" borderId="0" xfId="0" applyNumberFormat="1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9"/>
  <sheetViews>
    <sheetView tabSelected="1" topLeftCell="E1" zoomScale="85" zoomScaleNormal="85" workbookViewId="0">
      <selection activeCell="K55" sqref="K55"/>
    </sheetView>
  </sheetViews>
  <sheetFormatPr defaultRowHeight="15" x14ac:dyDescent="0.25"/>
  <cols>
    <col min="1" max="1" width="47.140625" bestFit="1" customWidth="1"/>
    <col min="2" max="2" width="6.42578125" bestFit="1" customWidth="1"/>
    <col min="3" max="3" width="6.140625" bestFit="1" customWidth="1"/>
    <col min="4" max="4" width="6.42578125" bestFit="1" customWidth="1"/>
    <col min="5" max="5" width="11.85546875" bestFit="1" customWidth="1"/>
    <col min="6" max="6" width="11.85546875" customWidth="1"/>
    <col min="7" max="7" width="11.28515625" bestFit="1" customWidth="1"/>
    <col min="8" max="8" width="12.28515625" bestFit="1" customWidth="1"/>
    <col min="9" max="9" width="8.140625" bestFit="1" customWidth="1"/>
    <col min="10" max="10" width="23.7109375" customWidth="1"/>
    <col min="11" max="11" width="24.28515625" bestFit="1" customWidth="1"/>
    <col min="12" max="12" width="20.140625" bestFit="1" customWidth="1"/>
    <col min="13" max="13" width="10.28515625" bestFit="1" customWidth="1"/>
    <col min="14" max="14" width="12.140625" bestFit="1" customWidth="1"/>
    <col min="15" max="15" width="9.28515625" bestFit="1" customWidth="1"/>
    <col min="16" max="17" width="7.7109375" bestFit="1" customWidth="1"/>
    <col min="18" max="24" width="8.140625" bestFit="1" customWidth="1"/>
  </cols>
  <sheetData>
    <row r="1" spans="1:24" x14ac:dyDescent="0.25">
      <c r="A1" s="1" t="s">
        <v>60</v>
      </c>
      <c r="B1" s="1" t="s">
        <v>61</v>
      </c>
      <c r="C1" s="1"/>
      <c r="D1" s="1"/>
      <c r="E1" s="1"/>
      <c r="F1" s="1" t="s">
        <v>62</v>
      </c>
      <c r="G1" s="1"/>
      <c r="H1" s="1"/>
      <c r="I1" s="1"/>
      <c r="J1" s="1" t="s">
        <v>63</v>
      </c>
      <c r="K1" s="1"/>
      <c r="L1" s="1"/>
      <c r="M1" s="1" t="s">
        <v>64</v>
      </c>
      <c r="N1" s="1"/>
      <c r="O1" s="1"/>
      <c r="P1" s="1" t="str">
        <f>_xlfn.CONCAT("Computation for", M1)</f>
        <v>Computation for Mean Change in Average Compound Score between Adjacent Years, Separated by Classification Change</v>
      </c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5">
        <v>2010</v>
      </c>
      <c r="C2" s="5">
        <v>2015</v>
      </c>
      <c r="D2" s="5">
        <v>2018</v>
      </c>
      <c r="E2" s="5">
        <v>2020</v>
      </c>
      <c r="F2" s="5" t="s">
        <v>65</v>
      </c>
      <c r="G2" s="5" t="s">
        <v>66</v>
      </c>
      <c r="H2" s="5" t="s">
        <v>67</v>
      </c>
      <c r="I2" s="5" t="s">
        <v>68</v>
      </c>
      <c r="J2" s="5" t="str">
        <f>_xlfn.CONCAT(F2, " / ", G2)</f>
        <v>2010-2014 / 2015-2017</v>
      </c>
      <c r="K2" s="5" t="str">
        <f t="shared" ref="K2:L2" si="0">_xlfn.CONCAT(G2, " / ", H2)</f>
        <v>2015-2017 / 2018-2020</v>
      </c>
      <c r="L2" s="5" t="str">
        <f t="shared" si="0"/>
        <v>2018-2020 / 2021+</v>
      </c>
      <c r="M2" s="5" t="s">
        <v>69</v>
      </c>
      <c r="N2" s="5" t="s">
        <v>70</v>
      </c>
      <c r="O2" s="5" t="s">
        <v>71</v>
      </c>
      <c r="P2" s="6" t="s">
        <v>69</v>
      </c>
      <c r="Q2" s="6"/>
      <c r="R2" s="6"/>
      <c r="S2" s="6" t="s">
        <v>70</v>
      </c>
      <c r="T2" s="6"/>
      <c r="U2" s="6"/>
      <c r="V2" s="6" t="s">
        <v>71</v>
      </c>
      <c r="W2" s="6"/>
      <c r="X2" s="6"/>
    </row>
    <row r="3" spans="1:24" x14ac:dyDescent="0.25">
      <c r="A3" s="7" t="s">
        <v>0</v>
      </c>
      <c r="B3" s="10">
        <v>0</v>
      </c>
      <c r="C3" s="10">
        <v>0</v>
      </c>
      <c r="D3" s="10">
        <v>0</v>
      </c>
      <c r="E3" s="10">
        <v>1</v>
      </c>
      <c r="F3" s="9">
        <v>0.57066944444444401</v>
      </c>
      <c r="G3" s="9">
        <v>0.65598484848484795</v>
      </c>
      <c r="H3" s="9">
        <v>0.545333333333333</v>
      </c>
      <c r="I3" s="9">
        <v>0.250975</v>
      </c>
      <c r="J3" s="9">
        <f>G3-F3</f>
        <v>8.5315404040403942E-2</v>
      </c>
      <c r="K3" s="9">
        <f t="shared" ref="K3:L54" si="1">H3-G3</f>
        <v>-0.11065151515151495</v>
      </c>
      <c r="L3" s="9">
        <f>I3-H3</f>
        <v>-0.294358333333333</v>
      </c>
      <c r="M3" s="9" t="str">
        <f>IFERROR(AVERAGE(P3:R3),"")</f>
        <v/>
      </c>
      <c r="N3" s="9">
        <f>IFERROR(AVERAGE(S3:U3),"")</f>
        <v>-1.2668055555555502E-2</v>
      </c>
      <c r="O3" s="9">
        <f>IFERROR(AVERAGE(V3:X3),"")</f>
        <v>-0.294358333333333</v>
      </c>
      <c r="P3" s="9" t="str">
        <f>IF(C3 = -1, J3,"")</f>
        <v/>
      </c>
      <c r="Q3" s="9" t="str">
        <f>IF(D3 = -1, K3,"")</f>
        <v/>
      </c>
      <c r="R3" s="9" t="str">
        <f>IF(E3 = -1, L3,"")</f>
        <v/>
      </c>
      <c r="S3" s="9">
        <f>IF(C3 = 0, J3, "")</f>
        <v>8.5315404040403942E-2</v>
      </c>
      <c r="T3" s="9">
        <f t="shared" ref="T3:U18" si="2">IF(D3 = 0, K3, "")</f>
        <v>-0.11065151515151495</v>
      </c>
      <c r="U3" s="9" t="str">
        <f t="shared" si="2"/>
        <v/>
      </c>
      <c r="V3" s="9" t="str">
        <f>IF(C3 = 1, J3, "")</f>
        <v/>
      </c>
      <c r="W3" s="9" t="str">
        <f t="shared" ref="W3:X18" si="3">IF(D3 = 1, K3, "")</f>
        <v/>
      </c>
      <c r="X3" s="9">
        <f t="shared" si="3"/>
        <v>-0.294358333333333</v>
      </c>
    </row>
    <row r="4" spans="1:24" x14ac:dyDescent="0.25">
      <c r="A4" s="7" t="s">
        <v>1</v>
      </c>
      <c r="B4" s="10">
        <v>0</v>
      </c>
      <c r="C4" s="10">
        <v>0</v>
      </c>
      <c r="D4" s="10">
        <v>0</v>
      </c>
      <c r="E4" s="10">
        <v>1</v>
      </c>
      <c r="F4" s="9">
        <v>0.41095111111111099</v>
      </c>
      <c r="G4" s="9">
        <v>0.40306562499999898</v>
      </c>
      <c r="H4" s="9">
        <v>0.35415862068965498</v>
      </c>
      <c r="I4" s="9">
        <v>0.24947</v>
      </c>
      <c r="J4" s="9">
        <f>G4-F4</f>
        <v>-7.8854861111120056E-3</v>
      </c>
      <c r="K4" s="9">
        <f>H4-G4</f>
        <v>-4.8907004310344004E-2</v>
      </c>
      <c r="L4" s="9">
        <f>I4-H4</f>
        <v>-0.10468862068965498</v>
      </c>
      <c r="M4" s="9" t="str">
        <f t="shared" ref="M4:M67" si="4">IFERROR(AVERAGE(P4:R4),"")</f>
        <v/>
      </c>
      <c r="N4" s="9">
        <f t="shared" ref="N4:N67" si="5">IFERROR(AVERAGE(S4:U4),"")</f>
        <v>-2.8396245210728005E-2</v>
      </c>
      <c r="O4" s="9">
        <f t="shared" ref="O4:O67" si="6">IFERROR(AVERAGE(V4:X4),"")</f>
        <v>-0.10468862068965498</v>
      </c>
      <c r="P4" s="9" t="str">
        <f t="shared" ref="P4:R67" si="7">IF(C4 = -1, J4,"")</f>
        <v/>
      </c>
      <c r="Q4" s="9" t="str">
        <f t="shared" si="7"/>
        <v/>
      </c>
      <c r="R4" s="9" t="str">
        <f t="shared" si="7"/>
        <v/>
      </c>
      <c r="S4" s="9">
        <f t="shared" ref="S4:U67" si="8">IF(C4 = 0, J4, "")</f>
        <v>-7.8854861111120056E-3</v>
      </c>
      <c r="T4" s="9">
        <f t="shared" si="2"/>
        <v>-4.8907004310344004E-2</v>
      </c>
      <c r="U4" s="9" t="str">
        <f t="shared" si="2"/>
        <v/>
      </c>
      <c r="V4" s="9" t="str">
        <f t="shared" ref="V4:X67" si="9">IF(C4 = 1, J4, "")</f>
        <v/>
      </c>
      <c r="W4" s="9" t="str">
        <f t="shared" si="3"/>
        <v/>
      </c>
      <c r="X4" s="9">
        <f t="shared" si="3"/>
        <v>-0.10468862068965498</v>
      </c>
    </row>
    <row r="5" spans="1:24" x14ac:dyDescent="0.25">
      <c r="A5" s="7" t="s">
        <v>2</v>
      </c>
      <c r="B5" s="10">
        <v>0</v>
      </c>
      <c r="C5" s="10">
        <v>0</v>
      </c>
      <c r="D5" s="10">
        <v>0</v>
      </c>
      <c r="E5" s="10">
        <v>0</v>
      </c>
      <c r="F5" s="9">
        <v>0.4153</v>
      </c>
      <c r="G5" s="9">
        <v>0.62714235294117604</v>
      </c>
      <c r="H5" s="9">
        <v>0.47901346153846103</v>
      </c>
      <c r="I5" s="9">
        <v>0.41344999999999998</v>
      </c>
      <c r="J5" s="9">
        <f t="shared" ref="J5:J56" si="10">G5-F5</f>
        <v>0.21184235294117604</v>
      </c>
      <c r="K5" s="9">
        <f t="shared" si="1"/>
        <v>-0.14812889140271501</v>
      </c>
      <c r="L5" s="9">
        <f t="shared" si="1"/>
        <v>-6.5563461538461043E-2</v>
      </c>
      <c r="M5" s="9" t="str">
        <f t="shared" si="4"/>
        <v/>
      </c>
      <c r="N5" s="9">
        <f t="shared" si="5"/>
        <v>-6.166666666666728E-4</v>
      </c>
      <c r="O5" s="9" t="str">
        <f t="shared" si="6"/>
        <v/>
      </c>
      <c r="P5" s="9" t="str">
        <f t="shared" si="7"/>
        <v/>
      </c>
      <c r="Q5" s="9" t="str">
        <f t="shared" si="7"/>
        <v/>
      </c>
      <c r="R5" s="9" t="str">
        <f t="shared" si="7"/>
        <v/>
      </c>
      <c r="S5" s="9">
        <f t="shared" si="8"/>
        <v>0.21184235294117604</v>
      </c>
      <c r="T5" s="9">
        <f t="shared" si="2"/>
        <v>-0.14812889140271501</v>
      </c>
      <c r="U5" s="9">
        <f t="shared" si="2"/>
        <v>-6.5563461538461043E-2</v>
      </c>
      <c r="V5" s="9" t="str">
        <f t="shared" si="9"/>
        <v/>
      </c>
      <c r="W5" s="9" t="str">
        <f t="shared" si="3"/>
        <v/>
      </c>
      <c r="X5" s="9" t="str">
        <f t="shared" si="3"/>
        <v/>
      </c>
    </row>
    <row r="6" spans="1:24" x14ac:dyDescent="0.25">
      <c r="A6" s="7" t="s">
        <v>3</v>
      </c>
      <c r="B6" s="10">
        <v>0</v>
      </c>
      <c r="C6" s="10">
        <v>1</v>
      </c>
      <c r="D6" s="10">
        <v>0</v>
      </c>
      <c r="E6" s="10">
        <v>0</v>
      </c>
      <c r="F6" s="9">
        <v>0.61700999999999995</v>
      </c>
      <c r="G6" s="9">
        <v>0.61652272727272694</v>
      </c>
      <c r="H6" s="9">
        <v>0.44230909090908999</v>
      </c>
      <c r="I6" s="9">
        <v>0.92146666666666599</v>
      </c>
      <c r="J6" s="9">
        <f t="shared" si="10"/>
        <v>-4.8727272727300264E-4</v>
      </c>
      <c r="K6" s="9">
        <f t="shared" si="1"/>
        <v>-0.17421363636363696</v>
      </c>
      <c r="L6" s="9">
        <f t="shared" si="1"/>
        <v>0.479157575757576</v>
      </c>
      <c r="M6" s="9" t="str">
        <f t="shared" si="4"/>
        <v/>
      </c>
      <c r="N6" s="9">
        <f t="shared" si="5"/>
        <v>0.15247196969696952</v>
      </c>
      <c r="O6" s="9">
        <f t="shared" si="6"/>
        <v>-4.8727272727300264E-4</v>
      </c>
      <c r="P6" s="9" t="str">
        <f t="shared" si="7"/>
        <v/>
      </c>
      <c r="Q6" s="9" t="str">
        <f t="shared" si="7"/>
        <v/>
      </c>
      <c r="R6" s="9" t="str">
        <f t="shared" si="7"/>
        <v/>
      </c>
      <c r="S6" s="9" t="str">
        <f t="shared" si="8"/>
        <v/>
      </c>
      <c r="T6" s="9">
        <f t="shared" si="2"/>
        <v>-0.17421363636363696</v>
      </c>
      <c r="U6" s="9">
        <f t="shared" si="2"/>
        <v>0.479157575757576</v>
      </c>
      <c r="V6" s="9">
        <f t="shared" si="9"/>
        <v>-4.8727272727300264E-4</v>
      </c>
      <c r="W6" s="9" t="str">
        <f t="shared" si="3"/>
        <v/>
      </c>
      <c r="X6" s="9" t="str">
        <f t="shared" si="3"/>
        <v/>
      </c>
    </row>
    <row r="7" spans="1:24" x14ac:dyDescent="0.25">
      <c r="A7" s="7" t="s">
        <v>4</v>
      </c>
      <c r="B7" s="10">
        <v>0</v>
      </c>
      <c r="C7" s="10">
        <v>0</v>
      </c>
      <c r="D7" s="10">
        <v>1</v>
      </c>
      <c r="E7" s="10">
        <v>0</v>
      </c>
      <c r="F7" s="9">
        <v>0.53695365853658505</v>
      </c>
      <c r="G7" s="9">
        <v>0.53734459459459405</v>
      </c>
      <c r="H7" s="9">
        <v>0.51878545454545399</v>
      </c>
      <c r="I7" s="9">
        <v>0.43274444444444399</v>
      </c>
      <c r="J7" s="9">
        <f t="shared" si="10"/>
        <v>3.9093605800899489E-4</v>
      </c>
      <c r="K7" s="9">
        <f t="shared" si="1"/>
        <v>-1.8559140049140055E-2</v>
      </c>
      <c r="L7" s="9">
        <f t="shared" si="1"/>
        <v>-8.6041010101010007E-2</v>
      </c>
      <c r="M7" s="9" t="str">
        <f t="shared" si="4"/>
        <v/>
      </c>
      <c r="N7" s="9">
        <f t="shared" si="5"/>
        <v>-4.2825037021500506E-2</v>
      </c>
      <c r="O7" s="9">
        <f t="shared" si="6"/>
        <v>-1.8559140049140055E-2</v>
      </c>
      <c r="P7" s="9" t="str">
        <f t="shared" si="7"/>
        <v/>
      </c>
      <c r="Q7" s="9" t="str">
        <f t="shared" si="7"/>
        <v/>
      </c>
      <c r="R7" s="9" t="str">
        <f t="shared" si="7"/>
        <v/>
      </c>
      <c r="S7" s="9">
        <f t="shared" si="8"/>
        <v>3.9093605800899489E-4</v>
      </c>
      <c r="T7" s="9" t="str">
        <f t="shared" si="2"/>
        <v/>
      </c>
      <c r="U7" s="9">
        <f t="shared" si="2"/>
        <v>-8.6041010101010007E-2</v>
      </c>
      <c r="V7" s="9" t="str">
        <f t="shared" si="9"/>
        <v/>
      </c>
      <c r="W7" s="9">
        <f t="shared" si="3"/>
        <v>-1.8559140049140055E-2</v>
      </c>
      <c r="X7" s="9" t="str">
        <f t="shared" si="3"/>
        <v/>
      </c>
    </row>
    <row r="8" spans="1:24" x14ac:dyDescent="0.25">
      <c r="A8" s="7" t="s">
        <v>5</v>
      </c>
      <c r="B8" s="10">
        <v>0</v>
      </c>
      <c r="C8" s="10">
        <v>0</v>
      </c>
      <c r="D8" s="10">
        <v>0</v>
      </c>
      <c r="E8" s="10">
        <v>1</v>
      </c>
      <c r="F8" s="9">
        <v>0.46217142857142801</v>
      </c>
      <c r="G8" s="9">
        <v>0.76056153846153796</v>
      </c>
      <c r="H8" s="9">
        <v>0.47966249999999999</v>
      </c>
      <c r="I8" s="9">
        <v>7.2216666666666707E-2</v>
      </c>
      <c r="J8" s="9">
        <f t="shared" si="10"/>
        <v>0.29839010989010994</v>
      </c>
      <c r="K8" s="9">
        <f t="shared" si="1"/>
        <v>-0.28089903846153796</v>
      </c>
      <c r="L8" s="9">
        <f t="shared" si="1"/>
        <v>-0.40744583333333328</v>
      </c>
      <c r="M8" s="9" t="str">
        <f t="shared" si="4"/>
        <v/>
      </c>
      <c r="N8" s="9">
        <f t="shared" si="5"/>
        <v>8.7455357142859902E-3</v>
      </c>
      <c r="O8" s="9">
        <f t="shared" si="6"/>
        <v>-0.40744583333333328</v>
      </c>
      <c r="P8" s="9" t="str">
        <f t="shared" si="7"/>
        <v/>
      </c>
      <c r="Q8" s="9" t="str">
        <f t="shared" si="7"/>
        <v/>
      </c>
      <c r="R8" s="9" t="str">
        <f t="shared" si="7"/>
        <v/>
      </c>
      <c r="S8" s="9">
        <f t="shared" si="8"/>
        <v>0.29839010989010994</v>
      </c>
      <c r="T8" s="9">
        <f t="shared" si="2"/>
        <v>-0.28089903846153796</v>
      </c>
      <c r="U8" s="9" t="str">
        <f t="shared" si="2"/>
        <v/>
      </c>
      <c r="V8" s="9" t="str">
        <f t="shared" si="9"/>
        <v/>
      </c>
      <c r="W8" s="9" t="str">
        <f t="shared" si="3"/>
        <v/>
      </c>
      <c r="X8" s="9">
        <f t="shared" si="3"/>
        <v>-0.40744583333333328</v>
      </c>
    </row>
    <row r="9" spans="1:24" x14ac:dyDescent="0.25">
      <c r="A9" s="7" t="s">
        <v>6</v>
      </c>
      <c r="B9" s="10">
        <v>0</v>
      </c>
      <c r="C9" s="10">
        <v>1</v>
      </c>
      <c r="D9" s="10">
        <v>0</v>
      </c>
      <c r="E9" s="10">
        <v>0</v>
      </c>
      <c r="F9" s="9">
        <v>0</v>
      </c>
      <c r="G9" s="9">
        <v>0.427044444444444</v>
      </c>
      <c r="H9" s="9">
        <v>0.52117857142857105</v>
      </c>
      <c r="I9" s="9">
        <v>0.46709285714285698</v>
      </c>
      <c r="J9" s="9">
        <f t="shared" si="10"/>
        <v>0.427044444444444</v>
      </c>
      <c r="K9" s="9">
        <f t="shared" si="1"/>
        <v>9.4134126984127042E-2</v>
      </c>
      <c r="L9" s="9">
        <f t="shared" si="1"/>
        <v>-5.408571428571407E-2</v>
      </c>
      <c r="M9" s="9" t="str">
        <f t="shared" si="4"/>
        <v/>
      </c>
      <c r="N9" s="9">
        <f t="shared" si="5"/>
        <v>2.0024206349206486E-2</v>
      </c>
      <c r="O9" s="9">
        <f t="shared" si="6"/>
        <v>0.427044444444444</v>
      </c>
      <c r="P9" s="9" t="str">
        <f t="shared" si="7"/>
        <v/>
      </c>
      <c r="Q9" s="9" t="str">
        <f t="shared" si="7"/>
        <v/>
      </c>
      <c r="R9" s="9" t="str">
        <f t="shared" si="7"/>
        <v/>
      </c>
      <c r="S9" s="9" t="str">
        <f t="shared" si="8"/>
        <v/>
      </c>
      <c r="T9" s="9">
        <f t="shared" si="2"/>
        <v>9.4134126984127042E-2</v>
      </c>
      <c r="U9" s="9">
        <f t="shared" si="2"/>
        <v>-5.408571428571407E-2</v>
      </c>
      <c r="V9" s="9">
        <f t="shared" si="9"/>
        <v>0.427044444444444</v>
      </c>
      <c r="W9" s="9" t="str">
        <f t="shared" si="3"/>
        <v/>
      </c>
      <c r="X9" s="9" t="str">
        <f t="shared" si="3"/>
        <v/>
      </c>
    </row>
    <row r="10" spans="1:24" x14ac:dyDescent="0.25">
      <c r="A10" s="7" t="s">
        <v>7</v>
      </c>
      <c r="B10" s="10">
        <v>0</v>
      </c>
      <c r="C10" s="10">
        <v>0</v>
      </c>
      <c r="D10" s="10">
        <v>1</v>
      </c>
      <c r="E10" s="10">
        <v>-1</v>
      </c>
      <c r="F10" s="9">
        <v>0.45827727272727198</v>
      </c>
      <c r="G10" s="9">
        <v>0.41240645161290301</v>
      </c>
      <c r="H10" s="9">
        <v>0.341804761904761</v>
      </c>
      <c r="I10" s="9">
        <v>1.68749999999999E-2</v>
      </c>
      <c r="J10" s="9">
        <f t="shared" si="10"/>
        <v>-4.5870821114368965E-2</v>
      </c>
      <c r="K10" s="9">
        <f t="shared" si="1"/>
        <v>-7.0601689708142013E-2</v>
      </c>
      <c r="L10" s="9">
        <f t="shared" si="1"/>
        <v>-0.32492976190476108</v>
      </c>
      <c r="M10" s="9">
        <f t="shared" si="4"/>
        <v>-0.32492976190476108</v>
      </c>
      <c r="N10" s="9">
        <f t="shared" si="5"/>
        <v>-4.5870821114368965E-2</v>
      </c>
      <c r="O10" s="9">
        <f t="shared" si="6"/>
        <v>-7.0601689708142013E-2</v>
      </c>
      <c r="P10" s="9" t="str">
        <f t="shared" si="7"/>
        <v/>
      </c>
      <c r="Q10" s="9" t="str">
        <f t="shared" si="7"/>
        <v/>
      </c>
      <c r="R10" s="9">
        <f t="shared" si="7"/>
        <v>-0.32492976190476108</v>
      </c>
      <c r="S10" s="9">
        <f t="shared" si="8"/>
        <v>-4.5870821114368965E-2</v>
      </c>
      <c r="T10" s="9" t="str">
        <f t="shared" si="2"/>
        <v/>
      </c>
      <c r="U10" s="9" t="str">
        <f t="shared" si="2"/>
        <v/>
      </c>
      <c r="V10" s="9" t="str">
        <f t="shared" si="9"/>
        <v/>
      </c>
      <c r="W10" s="9">
        <f t="shared" si="3"/>
        <v>-7.0601689708142013E-2</v>
      </c>
      <c r="X10" s="9" t="str">
        <f t="shared" si="3"/>
        <v/>
      </c>
    </row>
    <row r="11" spans="1:24" x14ac:dyDescent="0.25">
      <c r="A11" s="7" t="s">
        <v>8</v>
      </c>
      <c r="B11" s="10">
        <v>0</v>
      </c>
      <c r="C11" s="10">
        <v>1</v>
      </c>
      <c r="D11" s="10">
        <v>0</v>
      </c>
      <c r="E11" s="10">
        <v>0</v>
      </c>
      <c r="F11" s="9">
        <v>0.41134521739130397</v>
      </c>
      <c r="G11" s="9">
        <v>0.50556117647058796</v>
      </c>
      <c r="H11" s="9">
        <v>0.40898260869565201</v>
      </c>
      <c r="I11" s="9">
        <v>0.247607692307692</v>
      </c>
      <c r="J11" s="9">
        <f t="shared" si="10"/>
        <v>9.4215959079283984E-2</v>
      </c>
      <c r="K11" s="9">
        <f t="shared" si="1"/>
        <v>-9.6578567774935953E-2</v>
      </c>
      <c r="L11" s="9">
        <f t="shared" si="1"/>
        <v>-0.16137491638796</v>
      </c>
      <c r="M11" s="9" t="str">
        <f t="shared" si="4"/>
        <v/>
      </c>
      <c r="N11" s="9">
        <f t="shared" si="5"/>
        <v>-0.12897674208144799</v>
      </c>
      <c r="O11" s="9">
        <f t="shared" si="6"/>
        <v>9.4215959079283984E-2</v>
      </c>
      <c r="P11" s="9" t="str">
        <f t="shared" si="7"/>
        <v/>
      </c>
      <c r="Q11" s="9" t="str">
        <f t="shared" si="7"/>
        <v/>
      </c>
      <c r="R11" s="9" t="str">
        <f t="shared" si="7"/>
        <v/>
      </c>
      <c r="S11" s="9" t="str">
        <f t="shared" si="8"/>
        <v/>
      </c>
      <c r="T11" s="9">
        <f t="shared" si="2"/>
        <v>-9.6578567774935953E-2</v>
      </c>
      <c r="U11" s="9">
        <f t="shared" si="2"/>
        <v>-0.16137491638796</v>
      </c>
      <c r="V11" s="9">
        <f t="shared" si="9"/>
        <v>9.4215959079283984E-2</v>
      </c>
      <c r="W11" s="9" t="str">
        <f t="shared" si="3"/>
        <v/>
      </c>
      <c r="X11" s="9" t="str">
        <f t="shared" si="3"/>
        <v/>
      </c>
    </row>
    <row r="12" spans="1:24" x14ac:dyDescent="0.25">
      <c r="A12" s="7" t="s">
        <v>9</v>
      </c>
      <c r="B12" s="10">
        <v>0</v>
      </c>
      <c r="C12" s="10">
        <v>0</v>
      </c>
      <c r="D12" s="10">
        <v>0</v>
      </c>
      <c r="E12" s="10">
        <v>1</v>
      </c>
      <c r="F12" s="9">
        <v>0.65348064516128901</v>
      </c>
      <c r="G12" s="9">
        <v>0.60791388888888798</v>
      </c>
      <c r="H12" s="9">
        <v>0.54662063492063495</v>
      </c>
      <c r="I12" s="9">
        <v>0.51812142857142796</v>
      </c>
      <c r="J12" s="9">
        <f t="shared" si="10"/>
        <v>-4.5566756272401032E-2</v>
      </c>
      <c r="K12" s="9">
        <f t="shared" si="1"/>
        <v>-6.1293253968253025E-2</v>
      </c>
      <c r="L12" s="9">
        <f t="shared" si="1"/>
        <v>-2.8499206349206996E-2</v>
      </c>
      <c r="M12" s="9" t="str">
        <f t="shared" si="4"/>
        <v/>
      </c>
      <c r="N12" s="9">
        <f t="shared" si="5"/>
        <v>-5.3430005120327029E-2</v>
      </c>
      <c r="O12" s="9">
        <f t="shared" si="6"/>
        <v>-2.8499206349206996E-2</v>
      </c>
      <c r="P12" s="9" t="str">
        <f t="shared" si="7"/>
        <v/>
      </c>
      <c r="Q12" s="9" t="str">
        <f t="shared" si="7"/>
        <v/>
      </c>
      <c r="R12" s="9" t="str">
        <f t="shared" si="7"/>
        <v/>
      </c>
      <c r="S12" s="9">
        <f t="shared" si="8"/>
        <v>-4.5566756272401032E-2</v>
      </c>
      <c r="T12" s="9">
        <f t="shared" si="2"/>
        <v>-6.1293253968253025E-2</v>
      </c>
      <c r="U12" s="9" t="str">
        <f t="shared" si="2"/>
        <v/>
      </c>
      <c r="V12" s="9" t="str">
        <f t="shared" si="9"/>
        <v/>
      </c>
      <c r="W12" s="9" t="str">
        <f t="shared" si="3"/>
        <v/>
      </c>
      <c r="X12" s="9">
        <f t="shared" si="3"/>
        <v>-2.8499206349206996E-2</v>
      </c>
    </row>
    <row r="13" spans="1:24" x14ac:dyDescent="0.25">
      <c r="A13" s="7" t="s">
        <v>10</v>
      </c>
      <c r="B13" s="10">
        <v>0</v>
      </c>
      <c r="C13" s="10">
        <v>-1</v>
      </c>
      <c r="D13" s="10">
        <v>1</v>
      </c>
      <c r="E13" s="10">
        <v>1</v>
      </c>
      <c r="F13" s="9">
        <v>0.27918409090909002</v>
      </c>
      <c r="G13" s="9">
        <v>8.7423529411764705E-2</v>
      </c>
      <c r="H13" s="9">
        <v>0.15266249999999901</v>
      </c>
      <c r="I13" s="9">
        <v>0.147424999999999</v>
      </c>
      <c r="J13" s="9">
        <f t="shared" si="10"/>
        <v>-0.19176056149732532</v>
      </c>
      <c r="K13" s="9">
        <f t="shared" si="1"/>
        <v>6.5238970588234302E-2</v>
      </c>
      <c r="L13" s="9">
        <f t="shared" si="1"/>
        <v>-5.237500000000006E-3</v>
      </c>
      <c r="M13" s="9">
        <f t="shared" si="4"/>
        <v>-0.19176056149732532</v>
      </c>
      <c r="N13" s="9" t="str">
        <f t="shared" si="5"/>
        <v/>
      </c>
      <c r="O13" s="9">
        <f t="shared" si="6"/>
        <v>3.0000735294117148E-2</v>
      </c>
      <c r="P13" s="9">
        <f t="shared" si="7"/>
        <v>-0.19176056149732532</v>
      </c>
      <c r="Q13" s="9" t="str">
        <f t="shared" si="7"/>
        <v/>
      </c>
      <c r="R13" s="9" t="str">
        <f t="shared" si="7"/>
        <v/>
      </c>
      <c r="S13" s="9" t="str">
        <f t="shared" si="8"/>
        <v/>
      </c>
      <c r="T13" s="9" t="str">
        <f t="shared" si="2"/>
        <v/>
      </c>
      <c r="U13" s="9" t="str">
        <f t="shared" si="2"/>
        <v/>
      </c>
      <c r="V13" s="9" t="str">
        <f t="shared" si="9"/>
        <v/>
      </c>
      <c r="W13" s="9">
        <f t="shared" si="3"/>
        <v>6.5238970588234302E-2</v>
      </c>
      <c r="X13" s="9">
        <f t="shared" si="3"/>
        <v>-5.237500000000006E-3</v>
      </c>
    </row>
    <row r="14" spans="1:24" x14ac:dyDescent="0.25">
      <c r="A14" s="7" t="s">
        <v>11</v>
      </c>
      <c r="B14" s="10">
        <v>0</v>
      </c>
      <c r="C14" s="10">
        <v>1</v>
      </c>
      <c r="D14" s="10">
        <v>1</v>
      </c>
      <c r="E14" s="10">
        <v>0</v>
      </c>
      <c r="F14" s="9">
        <v>0.544842804428044</v>
      </c>
      <c r="G14" s="9">
        <v>0.52321261538461505</v>
      </c>
      <c r="H14" s="9">
        <v>0.47662500000000002</v>
      </c>
      <c r="I14" s="9">
        <v>0.34809069767441803</v>
      </c>
      <c r="J14" s="9">
        <f t="shared" si="10"/>
        <v>-2.1630189043428949E-2</v>
      </c>
      <c r="K14" s="9">
        <f t="shared" si="1"/>
        <v>-4.6587615384615033E-2</v>
      </c>
      <c r="L14" s="9">
        <f t="shared" si="1"/>
        <v>-0.12853430232558199</v>
      </c>
      <c r="M14" s="9" t="str">
        <f t="shared" si="4"/>
        <v/>
      </c>
      <c r="N14" s="9">
        <f t="shared" si="5"/>
        <v>-0.12853430232558199</v>
      </c>
      <c r="O14" s="9">
        <f t="shared" si="6"/>
        <v>-3.4108902214021991E-2</v>
      </c>
      <c r="P14" s="9" t="str">
        <f t="shared" si="7"/>
        <v/>
      </c>
      <c r="Q14" s="9" t="str">
        <f t="shared" si="7"/>
        <v/>
      </c>
      <c r="R14" s="9" t="str">
        <f t="shared" si="7"/>
        <v/>
      </c>
      <c r="S14" s="9" t="str">
        <f t="shared" si="8"/>
        <v/>
      </c>
      <c r="T14" s="9" t="str">
        <f t="shared" si="2"/>
        <v/>
      </c>
      <c r="U14" s="9">
        <f t="shared" si="2"/>
        <v>-0.12853430232558199</v>
      </c>
      <c r="V14" s="9">
        <f t="shared" si="9"/>
        <v>-2.1630189043428949E-2</v>
      </c>
      <c r="W14" s="9">
        <f t="shared" si="3"/>
        <v>-4.6587615384615033E-2</v>
      </c>
      <c r="X14" s="9" t="str">
        <f t="shared" si="3"/>
        <v/>
      </c>
    </row>
    <row r="15" spans="1:24" x14ac:dyDescent="0.25">
      <c r="A15" s="7" t="s">
        <v>12</v>
      </c>
      <c r="B15" s="10">
        <v>0</v>
      </c>
      <c r="C15" s="10">
        <v>0</v>
      </c>
      <c r="D15" s="10">
        <v>0</v>
      </c>
      <c r="E15" s="10">
        <v>1</v>
      </c>
      <c r="F15" s="9">
        <v>0.67831024734982304</v>
      </c>
      <c r="G15" s="9">
        <v>0.64918741258741197</v>
      </c>
      <c r="H15" s="9">
        <v>0.599432031249999</v>
      </c>
      <c r="I15" s="9">
        <v>0.54565172413793095</v>
      </c>
      <c r="J15" s="9">
        <f t="shared" si="10"/>
        <v>-2.9122834762411065E-2</v>
      </c>
      <c r="K15" s="9">
        <f t="shared" si="1"/>
        <v>-4.9755381337412974E-2</v>
      </c>
      <c r="L15" s="9">
        <f t="shared" si="1"/>
        <v>-5.3780307112068049E-2</v>
      </c>
      <c r="M15" s="9" t="str">
        <f t="shared" si="4"/>
        <v/>
      </c>
      <c r="N15" s="9">
        <f t="shared" si="5"/>
        <v>-3.9439108049912019E-2</v>
      </c>
      <c r="O15" s="9">
        <f t="shared" si="6"/>
        <v>-5.3780307112068049E-2</v>
      </c>
      <c r="P15" s="9" t="str">
        <f t="shared" si="7"/>
        <v/>
      </c>
      <c r="Q15" s="9" t="str">
        <f t="shared" si="7"/>
        <v/>
      </c>
      <c r="R15" s="9" t="str">
        <f t="shared" si="7"/>
        <v/>
      </c>
      <c r="S15" s="9">
        <f t="shared" si="8"/>
        <v>-2.9122834762411065E-2</v>
      </c>
      <c r="T15" s="9">
        <f t="shared" si="2"/>
        <v>-4.9755381337412974E-2</v>
      </c>
      <c r="U15" s="9" t="str">
        <f t="shared" si="2"/>
        <v/>
      </c>
      <c r="V15" s="9" t="str">
        <f t="shared" si="9"/>
        <v/>
      </c>
      <c r="W15" s="9" t="str">
        <f t="shared" si="3"/>
        <v/>
      </c>
      <c r="X15" s="9">
        <f t="shared" si="3"/>
        <v>-5.3780307112068049E-2</v>
      </c>
    </row>
    <row r="16" spans="1:24" x14ac:dyDescent="0.25">
      <c r="A16" s="7" t="s">
        <v>13</v>
      </c>
      <c r="B16" s="10">
        <v>0</v>
      </c>
      <c r="C16" s="10">
        <v>0</v>
      </c>
      <c r="D16" s="10">
        <v>0</v>
      </c>
      <c r="E16" s="10">
        <v>0</v>
      </c>
      <c r="F16" s="9">
        <v>0.458310526315789</v>
      </c>
      <c r="G16" s="9">
        <v>0.36726499999999901</v>
      </c>
      <c r="H16" s="9">
        <v>0.38011923076922999</v>
      </c>
      <c r="I16" s="9">
        <v>0.133835714285714</v>
      </c>
      <c r="J16" s="9">
        <f t="shared" si="10"/>
        <v>-9.1045526315789993E-2</v>
      </c>
      <c r="K16" s="9">
        <f t="shared" si="1"/>
        <v>1.2854230769230979E-2</v>
      </c>
      <c r="L16" s="9">
        <f t="shared" si="1"/>
        <v>-0.24628351648351599</v>
      </c>
      <c r="M16" s="9" t="str">
        <f t="shared" si="4"/>
        <v/>
      </c>
      <c r="N16" s="9">
        <f t="shared" si="5"/>
        <v>-0.10815827067669166</v>
      </c>
      <c r="O16" s="9" t="str">
        <f t="shared" si="6"/>
        <v/>
      </c>
      <c r="P16" s="9" t="str">
        <f t="shared" si="7"/>
        <v/>
      </c>
      <c r="Q16" s="9" t="str">
        <f t="shared" si="7"/>
        <v/>
      </c>
      <c r="R16" s="9" t="str">
        <f t="shared" si="7"/>
        <v/>
      </c>
      <c r="S16" s="9">
        <f t="shared" si="8"/>
        <v>-9.1045526315789993E-2</v>
      </c>
      <c r="T16" s="9">
        <f t="shared" si="2"/>
        <v>1.2854230769230979E-2</v>
      </c>
      <c r="U16" s="9">
        <f t="shared" si="2"/>
        <v>-0.24628351648351599</v>
      </c>
      <c r="V16" s="9" t="str">
        <f t="shared" si="9"/>
        <v/>
      </c>
      <c r="W16" s="9" t="str">
        <f t="shared" si="3"/>
        <v/>
      </c>
      <c r="X16" s="9" t="str">
        <f t="shared" si="3"/>
        <v/>
      </c>
    </row>
    <row r="17" spans="1:24" x14ac:dyDescent="0.25">
      <c r="A17" s="7" t="s">
        <v>14</v>
      </c>
      <c r="B17" s="10">
        <v>0</v>
      </c>
      <c r="C17" s="10">
        <v>0</v>
      </c>
      <c r="D17" s="10">
        <v>1</v>
      </c>
      <c r="E17" s="10">
        <v>0</v>
      </c>
      <c r="F17" s="9">
        <v>0.68701794871794797</v>
      </c>
      <c r="G17" s="9">
        <v>0.6593</v>
      </c>
      <c r="H17" s="9">
        <v>0.62580508474576202</v>
      </c>
      <c r="I17" s="9">
        <v>0.58612307692307697</v>
      </c>
      <c r="J17" s="9">
        <f t="shared" si="10"/>
        <v>-2.7717948717947971E-2</v>
      </c>
      <c r="K17" s="9">
        <f t="shared" si="1"/>
        <v>-3.3494915254237978E-2</v>
      </c>
      <c r="L17" s="9">
        <f t="shared" si="1"/>
        <v>-3.968200782268505E-2</v>
      </c>
      <c r="M17" s="9" t="str">
        <f t="shared" si="4"/>
        <v/>
      </c>
      <c r="N17" s="9">
        <f t="shared" si="5"/>
        <v>-3.3699978270316511E-2</v>
      </c>
      <c r="O17" s="9">
        <f t="shared" si="6"/>
        <v>-3.3494915254237978E-2</v>
      </c>
      <c r="P17" s="9" t="str">
        <f t="shared" si="7"/>
        <v/>
      </c>
      <c r="Q17" s="9" t="str">
        <f t="shared" si="7"/>
        <v/>
      </c>
      <c r="R17" s="9" t="str">
        <f t="shared" si="7"/>
        <v/>
      </c>
      <c r="S17" s="9">
        <f t="shared" si="8"/>
        <v>-2.7717948717947971E-2</v>
      </c>
      <c r="T17" s="9" t="str">
        <f t="shared" si="2"/>
        <v/>
      </c>
      <c r="U17" s="9">
        <f t="shared" si="2"/>
        <v>-3.968200782268505E-2</v>
      </c>
      <c r="V17" s="9" t="str">
        <f t="shared" si="9"/>
        <v/>
      </c>
      <c r="W17" s="9">
        <f t="shared" si="3"/>
        <v>-3.3494915254237978E-2</v>
      </c>
      <c r="X17" s="9" t="str">
        <f t="shared" si="3"/>
        <v/>
      </c>
    </row>
    <row r="18" spans="1:24" x14ac:dyDescent="0.25">
      <c r="A18" s="7" t="s">
        <v>15</v>
      </c>
      <c r="B18" s="10">
        <v>0</v>
      </c>
      <c r="C18" s="10">
        <v>0</v>
      </c>
      <c r="D18" s="10">
        <v>1</v>
      </c>
      <c r="E18" s="10">
        <v>0</v>
      </c>
      <c r="F18" s="9">
        <v>0.57934352941176404</v>
      </c>
      <c r="G18" s="9">
        <v>0.62090000000000001</v>
      </c>
      <c r="H18" s="9">
        <v>0.667380434782608</v>
      </c>
      <c r="I18" s="9">
        <v>0.384960606060606</v>
      </c>
      <c r="J18" s="9">
        <f t="shared" si="10"/>
        <v>4.1556470588235972E-2</v>
      </c>
      <c r="K18" s="9">
        <f t="shared" si="1"/>
        <v>4.6480434782607993E-2</v>
      </c>
      <c r="L18" s="9">
        <f t="shared" si="1"/>
        <v>-0.282419828722002</v>
      </c>
      <c r="M18" s="9" t="str">
        <f t="shared" si="4"/>
        <v/>
      </c>
      <c r="N18" s="9">
        <f t="shared" si="5"/>
        <v>-0.12043167906688301</v>
      </c>
      <c r="O18" s="9">
        <f t="shared" si="6"/>
        <v>4.6480434782607993E-2</v>
      </c>
      <c r="P18" s="9" t="str">
        <f t="shared" si="7"/>
        <v/>
      </c>
      <c r="Q18" s="9" t="str">
        <f t="shared" si="7"/>
        <v/>
      </c>
      <c r="R18" s="9" t="str">
        <f t="shared" si="7"/>
        <v/>
      </c>
      <c r="S18" s="9">
        <f t="shared" si="8"/>
        <v>4.1556470588235972E-2</v>
      </c>
      <c r="T18" s="9" t="str">
        <f t="shared" si="2"/>
        <v/>
      </c>
      <c r="U18" s="9">
        <f t="shared" si="2"/>
        <v>-0.282419828722002</v>
      </c>
      <c r="V18" s="9" t="str">
        <f t="shared" si="9"/>
        <v/>
      </c>
      <c r="W18" s="9">
        <f t="shared" si="3"/>
        <v>4.6480434782607993E-2</v>
      </c>
      <c r="X18" s="9" t="str">
        <f t="shared" si="3"/>
        <v/>
      </c>
    </row>
    <row r="19" spans="1:24" x14ac:dyDescent="0.25">
      <c r="A19" s="7" t="s">
        <v>16</v>
      </c>
      <c r="B19" s="10">
        <v>0</v>
      </c>
      <c r="C19" s="10">
        <v>1</v>
      </c>
      <c r="D19" s="10">
        <v>-1</v>
      </c>
      <c r="E19" s="10">
        <v>1</v>
      </c>
      <c r="F19" s="9">
        <v>0.45880874316939801</v>
      </c>
      <c r="G19" s="9">
        <v>0.55681857142857105</v>
      </c>
      <c r="H19" s="9">
        <v>0.31604719101123602</v>
      </c>
      <c r="I19" s="9">
        <v>0.52941666666666598</v>
      </c>
      <c r="J19" s="9">
        <f t="shared" si="10"/>
        <v>9.8009828259173037E-2</v>
      </c>
      <c r="K19" s="9">
        <f t="shared" si="1"/>
        <v>-0.24077138041733503</v>
      </c>
      <c r="L19" s="9">
        <f t="shared" si="1"/>
        <v>0.21336947565542996</v>
      </c>
      <c r="M19" s="9">
        <f t="shared" si="4"/>
        <v>-0.24077138041733503</v>
      </c>
      <c r="N19" s="9" t="str">
        <f t="shared" si="5"/>
        <v/>
      </c>
      <c r="O19" s="9">
        <f t="shared" si="6"/>
        <v>0.1556896519573015</v>
      </c>
      <c r="P19" s="9" t="str">
        <f t="shared" si="7"/>
        <v/>
      </c>
      <c r="Q19" s="9">
        <f t="shared" si="7"/>
        <v>-0.24077138041733503</v>
      </c>
      <c r="R19" s="9" t="str">
        <f t="shared" si="7"/>
        <v/>
      </c>
      <c r="S19" s="9" t="str">
        <f t="shared" si="8"/>
        <v/>
      </c>
      <c r="T19" s="9" t="str">
        <f t="shared" si="8"/>
        <v/>
      </c>
      <c r="U19" s="9" t="str">
        <f t="shared" si="8"/>
        <v/>
      </c>
      <c r="V19" s="9">
        <f t="shared" si="9"/>
        <v>9.8009828259173037E-2</v>
      </c>
      <c r="W19" s="9" t="str">
        <f t="shared" si="9"/>
        <v/>
      </c>
      <c r="X19" s="9">
        <f t="shared" si="9"/>
        <v>0.21336947565542996</v>
      </c>
    </row>
    <row r="20" spans="1:24" x14ac:dyDescent="0.25">
      <c r="A20" s="7" t="s">
        <v>17</v>
      </c>
      <c r="B20" s="10">
        <v>0</v>
      </c>
      <c r="C20" s="10">
        <v>0</v>
      </c>
      <c r="D20" s="10">
        <v>0</v>
      </c>
      <c r="E20" s="10">
        <v>0</v>
      </c>
      <c r="F20" s="9">
        <v>0.55197884615384596</v>
      </c>
      <c r="G20" s="9">
        <v>0.53417835820895498</v>
      </c>
      <c r="H20" s="9">
        <v>0.50990886075949304</v>
      </c>
      <c r="I20" s="9">
        <v>0.30681999999999998</v>
      </c>
      <c r="J20" s="9">
        <f t="shared" si="10"/>
        <v>-1.7800487944890975E-2</v>
      </c>
      <c r="K20" s="9">
        <f t="shared" si="1"/>
        <v>-2.4269497449461941E-2</v>
      </c>
      <c r="L20" s="9">
        <f t="shared" si="1"/>
        <v>-0.20308886075949306</v>
      </c>
      <c r="M20" s="9" t="str">
        <f t="shared" si="4"/>
        <v/>
      </c>
      <c r="N20" s="9">
        <f t="shared" si="5"/>
        <v>-8.1719615384615321E-2</v>
      </c>
      <c r="O20" s="9" t="str">
        <f t="shared" si="6"/>
        <v/>
      </c>
      <c r="P20" s="9" t="str">
        <f t="shared" si="7"/>
        <v/>
      </c>
      <c r="Q20" s="9" t="str">
        <f t="shared" si="7"/>
        <v/>
      </c>
      <c r="R20" s="9" t="str">
        <f t="shared" si="7"/>
        <v/>
      </c>
      <c r="S20" s="9">
        <f t="shared" si="8"/>
        <v>-1.7800487944890975E-2</v>
      </c>
      <c r="T20" s="9">
        <f t="shared" si="8"/>
        <v>-2.4269497449461941E-2</v>
      </c>
      <c r="U20" s="9">
        <f t="shared" si="8"/>
        <v>-0.20308886075949306</v>
      </c>
      <c r="V20" s="9" t="str">
        <f t="shared" si="9"/>
        <v/>
      </c>
      <c r="W20" s="9" t="str">
        <f t="shared" si="9"/>
        <v/>
      </c>
      <c r="X20" s="9" t="str">
        <f t="shared" si="9"/>
        <v/>
      </c>
    </row>
    <row r="21" spans="1:24" x14ac:dyDescent="0.25">
      <c r="A21" s="7" t="s">
        <v>18</v>
      </c>
      <c r="B21" s="10">
        <v>0</v>
      </c>
      <c r="C21" s="10">
        <v>0</v>
      </c>
      <c r="D21" s="10">
        <v>1</v>
      </c>
      <c r="E21" s="10">
        <v>0</v>
      </c>
      <c r="F21" s="9">
        <v>0.42520727272727199</v>
      </c>
      <c r="G21" s="9">
        <v>0.460413131313131</v>
      </c>
      <c r="H21" s="9">
        <v>0.42247090909090801</v>
      </c>
      <c r="I21" s="9">
        <v>0.109478947368421</v>
      </c>
      <c r="J21" s="9">
        <f t="shared" si="10"/>
        <v>3.5205858585859007E-2</v>
      </c>
      <c r="K21" s="9">
        <f t="shared" si="1"/>
        <v>-3.7942222222222988E-2</v>
      </c>
      <c r="L21" s="9">
        <f t="shared" si="1"/>
        <v>-0.312991961722487</v>
      </c>
      <c r="M21" s="9" t="str">
        <f t="shared" si="4"/>
        <v/>
      </c>
      <c r="N21" s="9">
        <f t="shared" si="5"/>
        <v>-0.138893051568314</v>
      </c>
      <c r="O21" s="9">
        <f t="shared" si="6"/>
        <v>-3.7942222222222988E-2</v>
      </c>
      <c r="P21" s="9" t="str">
        <f t="shared" si="7"/>
        <v/>
      </c>
      <c r="Q21" s="9" t="str">
        <f t="shared" si="7"/>
        <v/>
      </c>
      <c r="R21" s="9" t="str">
        <f t="shared" si="7"/>
        <v/>
      </c>
      <c r="S21" s="9">
        <f t="shared" si="8"/>
        <v>3.5205858585859007E-2</v>
      </c>
      <c r="T21" s="9" t="str">
        <f t="shared" si="8"/>
        <v/>
      </c>
      <c r="U21" s="9">
        <f t="shared" si="8"/>
        <v>-0.312991961722487</v>
      </c>
      <c r="V21" s="9" t="str">
        <f t="shared" si="9"/>
        <v/>
      </c>
      <c r="W21" s="9">
        <f t="shared" si="9"/>
        <v>-3.7942222222222988E-2</v>
      </c>
      <c r="X21" s="9" t="str">
        <f t="shared" si="9"/>
        <v/>
      </c>
    </row>
    <row r="22" spans="1:24" x14ac:dyDescent="0.25">
      <c r="A22" s="7" t="s">
        <v>19</v>
      </c>
      <c r="B22" s="10">
        <v>0</v>
      </c>
      <c r="C22" s="10">
        <v>1</v>
      </c>
      <c r="D22" s="10">
        <v>0</v>
      </c>
      <c r="E22" s="10">
        <v>0</v>
      </c>
      <c r="F22" s="9">
        <v>0.33827710843373399</v>
      </c>
      <c r="G22" s="9">
        <v>0.47543333333333299</v>
      </c>
      <c r="H22" s="9">
        <v>0.489757142857142</v>
      </c>
      <c r="I22" s="9">
        <v>0.18506315789473601</v>
      </c>
      <c r="J22" s="9">
        <f t="shared" si="10"/>
        <v>0.137156224899599</v>
      </c>
      <c r="K22" s="9">
        <f t="shared" si="1"/>
        <v>1.4323809523809017E-2</v>
      </c>
      <c r="L22" s="9">
        <f t="shared" si="1"/>
        <v>-0.30469398496240596</v>
      </c>
      <c r="M22" s="9" t="str">
        <f t="shared" si="4"/>
        <v/>
      </c>
      <c r="N22" s="9">
        <f t="shared" si="5"/>
        <v>-0.14518508771929847</v>
      </c>
      <c r="O22" s="9">
        <f t="shared" si="6"/>
        <v>0.137156224899599</v>
      </c>
      <c r="P22" s="9" t="str">
        <f t="shared" si="7"/>
        <v/>
      </c>
      <c r="Q22" s="9" t="str">
        <f t="shared" si="7"/>
        <v/>
      </c>
      <c r="R22" s="9" t="str">
        <f t="shared" si="7"/>
        <v/>
      </c>
      <c r="S22" s="9" t="str">
        <f t="shared" si="8"/>
        <v/>
      </c>
      <c r="T22" s="9">
        <f t="shared" si="8"/>
        <v>1.4323809523809017E-2</v>
      </c>
      <c r="U22" s="9">
        <f t="shared" si="8"/>
        <v>-0.30469398496240596</v>
      </c>
      <c r="V22" s="9">
        <f t="shared" si="9"/>
        <v>0.137156224899599</v>
      </c>
      <c r="W22" s="9" t="str">
        <f t="shared" si="9"/>
        <v/>
      </c>
      <c r="X22" s="9" t="str">
        <f t="shared" si="9"/>
        <v/>
      </c>
    </row>
    <row r="23" spans="1:24" x14ac:dyDescent="0.25">
      <c r="A23" s="7" t="s">
        <v>20</v>
      </c>
      <c r="B23" s="10">
        <v>0</v>
      </c>
      <c r="C23" s="10">
        <v>1</v>
      </c>
      <c r="D23" s="10">
        <v>0</v>
      </c>
      <c r="E23" s="10">
        <v>0</v>
      </c>
      <c r="F23" s="9">
        <v>0.29248666666666601</v>
      </c>
      <c r="G23" s="9">
        <v>0.48449999999999899</v>
      </c>
      <c r="H23" s="9">
        <v>0.46118399999999998</v>
      </c>
      <c r="I23" s="9">
        <v>0.81359999999999999</v>
      </c>
      <c r="J23" s="9">
        <f t="shared" si="10"/>
        <v>0.19201333333333298</v>
      </c>
      <c r="K23" s="9">
        <f t="shared" si="1"/>
        <v>-2.3315999999999004E-2</v>
      </c>
      <c r="L23" s="9">
        <f t="shared" si="1"/>
        <v>0.35241600000000001</v>
      </c>
      <c r="M23" s="9" t="str">
        <f t="shared" si="4"/>
        <v/>
      </c>
      <c r="N23" s="9">
        <f t="shared" si="5"/>
        <v>0.1645500000000005</v>
      </c>
      <c r="O23" s="9">
        <f t="shared" si="6"/>
        <v>0.19201333333333298</v>
      </c>
      <c r="P23" s="9" t="str">
        <f t="shared" si="7"/>
        <v/>
      </c>
      <c r="Q23" s="9" t="str">
        <f t="shared" si="7"/>
        <v/>
      </c>
      <c r="R23" s="9" t="str">
        <f t="shared" si="7"/>
        <v/>
      </c>
      <c r="S23" s="9" t="str">
        <f t="shared" si="8"/>
        <v/>
      </c>
      <c r="T23" s="9">
        <f t="shared" si="8"/>
        <v>-2.3315999999999004E-2</v>
      </c>
      <c r="U23" s="9">
        <f t="shared" si="8"/>
        <v>0.35241600000000001</v>
      </c>
      <c r="V23" s="9">
        <f t="shared" si="9"/>
        <v>0.19201333333333298</v>
      </c>
      <c r="W23" s="9" t="str">
        <f t="shared" si="9"/>
        <v/>
      </c>
      <c r="X23" s="9" t="str">
        <f t="shared" si="9"/>
        <v/>
      </c>
    </row>
    <row r="24" spans="1:24" x14ac:dyDescent="0.25">
      <c r="A24" s="7" t="s">
        <v>21</v>
      </c>
      <c r="B24" s="10">
        <v>0</v>
      </c>
      <c r="C24" s="10">
        <v>1</v>
      </c>
      <c r="D24" s="10">
        <v>-1</v>
      </c>
      <c r="E24" s="10">
        <v>0</v>
      </c>
      <c r="F24" s="9">
        <v>0.353371428571428</v>
      </c>
      <c r="G24" s="9">
        <v>0.37477499999999903</v>
      </c>
      <c r="H24" s="9">
        <v>0.60229090909090899</v>
      </c>
      <c r="I24" s="9">
        <v>-0.16799999999999901</v>
      </c>
      <c r="J24" s="9">
        <f t="shared" si="10"/>
        <v>2.1403571428571022E-2</v>
      </c>
      <c r="K24" s="9">
        <f t="shared" si="1"/>
        <v>0.22751590909090996</v>
      </c>
      <c r="L24" s="9">
        <f t="shared" si="1"/>
        <v>-0.77029090909090803</v>
      </c>
      <c r="M24" s="9">
        <f t="shared" si="4"/>
        <v>0.22751590909090996</v>
      </c>
      <c r="N24" s="9">
        <f t="shared" si="5"/>
        <v>-0.77029090909090803</v>
      </c>
      <c r="O24" s="9">
        <f t="shared" si="6"/>
        <v>2.1403571428571022E-2</v>
      </c>
      <c r="P24" s="9" t="str">
        <f t="shared" si="7"/>
        <v/>
      </c>
      <c r="Q24" s="9">
        <f t="shared" si="7"/>
        <v>0.22751590909090996</v>
      </c>
      <c r="R24" s="9" t="str">
        <f t="shared" si="7"/>
        <v/>
      </c>
      <c r="S24" s="9" t="str">
        <f t="shared" si="8"/>
        <v/>
      </c>
      <c r="T24" s="9" t="str">
        <f t="shared" si="8"/>
        <v/>
      </c>
      <c r="U24" s="9">
        <f t="shared" si="8"/>
        <v>-0.77029090909090803</v>
      </c>
      <c r="V24" s="9">
        <f t="shared" si="9"/>
        <v>2.1403571428571022E-2</v>
      </c>
      <c r="W24" s="9" t="str">
        <f t="shared" si="9"/>
        <v/>
      </c>
      <c r="X24" s="9" t="str">
        <f t="shared" si="9"/>
        <v/>
      </c>
    </row>
    <row r="25" spans="1:24" x14ac:dyDescent="0.25">
      <c r="A25" s="7" t="s">
        <v>22</v>
      </c>
      <c r="B25" s="10">
        <v>0</v>
      </c>
      <c r="C25" s="10">
        <v>1</v>
      </c>
      <c r="D25" s="10">
        <v>0</v>
      </c>
      <c r="E25" s="10">
        <v>0</v>
      </c>
      <c r="F25" s="9">
        <v>0.245107407407407</v>
      </c>
      <c r="G25" s="9">
        <v>0.20158235294117599</v>
      </c>
      <c r="H25" s="9">
        <v>-5.7418181818181799E-2</v>
      </c>
      <c r="I25" s="9">
        <v>0.11564000000000001</v>
      </c>
      <c r="J25" s="9">
        <f t="shared" si="10"/>
        <v>-4.3525054466231006E-2</v>
      </c>
      <c r="K25" s="9">
        <f t="shared" si="1"/>
        <v>-0.2590005347593578</v>
      </c>
      <c r="L25" s="9">
        <f t="shared" si="1"/>
        <v>0.17305818181818181</v>
      </c>
      <c r="M25" s="9" t="str">
        <f t="shared" si="4"/>
        <v/>
      </c>
      <c r="N25" s="9">
        <f t="shared" si="5"/>
        <v>-4.2971176470587999E-2</v>
      </c>
      <c r="O25" s="9">
        <f t="shared" si="6"/>
        <v>-4.3525054466231006E-2</v>
      </c>
      <c r="P25" s="9" t="str">
        <f t="shared" si="7"/>
        <v/>
      </c>
      <c r="Q25" s="9" t="str">
        <f t="shared" si="7"/>
        <v/>
      </c>
      <c r="R25" s="9" t="str">
        <f t="shared" si="7"/>
        <v/>
      </c>
      <c r="S25" s="9" t="str">
        <f t="shared" si="8"/>
        <v/>
      </c>
      <c r="T25" s="9">
        <f t="shared" si="8"/>
        <v>-0.2590005347593578</v>
      </c>
      <c r="U25" s="9">
        <f t="shared" si="8"/>
        <v>0.17305818181818181</v>
      </c>
      <c r="V25" s="9">
        <f t="shared" si="9"/>
        <v>-4.3525054466231006E-2</v>
      </c>
      <c r="W25" s="9" t="str">
        <f t="shared" si="9"/>
        <v/>
      </c>
      <c r="X25" s="9" t="str">
        <f t="shared" si="9"/>
        <v/>
      </c>
    </row>
    <row r="26" spans="1:24" x14ac:dyDescent="0.25">
      <c r="A26" s="7" t="s">
        <v>23</v>
      </c>
      <c r="B26" s="10">
        <v>0</v>
      </c>
      <c r="C26" s="10">
        <v>0</v>
      </c>
      <c r="D26" s="10">
        <v>0</v>
      </c>
      <c r="E26" s="10">
        <v>1</v>
      </c>
      <c r="F26" s="9">
        <v>0.44940000000000002</v>
      </c>
      <c r="G26" s="9">
        <v>0.38429117647058803</v>
      </c>
      <c r="H26" s="9">
        <v>0.58041034482758602</v>
      </c>
      <c r="I26" s="9">
        <v>0.52048333333333296</v>
      </c>
      <c r="J26" s="9">
        <f t="shared" si="10"/>
        <v>-6.5108823529411997E-2</v>
      </c>
      <c r="K26" s="9">
        <f t="shared" si="1"/>
        <v>0.196119168356998</v>
      </c>
      <c r="L26" s="9">
        <f t="shared" si="1"/>
        <v>-5.9927011494253057E-2</v>
      </c>
      <c r="M26" s="9" t="str">
        <f t="shared" si="4"/>
        <v/>
      </c>
      <c r="N26" s="9">
        <f t="shared" si="5"/>
        <v>6.5505172413793E-2</v>
      </c>
      <c r="O26" s="9">
        <f t="shared" si="6"/>
        <v>-5.9927011494253057E-2</v>
      </c>
      <c r="P26" s="9" t="str">
        <f t="shared" si="7"/>
        <v/>
      </c>
      <c r="Q26" s="9" t="str">
        <f t="shared" si="7"/>
        <v/>
      </c>
      <c r="R26" s="9" t="str">
        <f t="shared" si="7"/>
        <v/>
      </c>
      <c r="S26" s="9">
        <f t="shared" si="8"/>
        <v>-6.5108823529411997E-2</v>
      </c>
      <c r="T26" s="9">
        <f t="shared" si="8"/>
        <v>0.196119168356998</v>
      </c>
      <c r="U26" s="9" t="str">
        <f t="shared" si="8"/>
        <v/>
      </c>
      <c r="V26" s="9" t="str">
        <f t="shared" si="9"/>
        <v/>
      </c>
      <c r="W26" s="9" t="str">
        <f t="shared" si="9"/>
        <v/>
      </c>
      <c r="X26" s="9">
        <f t="shared" si="9"/>
        <v>-5.9927011494253057E-2</v>
      </c>
    </row>
    <row r="27" spans="1:24" x14ac:dyDescent="0.25">
      <c r="A27" s="7" t="s">
        <v>24</v>
      </c>
      <c r="B27" s="10">
        <v>0</v>
      </c>
      <c r="C27" s="10">
        <v>1</v>
      </c>
      <c r="D27" s="10">
        <v>0</v>
      </c>
      <c r="E27" s="10">
        <v>0</v>
      </c>
      <c r="F27" s="9">
        <v>0.41264399999999901</v>
      </c>
      <c r="G27" s="9">
        <v>0.54863076923076903</v>
      </c>
      <c r="H27" s="9">
        <v>0.46202916666666599</v>
      </c>
      <c r="I27" s="9">
        <v>0.88044999999999995</v>
      </c>
      <c r="J27" s="9">
        <f t="shared" si="10"/>
        <v>0.13598676923077002</v>
      </c>
      <c r="K27" s="9">
        <f t="shared" si="1"/>
        <v>-8.6601602564103042E-2</v>
      </c>
      <c r="L27" s="9">
        <f t="shared" si="1"/>
        <v>0.41842083333333396</v>
      </c>
      <c r="M27" s="9" t="str">
        <f t="shared" si="4"/>
        <v/>
      </c>
      <c r="N27" s="9">
        <f t="shared" si="5"/>
        <v>0.16590961538461546</v>
      </c>
      <c r="O27" s="9">
        <f t="shared" si="6"/>
        <v>0.13598676923077002</v>
      </c>
      <c r="P27" s="9" t="str">
        <f t="shared" si="7"/>
        <v/>
      </c>
      <c r="Q27" s="9" t="str">
        <f t="shared" si="7"/>
        <v/>
      </c>
      <c r="R27" s="9" t="str">
        <f t="shared" si="7"/>
        <v/>
      </c>
      <c r="S27" s="9" t="str">
        <f t="shared" si="8"/>
        <v/>
      </c>
      <c r="T27" s="9">
        <f t="shared" si="8"/>
        <v>-8.6601602564103042E-2</v>
      </c>
      <c r="U27" s="9">
        <f t="shared" si="8"/>
        <v>0.41842083333333396</v>
      </c>
      <c r="V27" s="9">
        <f t="shared" si="9"/>
        <v>0.13598676923077002</v>
      </c>
      <c r="W27" s="9" t="str">
        <f t="shared" si="9"/>
        <v/>
      </c>
      <c r="X27" s="9" t="str">
        <f t="shared" si="9"/>
        <v/>
      </c>
    </row>
    <row r="28" spans="1:24" x14ac:dyDescent="0.25">
      <c r="A28" s="7" t="s">
        <v>25</v>
      </c>
      <c r="B28" s="10">
        <v>0</v>
      </c>
      <c r="C28" s="10">
        <v>1</v>
      </c>
      <c r="D28" s="10">
        <v>1</v>
      </c>
      <c r="E28" s="10">
        <v>-1</v>
      </c>
      <c r="F28" s="9">
        <v>0.43864166666666599</v>
      </c>
      <c r="G28" s="9">
        <v>0.77705000000000002</v>
      </c>
      <c r="H28" s="9">
        <v>0.90958333333333297</v>
      </c>
      <c r="I28" s="9">
        <v>0.41056666666666602</v>
      </c>
      <c r="J28" s="9">
        <f t="shared" si="10"/>
        <v>0.33840833333333403</v>
      </c>
      <c r="K28" s="9">
        <f t="shared" si="1"/>
        <v>0.13253333333333295</v>
      </c>
      <c r="L28" s="9">
        <f t="shared" si="1"/>
        <v>-0.49901666666666694</v>
      </c>
      <c r="M28" s="9">
        <f t="shared" si="4"/>
        <v>-0.49901666666666694</v>
      </c>
      <c r="N28" s="9" t="str">
        <f t="shared" si="5"/>
        <v/>
      </c>
      <c r="O28" s="9">
        <f t="shared" si="6"/>
        <v>0.23547083333333349</v>
      </c>
      <c r="P28" s="9" t="str">
        <f t="shared" si="7"/>
        <v/>
      </c>
      <c r="Q28" s="9" t="str">
        <f t="shared" si="7"/>
        <v/>
      </c>
      <c r="R28" s="9">
        <f t="shared" si="7"/>
        <v>-0.49901666666666694</v>
      </c>
      <c r="S28" s="9" t="str">
        <f t="shared" si="8"/>
        <v/>
      </c>
      <c r="T28" s="9" t="str">
        <f t="shared" si="8"/>
        <v/>
      </c>
      <c r="U28" s="9" t="str">
        <f t="shared" si="8"/>
        <v/>
      </c>
      <c r="V28" s="9">
        <f t="shared" si="9"/>
        <v>0.33840833333333403</v>
      </c>
      <c r="W28" s="9">
        <f t="shared" si="9"/>
        <v>0.13253333333333295</v>
      </c>
      <c r="X28" s="9" t="str">
        <f t="shared" si="9"/>
        <v/>
      </c>
    </row>
    <row r="29" spans="1:24" x14ac:dyDescent="0.25">
      <c r="A29" s="7" t="s">
        <v>26</v>
      </c>
      <c r="B29" s="10">
        <v>0</v>
      </c>
      <c r="C29" s="10">
        <v>0</v>
      </c>
      <c r="D29" s="10">
        <v>0</v>
      </c>
      <c r="E29" s="10">
        <v>0</v>
      </c>
      <c r="F29" s="9">
        <v>0.68263999999999903</v>
      </c>
      <c r="G29" s="9">
        <v>0.65369555555555503</v>
      </c>
      <c r="H29" s="9">
        <v>0.72924</v>
      </c>
      <c r="I29" s="9">
        <v>0.51055714285714204</v>
      </c>
      <c r="J29" s="9">
        <f t="shared" si="10"/>
        <v>-2.8944444444443995E-2</v>
      </c>
      <c r="K29" s="9">
        <f t="shared" si="1"/>
        <v>7.5544444444444969E-2</v>
      </c>
      <c r="L29" s="9">
        <f t="shared" si="1"/>
        <v>-0.21868285714285796</v>
      </c>
      <c r="M29" s="9" t="str">
        <f t="shared" si="4"/>
        <v/>
      </c>
      <c r="N29" s="9">
        <f t="shared" si="5"/>
        <v>-5.7360952380952325E-2</v>
      </c>
      <c r="O29" s="9" t="str">
        <f t="shared" si="6"/>
        <v/>
      </c>
      <c r="P29" s="9" t="str">
        <f t="shared" si="7"/>
        <v/>
      </c>
      <c r="Q29" s="9" t="str">
        <f t="shared" si="7"/>
        <v/>
      </c>
      <c r="R29" s="9" t="str">
        <f t="shared" si="7"/>
        <v/>
      </c>
      <c r="S29" s="9">
        <f t="shared" si="8"/>
        <v>-2.8944444444443995E-2</v>
      </c>
      <c r="T29" s="9">
        <f t="shared" si="8"/>
        <v>7.5544444444444969E-2</v>
      </c>
      <c r="U29" s="9">
        <f t="shared" si="8"/>
        <v>-0.21868285714285796</v>
      </c>
      <c r="V29" s="9" t="str">
        <f t="shared" si="9"/>
        <v/>
      </c>
      <c r="W29" s="9" t="str">
        <f t="shared" si="9"/>
        <v/>
      </c>
      <c r="X29" s="9" t="str">
        <f t="shared" si="9"/>
        <v/>
      </c>
    </row>
    <row r="30" spans="1:24" x14ac:dyDescent="0.25">
      <c r="A30" s="7" t="s">
        <v>27</v>
      </c>
      <c r="B30" s="10">
        <v>0</v>
      </c>
      <c r="C30" s="10">
        <v>0</v>
      </c>
      <c r="D30" s="10">
        <v>0</v>
      </c>
      <c r="E30" s="10">
        <v>0</v>
      </c>
      <c r="F30" s="9">
        <v>0.68572500000000003</v>
      </c>
      <c r="G30" s="9">
        <v>0.27107272727272702</v>
      </c>
      <c r="H30" s="9">
        <v>0.17014285714285701</v>
      </c>
      <c r="I30" s="9">
        <v>0.85499999999999998</v>
      </c>
      <c r="J30" s="9">
        <f t="shared" si="10"/>
        <v>-0.41465227272727301</v>
      </c>
      <c r="K30" s="9">
        <f t="shared" si="1"/>
        <v>-0.10092987012987001</v>
      </c>
      <c r="L30" s="9">
        <f t="shared" si="1"/>
        <v>0.68485714285714294</v>
      </c>
      <c r="M30" s="9" t="str">
        <f t="shared" si="4"/>
        <v/>
      </c>
      <c r="N30" s="9">
        <f t="shared" si="5"/>
        <v>5.6424999999999982E-2</v>
      </c>
      <c r="O30" s="9" t="str">
        <f t="shared" si="6"/>
        <v/>
      </c>
      <c r="P30" s="9" t="str">
        <f t="shared" si="7"/>
        <v/>
      </c>
      <c r="Q30" s="9" t="str">
        <f t="shared" si="7"/>
        <v/>
      </c>
      <c r="R30" s="9" t="str">
        <f t="shared" si="7"/>
        <v/>
      </c>
      <c r="S30" s="9">
        <f t="shared" si="8"/>
        <v>-0.41465227272727301</v>
      </c>
      <c r="T30" s="9">
        <f t="shared" si="8"/>
        <v>-0.10092987012987001</v>
      </c>
      <c r="U30" s="9">
        <f t="shared" si="8"/>
        <v>0.68485714285714294</v>
      </c>
      <c r="V30" s="9" t="str">
        <f t="shared" si="9"/>
        <v/>
      </c>
      <c r="W30" s="9" t="str">
        <f t="shared" si="9"/>
        <v/>
      </c>
      <c r="X30" s="9" t="str">
        <f t="shared" si="9"/>
        <v/>
      </c>
    </row>
    <row r="31" spans="1:24" x14ac:dyDescent="0.25">
      <c r="A31" s="7" t="s">
        <v>28</v>
      </c>
      <c r="B31" s="10">
        <v>0</v>
      </c>
      <c r="C31" s="10">
        <v>1</v>
      </c>
      <c r="D31" s="10">
        <v>0</v>
      </c>
      <c r="E31" s="10">
        <v>0</v>
      </c>
      <c r="F31" s="9">
        <v>-1.7784210526315701E-2</v>
      </c>
      <c r="G31" s="9">
        <v>0.38884000000000002</v>
      </c>
      <c r="H31" s="9">
        <v>9.2668421052631594E-2</v>
      </c>
      <c r="I31" s="9">
        <v>0.30726666666666602</v>
      </c>
      <c r="J31" s="9">
        <f t="shared" si="10"/>
        <v>0.4066242105263157</v>
      </c>
      <c r="K31" s="9">
        <f t="shared" si="1"/>
        <v>-0.29617157894736845</v>
      </c>
      <c r="L31" s="9">
        <f t="shared" si="1"/>
        <v>0.21459824561403443</v>
      </c>
      <c r="M31" s="9" t="str">
        <f t="shared" si="4"/>
        <v/>
      </c>
      <c r="N31" s="9">
        <f t="shared" si="5"/>
        <v>-4.0786666666667012E-2</v>
      </c>
      <c r="O31" s="9">
        <f t="shared" si="6"/>
        <v>0.4066242105263157</v>
      </c>
      <c r="P31" s="9" t="str">
        <f t="shared" si="7"/>
        <v/>
      </c>
      <c r="Q31" s="9" t="str">
        <f t="shared" si="7"/>
        <v/>
      </c>
      <c r="R31" s="9" t="str">
        <f t="shared" si="7"/>
        <v/>
      </c>
      <c r="S31" s="9" t="str">
        <f t="shared" si="8"/>
        <v/>
      </c>
      <c r="T31" s="9">
        <f t="shared" si="8"/>
        <v>-0.29617157894736845</v>
      </c>
      <c r="U31" s="9">
        <f t="shared" si="8"/>
        <v>0.21459824561403443</v>
      </c>
      <c r="V31" s="9">
        <f t="shared" si="9"/>
        <v>0.4066242105263157</v>
      </c>
      <c r="W31" s="9" t="str">
        <f t="shared" si="9"/>
        <v/>
      </c>
      <c r="X31" s="9" t="str">
        <f t="shared" si="9"/>
        <v/>
      </c>
    </row>
    <row r="32" spans="1:24" x14ac:dyDescent="0.25">
      <c r="A32" s="7" t="s">
        <v>29</v>
      </c>
      <c r="B32" s="10">
        <v>0</v>
      </c>
      <c r="C32" s="10">
        <v>1</v>
      </c>
      <c r="D32" s="10">
        <v>0</v>
      </c>
      <c r="E32" s="10">
        <v>-1</v>
      </c>
      <c r="F32" s="9">
        <v>0.67024499999999898</v>
      </c>
      <c r="G32" s="9">
        <v>0.64457968750000005</v>
      </c>
      <c r="H32" s="9">
        <v>0.56180545454545405</v>
      </c>
      <c r="I32" s="9">
        <v>0.45947727272727201</v>
      </c>
      <c r="J32" s="9">
        <f t="shared" si="10"/>
        <v>-2.5665312499998927E-2</v>
      </c>
      <c r="K32" s="9">
        <f t="shared" si="1"/>
        <v>-8.2774232954546001E-2</v>
      </c>
      <c r="L32" s="9">
        <f t="shared" si="1"/>
        <v>-0.10232818181818204</v>
      </c>
      <c r="M32" s="9">
        <f t="shared" si="4"/>
        <v>-0.10232818181818204</v>
      </c>
      <c r="N32" s="9">
        <f t="shared" si="5"/>
        <v>-8.2774232954546001E-2</v>
      </c>
      <c r="O32" s="9">
        <f t="shared" si="6"/>
        <v>-2.5665312499998927E-2</v>
      </c>
      <c r="P32" s="9" t="str">
        <f t="shared" si="7"/>
        <v/>
      </c>
      <c r="Q32" s="9" t="str">
        <f t="shared" si="7"/>
        <v/>
      </c>
      <c r="R32" s="9">
        <f t="shared" si="7"/>
        <v>-0.10232818181818204</v>
      </c>
      <c r="S32" s="9" t="str">
        <f t="shared" si="8"/>
        <v/>
      </c>
      <c r="T32" s="9">
        <f t="shared" si="8"/>
        <v>-8.2774232954546001E-2</v>
      </c>
      <c r="U32" s="9" t="str">
        <f t="shared" si="8"/>
        <v/>
      </c>
      <c r="V32" s="9">
        <f t="shared" si="9"/>
        <v>-2.5665312499998927E-2</v>
      </c>
      <c r="W32" s="9" t="str">
        <f t="shared" si="9"/>
        <v/>
      </c>
      <c r="X32" s="9" t="str">
        <f t="shared" si="9"/>
        <v/>
      </c>
    </row>
    <row r="33" spans="1:24" x14ac:dyDescent="0.25">
      <c r="A33" s="7" t="s">
        <v>30</v>
      </c>
      <c r="B33" s="10">
        <v>0</v>
      </c>
      <c r="C33" s="10">
        <v>0</v>
      </c>
      <c r="D33" s="10">
        <v>0</v>
      </c>
      <c r="E33" s="10">
        <v>0</v>
      </c>
      <c r="F33" s="9">
        <v>0.48998750000000002</v>
      </c>
      <c r="G33" s="9">
        <v>0.56524222222222198</v>
      </c>
      <c r="H33" s="9">
        <v>0.55432909090908999</v>
      </c>
      <c r="I33" s="9">
        <v>0.44437857142857101</v>
      </c>
      <c r="J33" s="9">
        <f t="shared" si="10"/>
        <v>7.5254722222221959E-2</v>
      </c>
      <c r="K33" s="9">
        <f t="shared" si="1"/>
        <v>-1.0913131313131985E-2</v>
      </c>
      <c r="L33" s="9">
        <f t="shared" si="1"/>
        <v>-0.10995051948051898</v>
      </c>
      <c r="M33" s="9" t="str">
        <f t="shared" si="4"/>
        <v/>
      </c>
      <c r="N33" s="9">
        <f t="shared" si="5"/>
        <v>-1.5202976190476336E-2</v>
      </c>
      <c r="O33" s="9" t="str">
        <f t="shared" si="6"/>
        <v/>
      </c>
      <c r="P33" s="9" t="str">
        <f t="shared" si="7"/>
        <v/>
      </c>
      <c r="Q33" s="9" t="str">
        <f t="shared" si="7"/>
        <v/>
      </c>
      <c r="R33" s="9" t="str">
        <f t="shared" si="7"/>
        <v/>
      </c>
      <c r="S33" s="9">
        <f t="shared" si="8"/>
        <v>7.5254722222221959E-2</v>
      </c>
      <c r="T33" s="9">
        <f t="shared" si="8"/>
        <v>-1.0913131313131985E-2</v>
      </c>
      <c r="U33" s="9">
        <f t="shared" si="8"/>
        <v>-0.10995051948051898</v>
      </c>
      <c r="V33" s="9" t="str">
        <f t="shared" si="9"/>
        <v/>
      </c>
      <c r="W33" s="9" t="str">
        <f t="shared" si="9"/>
        <v/>
      </c>
      <c r="X33" s="9" t="str">
        <f t="shared" si="9"/>
        <v/>
      </c>
    </row>
    <row r="34" spans="1:24" x14ac:dyDescent="0.25">
      <c r="A34" s="7" t="s">
        <v>31</v>
      </c>
      <c r="B34" s="10">
        <v>0</v>
      </c>
      <c r="C34" s="10">
        <v>0</v>
      </c>
      <c r="D34" s="10">
        <v>0</v>
      </c>
      <c r="E34" s="10">
        <v>0</v>
      </c>
      <c r="F34" s="9">
        <v>0.65863684210526297</v>
      </c>
      <c r="G34" s="9">
        <v>0.494823809523809</v>
      </c>
      <c r="H34" s="9">
        <v>0.48046666666666599</v>
      </c>
      <c r="I34" s="9">
        <v>0.17051538461538401</v>
      </c>
      <c r="J34" s="9">
        <f t="shared" si="10"/>
        <v>-0.16381303258145397</v>
      </c>
      <c r="K34" s="9">
        <f t="shared" si="1"/>
        <v>-1.4357142857143013E-2</v>
      </c>
      <c r="L34" s="9">
        <f t="shared" si="1"/>
        <v>-0.30995128205128197</v>
      </c>
      <c r="M34" s="9" t="str">
        <f t="shared" si="4"/>
        <v/>
      </c>
      <c r="N34" s="9">
        <f t="shared" si="5"/>
        <v>-0.16270715249662632</v>
      </c>
      <c r="O34" s="9" t="str">
        <f t="shared" si="6"/>
        <v/>
      </c>
      <c r="P34" s="9" t="str">
        <f t="shared" si="7"/>
        <v/>
      </c>
      <c r="Q34" s="9" t="str">
        <f t="shared" si="7"/>
        <v/>
      </c>
      <c r="R34" s="9" t="str">
        <f t="shared" si="7"/>
        <v/>
      </c>
      <c r="S34" s="9">
        <f t="shared" si="8"/>
        <v>-0.16381303258145397</v>
      </c>
      <c r="T34" s="9">
        <f t="shared" si="8"/>
        <v>-1.4357142857143013E-2</v>
      </c>
      <c r="U34" s="9">
        <f t="shared" si="8"/>
        <v>-0.30995128205128197</v>
      </c>
      <c r="V34" s="9" t="str">
        <f t="shared" si="9"/>
        <v/>
      </c>
      <c r="W34" s="9" t="str">
        <f t="shared" si="9"/>
        <v/>
      </c>
      <c r="X34" s="9" t="str">
        <f t="shared" si="9"/>
        <v/>
      </c>
    </row>
    <row r="35" spans="1:24" x14ac:dyDescent="0.25">
      <c r="A35" s="7" t="s">
        <v>32</v>
      </c>
      <c r="B35" s="10">
        <v>0</v>
      </c>
      <c r="C35" s="10">
        <v>1</v>
      </c>
      <c r="D35" s="10">
        <v>0</v>
      </c>
      <c r="E35" s="10">
        <v>0</v>
      </c>
      <c r="F35" s="9">
        <v>0.61493529411764702</v>
      </c>
      <c r="G35" s="9">
        <v>0.55164117647058797</v>
      </c>
      <c r="H35" s="9">
        <v>0.55463999999999902</v>
      </c>
      <c r="I35" s="9">
        <v>0.43027142857142803</v>
      </c>
      <c r="J35" s="9">
        <f t="shared" si="10"/>
        <v>-6.3294117647059056E-2</v>
      </c>
      <c r="K35" s="9">
        <f t="shared" si="1"/>
        <v>2.9988235294110543E-3</v>
      </c>
      <c r="L35" s="9">
        <f t="shared" si="1"/>
        <v>-0.124368571428571</v>
      </c>
      <c r="M35" s="9" t="str">
        <f t="shared" si="4"/>
        <v/>
      </c>
      <c r="N35" s="9">
        <f t="shared" si="5"/>
        <v>-6.068487394957997E-2</v>
      </c>
      <c r="O35" s="9">
        <f t="shared" si="6"/>
        <v>-6.3294117647059056E-2</v>
      </c>
      <c r="P35" s="9" t="str">
        <f t="shared" si="7"/>
        <v/>
      </c>
      <c r="Q35" s="9" t="str">
        <f t="shared" si="7"/>
        <v/>
      </c>
      <c r="R35" s="9" t="str">
        <f t="shared" si="7"/>
        <v/>
      </c>
      <c r="S35" s="9" t="str">
        <f t="shared" si="8"/>
        <v/>
      </c>
      <c r="T35" s="9">
        <f t="shared" si="8"/>
        <v>2.9988235294110543E-3</v>
      </c>
      <c r="U35" s="9">
        <f t="shared" si="8"/>
        <v>-0.124368571428571</v>
      </c>
      <c r="V35" s="9">
        <f t="shared" si="9"/>
        <v>-6.3294117647059056E-2</v>
      </c>
      <c r="W35" s="9" t="str">
        <f t="shared" si="9"/>
        <v/>
      </c>
      <c r="X35" s="9" t="str">
        <f t="shared" si="9"/>
        <v/>
      </c>
    </row>
    <row r="36" spans="1:24" x14ac:dyDescent="0.25">
      <c r="A36" s="7" t="s">
        <v>33</v>
      </c>
      <c r="B36" s="10">
        <v>0</v>
      </c>
      <c r="C36" s="10">
        <v>0</v>
      </c>
      <c r="D36" s="10">
        <v>0</v>
      </c>
      <c r="E36" s="10">
        <v>0</v>
      </c>
      <c r="F36" s="9">
        <v>0.51727613636363601</v>
      </c>
      <c r="G36" s="9">
        <v>0.62117538461538402</v>
      </c>
      <c r="H36" s="9">
        <v>0.35072307692307703</v>
      </c>
      <c r="I36" s="9">
        <v>0.32464999999999899</v>
      </c>
      <c r="J36" s="9">
        <f t="shared" si="10"/>
        <v>0.10389924825174801</v>
      </c>
      <c r="K36" s="9">
        <f t="shared" si="1"/>
        <v>-0.27045230769230699</v>
      </c>
      <c r="L36" s="9">
        <f t="shared" si="1"/>
        <v>-2.6073076923078031E-2</v>
      </c>
      <c r="M36" s="9" t="str">
        <f t="shared" si="4"/>
        <v/>
      </c>
      <c r="N36" s="9">
        <f t="shared" si="5"/>
        <v>-6.4208712121212333E-2</v>
      </c>
      <c r="O36" s="9" t="str">
        <f t="shared" si="6"/>
        <v/>
      </c>
      <c r="P36" s="9" t="str">
        <f t="shared" si="7"/>
        <v/>
      </c>
      <c r="Q36" s="9" t="str">
        <f t="shared" si="7"/>
        <v/>
      </c>
      <c r="R36" s="9" t="str">
        <f t="shared" si="7"/>
        <v/>
      </c>
      <c r="S36" s="9">
        <f t="shared" si="8"/>
        <v>0.10389924825174801</v>
      </c>
      <c r="T36" s="9">
        <f t="shared" si="8"/>
        <v>-0.27045230769230699</v>
      </c>
      <c r="U36" s="9">
        <f t="shared" si="8"/>
        <v>-2.6073076923078031E-2</v>
      </c>
      <c r="V36" s="9" t="str">
        <f t="shared" si="9"/>
        <v/>
      </c>
      <c r="W36" s="9" t="str">
        <f t="shared" si="9"/>
        <v/>
      </c>
      <c r="X36" s="9" t="str">
        <f t="shared" si="9"/>
        <v/>
      </c>
    </row>
    <row r="37" spans="1:24" x14ac:dyDescent="0.25">
      <c r="A37" s="7" t="s">
        <v>34</v>
      </c>
      <c r="B37" s="10">
        <v>0</v>
      </c>
      <c r="C37" s="10">
        <v>1</v>
      </c>
      <c r="D37" s="10">
        <v>1</v>
      </c>
      <c r="E37" s="10">
        <v>0</v>
      </c>
      <c r="F37" s="9">
        <v>0.49953641304347801</v>
      </c>
      <c r="G37" s="9">
        <v>0.53593511450381603</v>
      </c>
      <c r="H37" s="9">
        <v>0.43274193548387102</v>
      </c>
      <c r="I37" s="9">
        <v>0.26396249999999999</v>
      </c>
      <c r="J37" s="9">
        <f t="shared" si="10"/>
        <v>3.6398701460338023E-2</v>
      </c>
      <c r="K37" s="9">
        <f t="shared" si="1"/>
        <v>-0.10319317901994501</v>
      </c>
      <c r="L37" s="9">
        <f t="shared" si="1"/>
        <v>-0.16877943548387103</v>
      </c>
      <c r="M37" s="9" t="str">
        <f t="shared" si="4"/>
        <v/>
      </c>
      <c r="N37" s="9">
        <f t="shared" si="5"/>
        <v>-0.16877943548387103</v>
      </c>
      <c r="O37" s="9">
        <f t="shared" si="6"/>
        <v>-3.3397238779803495E-2</v>
      </c>
      <c r="P37" s="9" t="str">
        <f t="shared" si="7"/>
        <v/>
      </c>
      <c r="Q37" s="9" t="str">
        <f t="shared" si="7"/>
        <v/>
      </c>
      <c r="R37" s="9" t="str">
        <f t="shared" si="7"/>
        <v/>
      </c>
      <c r="S37" s="9" t="str">
        <f t="shared" si="8"/>
        <v/>
      </c>
      <c r="T37" s="9" t="str">
        <f t="shared" si="8"/>
        <v/>
      </c>
      <c r="U37" s="9">
        <f t="shared" si="8"/>
        <v>-0.16877943548387103</v>
      </c>
      <c r="V37" s="9">
        <f t="shared" si="9"/>
        <v>3.6398701460338023E-2</v>
      </c>
      <c r="W37" s="9">
        <f t="shared" si="9"/>
        <v>-0.10319317901994501</v>
      </c>
      <c r="X37" s="9" t="str">
        <f t="shared" si="9"/>
        <v/>
      </c>
    </row>
    <row r="38" spans="1:24" x14ac:dyDescent="0.25">
      <c r="A38" s="7" t="s">
        <v>35</v>
      </c>
      <c r="B38" s="10">
        <v>0</v>
      </c>
      <c r="C38" s="10">
        <v>0</v>
      </c>
      <c r="D38" s="10">
        <v>0</v>
      </c>
      <c r="E38" s="10">
        <v>0</v>
      </c>
      <c r="F38" s="9">
        <v>0.38148842105263098</v>
      </c>
      <c r="G38" s="9">
        <v>0.40074880952380898</v>
      </c>
      <c r="H38" s="9">
        <v>0.31875199999999998</v>
      </c>
      <c r="I38" s="9">
        <v>0.288064285714285</v>
      </c>
      <c r="J38" s="9">
        <f t="shared" si="10"/>
        <v>1.9260388471178003E-2</v>
      </c>
      <c r="K38" s="9">
        <f t="shared" si="1"/>
        <v>-8.1996809523809E-2</v>
      </c>
      <c r="L38" s="9">
        <f t="shared" si="1"/>
        <v>-3.0687714285714984E-2</v>
      </c>
      <c r="M38" s="9" t="str">
        <f t="shared" si="4"/>
        <v/>
      </c>
      <c r="N38" s="9">
        <f t="shared" si="5"/>
        <v>-3.1141378446115326E-2</v>
      </c>
      <c r="O38" s="9" t="str">
        <f t="shared" si="6"/>
        <v/>
      </c>
      <c r="P38" s="9" t="str">
        <f t="shared" si="7"/>
        <v/>
      </c>
      <c r="Q38" s="9" t="str">
        <f t="shared" si="7"/>
        <v/>
      </c>
      <c r="R38" s="9" t="str">
        <f t="shared" si="7"/>
        <v/>
      </c>
      <c r="S38" s="9">
        <f t="shared" si="8"/>
        <v>1.9260388471178003E-2</v>
      </c>
      <c r="T38" s="9">
        <f t="shared" si="8"/>
        <v>-8.1996809523809E-2</v>
      </c>
      <c r="U38" s="9">
        <f t="shared" si="8"/>
        <v>-3.0687714285714984E-2</v>
      </c>
      <c r="V38" s="9" t="str">
        <f t="shared" si="9"/>
        <v/>
      </c>
      <c r="W38" s="9" t="str">
        <f t="shared" si="9"/>
        <v/>
      </c>
      <c r="X38" s="9" t="str">
        <f t="shared" si="9"/>
        <v/>
      </c>
    </row>
    <row r="39" spans="1:24" x14ac:dyDescent="0.25">
      <c r="A39" s="7" t="s">
        <v>36</v>
      </c>
      <c r="B39" s="10">
        <v>0</v>
      </c>
      <c r="C39" s="10">
        <v>0</v>
      </c>
      <c r="D39" s="10">
        <v>0</v>
      </c>
      <c r="E39" s="10">
        <v>0</v>
      </c>
      <c r="F39" s="9">
        <v>0.46614920634920598</v>
      </c>
      <c r="G39" s="9">
        <v>0.59765465116279004</v>
      </c>
      <c r="H39" s="9">
        <v>0.53465945945945903</v>
      </c>
      <c r="I39" s="9">
        <v>0.543472727272727</v>
      </c>
      <c r="J39" s="9">
        <f t="shared" si="10"/>
        <v>0.13150544481358406</v>
      </c>
      <c r="K39" s="9">
        <f t="shared" si="1"/>
        <v>-6.299519170333101E-2</v>
      </c>
      <c r="L39" s="9">
        <f t="shared" si="1"/>
        <v>8.8132678132679665E-3</v>
      </c>
      <c r="M39" s="9" t="str">
        <f t="shared" si="4"/>
        <v/>
      </c>
      <c r="N39" s="9">
        <f t="shared" si="5"/>
        <v>2.5774506974507005E-2</v>
      </c>
      <c r="O39" s="9" t="str">
        <f t="shared" si="6"/>
        <v/>
      </c>
      <c r="P39" s="9" t="str">
        <f t="shared" si="7"/>
        <v/>
      </c>
      <c r="Q39" s="9" t="str">
        <f t="shared" si="7"/>
        <v/>
      </c>
      <c r="R39" s="9" t="str">
        <f t="shared" si="7"/>
        <v/>
      </c>
      <c r="S39" s="9">
        <f t="shared" si="8"/>
        <v>0.13150544481358406</v>
      </c>
      <c r="T39" s="9">
        <f t="shared" si="8"/>
        <v>-6.299519170333101E-2</v>
      </c>
      <c r="U39" s="9">
        <f t="shared" si="8"/>
        <v>8.8132678132679665E-3</v>
      </c>
      <c r="V39" s="9" t="str">
        <f t="shared" si="9"/>
        <v/>
      </c>
      <c r="W39" s="9" t="str">
        <f t="shared" si="9"/>
        <v/>
      </c>
      <c r="X39" s="9" t="str">
        <f t="shared" si="9"/>
        <v/>
      </c>
    </row>
    <row r="40" spans="1:24" x14ac:dyDescent="0.25">
      <c r="A40" s="7" t="s">
        <v>37</v>
      </c>
      <c r="B40" s="10">
        <v>0</v>
      </c>
      <c r="C40" s="10">
        <v>1</v>
      </c>
      <c r="D40" s="10">
        <v>0</v>
      </c>
      <c r="E40" s="10">
        <v>1</v>
      </c>
      <c r="F40" s="9">
        <v>0.25885000000000002</v>
      </c>
      <c r="G40" s="9">
        <v>0.48135333333333302</v>
      </c>
      <c r="H40" s="9">
        <v>0.62793571428571404</v>
      </c>
      <c r="I40" s="9">
        <v>0.58652499999999996</v>
      </c>
      <c r="J40" s="9">
        <f t="shared" si="10"/>
        <v>0.222503333333333</v>
      </c>
      <c r="K40" s="9">
        <f t="shared" si="1"/>
        <v>0.14658238095238102</v>
      </c>
      <c r="L40" s="9">
        <f t="shared" si="1"/>
        <v>-4.1410714285714079E-2</v>
      </c>
      <c r="M40" s="9" t="str">
        <f t="shared" si="4"/>
        <v/>
      </c>
      <c r="N40" s="9">
        <f t="shared" si="5"/>
        <v>0.14658238095238102</v>
      </c>
      <c r="O40" s="9">
        <f t="shared" si="6"/>
        <v>9.054630952380946E-2</v>
      </c>
      <c r="P40" s="9" t="str">
        <f t="shared" si="7"/>
        <v/>
      </c>
      <c r="Q40" s="9" t="str">
        <f t="shared" si="7"/>
        <v/>
      </c>
      <c r="R40" s="9" t="str">
        <f t="shared" si="7"/>
        <v/>
      </c>
      <c r="S40" s="9" t="str">
        <f t="shared" si="8"/>
        <v/>
      </c>
      <c r="T40" s="9">
        <f t="shared" si="8"/>
        <v>0.14658238095238102</v>
      </c>
      <c r="U40" s="9" t="str">
        <f t="shared" si="8"/>
        <v/>
      </c>
      <c r="V40" s="9">
        <f t="shared" si="9"/>
        <v>0.222503333333333</v>
      </c>
      <c r="W40" s="9" t="str">
        <f t="shared" si="9"/>
        <v/>
      </c>
      <c r="X40" s="9">
        <f t="shared" si="9"/>
        <v>-4.1410714285714079E-2</v>
      </c>
    </row>
    <row r="41" spans="1:24" x14ac:dyDescent="0.25">
      <c r="A41" s="7" t="s">
        <v>38</v>
      </c>
      <c r="B41" s="10">
        <v>0</v>
      </c>
      <c r="C41" s="10">
        <v>0</v>
      </c>
      <c r="D41" s="10">
        <v>0</v>
      </c>
      <c r="E41" s="10">
        <v>0</v>
      </c>
      <c r="F41" s="9">
        <v>0.476916326530612</v>
      </c>
      <c r="G41" s="9">
        <v>0.398842857142857</v>
      </c>
      <c r="H41" s="9">
        <v>0.36060999999999999</v>
      </c>
      <c r="I41" s="9">
        <v>0.17961666666666601</v>
      </c>
      <c r="J41" s="9">
        <f t="shared" si="10"/>
        <v>-7.8073469387755001E-2</v>
      </c>
      <c r="K41" s="9">
        <f t="shared" si="1"/>
        <v>-3.8232857142857013E-2</v>
      </c>
      <c r="L41" s="9">
        <f t="shared" si="1"/>
        <v>-0.18099333333333398</v>
      </c>
      <c r="M41" s="9" t="str">
        <f t="shared" si="4"/>
        <v/>
      </c>
      <c r="N41" s="9">
        <f t="shared" si="5"/>
        <v>-9.9099886621315345E-2</v>
      </c>
      <c r="O41" s="9" t="str">
        <f t="shared" si="6"/>
        <v/>
      </c>
      <c r="P41" s="9" t="str">
        <f t="shared" si="7"/>
        <v/>
      </c>
      <c r="Q41" s="9" t="str">
        <f t="shared" si="7"/>
        <v/>
      </c>
      <c r="R41" s="9" t="str">
        <f t="shared" si="7"/>
        <v/>
      </c>
      <c r="S41" s="9">
        <f t="shared" si="8"/>
        <v>-7.8073469387755001E-2</v>
      </c>
      <c r="T41" s="9">
        <f t="shared" si="8"/>
        <v>-3.8232857142857013E-2</v>
      </c>
      <c r="U41" s="9">
        <f t="shared" si="8"/>
        <v>-0.18099333333333398</v>
      </c>
      <c r="V41" s="9" t="str">
        <f t="shared" si="9"/>
        <v/>
      </c>
      <c r="W41" s="9" t="str">
        <f t="shared" si="9"/>
        <v/>
      </c>
      <c r="X41" s="9" t="str">
        <f t="shared" si="9"/>
        <v/>
      </c>
    </row>
    <row r="42" spans="1:24" x14ac:dyDescent="0.25">
      <c r="A42" s="7" t="s">
        <v>39</v>
      </c>
      <c r="B42" s="10">
        <v>0</v>
      </c>
      <c r="C42" s="10">
        <v>0</v>
      </c>
      <c r="D42" s="10">
        <v>0</v>
      </c>
      <c r="E42" s="10">
        <v>0</v>
      </c>
      <c r="F42" s="9">
        <v>0.27506483516483499</v>
      </c>
      <c r="G42" s="9">
        <v>0.34549272727272701</v>
      </c>
      <c r="H42" s="9">
        <v>0.458451724137931</v>
      </c>
      <c r="I42" s="9">
        <v>0.122088888888888</v>
      </c>
      <c r="J42" s="9">
        <f t="shared" si="10"/>
        <v>7.0427892107892021E-2</v>
      </c>
      <c r="K42" s="9">
        <f t="shared" si="1"/>
        <v>0.112958996865204</v>
      </c>
      <c r="L42" s="9">
        <f t="shared" si="1"/>
        <v>-0.33636283524904298</v>
      </c>
      <c r="M42" s="9" t="str">
        <f t="shared" si="4"/>
        <v/>
      </c>
      <c r="N42" s="9">
        <f t="shared" si="5"/>
        <v>-5.0991982091982323E-2</v>
      </c>
      <c r="O42" s="9" t="str">
        <f t="shared" si="6"/>
        <v/>
      </c>
      <c r="P42" s="9" t="str">
        <f t="shared" si="7"/>
        <v/>
      </c>
      <c r="Q42" s="9" t="str">
        <f t="shared" si="7"/>
        <v/>
      </c>
      <c r="R42" s="9" t="str">
        <f t="shared" si="7"/>
        <v/>
      </c>
      <c r="S42" s="9">
        <f t="shared" si="8"/>
        <v>7.0427892107892021E-2</v>
      </c>
      <c r="T42" s="9">
        <f t="shared" si="8"/>
        <v>0.112958996865204</v>
      </c>
      <c r="U42" s="9">
        <f t="shared" si="8"/>
        <v>-0.33636283524904298</v>
      </c>
      <c r="V42" s="9" t="str">
        <f t="shared" si="9"/>
        <v/>
      </c>
      <c r="W42" s="9" t="str">
        <f t="shared" si="9"/>
        <v/>
      </c>
      <c r="X42" s="9" t="str">
        <f t="shared" si="9"/>
        <v/>
      </c>
    </row>
    <row r="43" spans="1:24" x14ac:dyDescent="0.25">
      <c r="A43" s="7" t="s">
        <v>40</v>
      </c>
      <c r="B43" s="10">
        <v>0</v>
      </c>
      <c r="C43" s="10">
        <v>-1</v>
      </c>
      <c r="D43" s="10">
        <v>0</v>
      </c>
      <c r="E43" s="10">
        <v>0</v>
      </c>
      <c r="F43" s="9">
        <v>0.37202222222222198</v>
      </c>
      <c r="G43" s="9">
        <v>0.54989523809523799</v>
      </c>
      <c r="H43" s="9">
        <v>0.33734999999999998</v>
      </c>
      <c r="I43" s="9">
        <v>0</v>
      </c>
      <c r="J43" s="9">
        <f t="shared" si="10"/>
        <v>0.17787301587301602</v>
      </c>
      <c r="K43" s="9">
        <f t="shared" si="1"/>
        <v>-0.21254523809523801</v>
      </c>
      <c r="L43" s="9">
        <f t="shared" si="1"/>
        <v>-0.33734999999999998</v>
      </c>
      <c r="M43" s="9">
        <f t="shared" si="4"/>
        <v>0.17787301587301602</v>
      </c>
      <c r="N43" s="9">
        <f t="shared" si="5"/>
        <v>-0.274947619047619</v>
      </c>
      <c r="O43" s="9" t="str">
        <f t="shared" si="6"/>
        <v/>
      </c>
      <c r="P43" s="9">
        <f t="shared" si="7"/>
        <v>0.17787301587301602</v>
      </c>
      <c r="Q43" s="9" t="str">
        <f t="shared" si="7"/>
        <v/>
      </c>
      <c r="R43" s="9" t="str">
        <f t="shared" si="7"/>
        <v/>
      </c>
      <c r="S43" s="9" t="str">
        <f t="shared" si="8"/>
        <v/>
      </c>
      <c r="T43" s="9">
        <f t="shared" si="8"/>
        <v>-0.21254523809523801</v>
      </c>
      <c r="U43" s="9">
        <f t="shared" si="8"/>
        <v>-0.33734999999999998</v>
      </c>
      <c r="V43" s="9" t="str">
        <f t="shared" si="9"/>
        <v/>
      </c>
      <c r="W43" s="9" t="str">
        <f t="shared" si="9"/>
        <v/>
      </c>
      <c r="X43" s="9" t="str">
        <f t="shared" si="9"/>
        <v/>
      </c>
    </row>
    <row r="44" spans="1:24" x14ac:dyDescent="0.25">
      <c r="A44" s="7" t="s">
        <v>41</v>
      </c>
      <c r="B44" s="10">
        <v>0</v>
      </c>
      <c r="C44" s="10">
        <v>0</v>
      </c>
      <c r="D44" s="10">
        <v>0</v>
      </c>
      <c r="E44" s="10">
        <v>-1</v>
      </c>
      <c r="F44" s="9">
        <v>0.32998461538461499</v>
      </c>
      <c r="G44" s="9">
        <v>0.39793214285714301</v>
      </c>
      <c r="H44" s="9">
        <v>0.27786250000000001</v>
      </c>
      <c r="I44" s="9">
        <v>0.85729999999999995</v>
      </c>
      <c r="J44" s="9">
        <f t="shared" si="10"/>
        <v>6.7947527472528024E-2</v>
      </c>
      <c r="K44" s="9">
        <f t="shared" si="1"/>
        <v>-0.120069642857143</v>
      </c>
      <c r="L44" s="9">
        <f t="shared" si="1"/>
        <v>0.57943749999999994</v>
      </c>
      <c r="M44" s="9">
        <f t="shared" si="4"/>
        <v>0.57943749999999994</v>
      </c>
      <c r="N44" s="9">
        <f t="shared" si="5"/>
        <v>-2.6061057692307488E-2</v>
      </c>
      <c r="O44" s="9" t="str">
        <f t="shared" si="6"/>
        <v/>
      </c>
      <c r="P44" s="9" t="str">
        <f t="shared" si="7"/>
        <v/>
      </c>
      <c r="Q44" s="9" t="str">
        <f t="shared" si="7"/>
        <v/>
      </c>
      <c r="R44" s="9">
        <f t="shared" si="7"/>
        <v>0.57943749999999994</v>
      </c>
      <c r="S44" s="9">
        <f t="shared" si="8"/>
        <v>6.7947527472528024E-2</v>
      </c>
      <c r="T44" s="9">
        <f t="shared" si="8"/>
        <v>-0.120069642857143</v>
      </c>
      <c r="U44" s="9" t="str">
        <f t="shared" si="8"/>
        <v/>
      </c>
      <c r="V44" s="9" t="str">
        <f t="shared" si="9"/>
        <v/>
      </c>
      <c r="W44" s="9" t="str">
        <f t="shared" si="9"/>
        <v/>
      </c>
      <c r="X44" s="9" t="str">
        <f t="shared" si="9"/>
        <v/>
      </c>
    </row>
    <row r="45" spans="1:24" x14ac:dyDescent="0.25">
      <c r="A45" s="7" t="s">
        <v>42</v>
      </c>
      <c r="B45" s="10">
        <v>0</v>
      </c>
      <c r="C45" s="10">
        <v>0</v>
      </c>
      <c r="D45" s="10">
        <v>0</v>
      </c>
      <c r="E45" s="10">
        <v>1</v>
      </c>
      <c r="F45" s="9">
        <v>0.55431764705882303</v>
      </c>
      <c r="G45" s="9">
        <v>0.51487777777777699</v>
      </c>
      <c r="H45" s="9">
        <v>0.478849999999999</v>
      </c>
      <c r="I45" s="9">
        <v>0.82110000000000005</v>
      </c>
      <c r="J45" s="9">
        <f t="shared" si="10"/>
        <v>-3.9439869281046036E-2</v>
      </c>
      <c r="K45" s="9">
        <f t="shared" si="1"/>
        <v>-3.6027777777777992E-2</v>
      </c>
      <c r="L45" s="9">
        <f t="shared" si="1"/>
        <v>0.34225000000000105</v>
      </c>
      <c r="M45" s="9" t="str">
        <f t="shared" si="4"/>
        <v/>
      </c>
      <c r="N45" s="9">
        <f t="shared" si="5"/>
        <v>-3.7733823529412014E-2</v>
      </c>
      <c r="O45" s="9">
        <f t="shared" si="6"/>
        <v>0.34225000000000105</v>
      </c>
      <c r="P45" s="9" t="str">
        <f t="shared" si="7"/>
        <v/>
      </c>
      <c r="Q45" s="9" t="str">
        <f t="shared" si="7"/>
        <v/>
      </c>
      <c r="R45" s="9" t="str">
        <f t="shared" si="7"/>
        <v/>
      </c>
      <c r="S45" s="9">
        <f t="shared" si="8"/>
        <v>-3.9439869281046036E-2</v>
      </c>
      <c r="T45" s="9">
        <f t="shared" si="8"/>
        <v>-3.6027777777777992E-2</v>
      </c>
      <c r="U45" s="9" t="str">
        <f t="shared" si="8"/>
        <v/>
      </c>
      <c r="V45" s="9" t="str">
        <f t="shared" si="9"/>
        <v/>
      </c>
      <c r="W45" s="9" t="str">
        <f t="shared" si="9"/>
        <v/>
      </c>
      <c r="X45" s="9">
        <f t="shared" si="9"/>
        <v>0.34225000000000105</v>
      </c>
    </row>
    <row r="46" spans="1:24" x14ac:dyDescent="0.25">
      <c r="A46" s="7" t="s">
        <v>43</v>
      </c>
      <c r="B46" s="10">
        <v>0</v>
      </c>
      <c r="C46" s="10">
        <v>0</v>
      </c>
      <c r="D46" s="10">
        <v>0</v>
      </c>
      <c r="E46" s="10">
        <v>1</v>
      </c>
      <c r="F46" s="9">
        <v>0.75168181818181801</v>
      </c>
      <c r="G46" s="9">
        <v>0.57638888888888795</v>
      </c>
      <c r="H46" s="9">
        <v>0.40556999999999999</v>
      </c>
      <c r="I46" s="9">
        <v>2.58E-2</v>
      </c>
      <c r="J46" s="9">
        <f t="shared" si="10"/>
        <v>-0.17529292929293006</v>
      </c>
      <c r="K46" s="9">
        <f t="shared" si="1"/>
        <v>-0.17081888888888797</v>
      </c>
      <c r="L46" s="9">
        <f t="shared" si="1"/>
        <v>-0.37977</v>
      </c>
      <c r="M46" s="9" t="str">
        <f t="shared" si="4"/>
        <v/>
      </c>
      <c r="N46" s="9">
        <f t="shared" si="5"/>
        <v>-0.17305590909090901</v>
      </c>
      <c r="O46" s="9">
        <f t="shared" si="6"/>
        <v>-0.37977</v>
      </c>
      <c r="P46" s="9" t="str">
        <f t="shared" si="7"/>
        <v/>
      </c>
      <c r="Q46" s="9" t="str">
        <f t="shared" si="7"/>
        <v/>
      </c>
      <c r="R46" s="9" t="str">
        <f t="shared" si="7"/>
        <v/>
      </c>
      <c r="S46" s="9">
        <f t="shared" si="8"/>
        <v>-0.17529292929293006</v>
      </c>
      <c r="T46" s="9">
        <f t="shared" si="8"/>
        <v>-0.17081888888888797</v>
      </c>
      <c r="U46" s="9" t="str">
        <f t="shared" si="8"/>
        <v/>
      </c>
      <c r="V46" s="9" t="str">
        <f t="shared" si="9"/>
        <v/>
      </c>
      <c r="W46" s="9" t="str">
        <f t="shared" si="9"/>
        <v/>
      </c>
      <c r="X46" s="9">
        <f t="shared" si="9"/>
        <v>-0.37977</v>
      </c>
    </row>
    <row r="47" spans="1:24" x14ac:dyDescent="0.25">
      <c r="A47" s="7" t="s">
        <v>44</v>
      </c>
      <c r="B47" s="10">
        <v>0</v>
      </c>
      <c r="C47" s="10">
        <v>0</v>
      </c>
      <c r="D47" s="10">
        <v>1</v>
      </c>
      <c r="E47" s="10">
        <v>0</v>
      </c>
      <c r="F47" s="9">
        <v>0.72562105263157795</v>
      </c>
      <c r="G47" s="9">
        <v>0.62400461538461505</v>
      </c>
      <c r="H47" s="9">
        <v>0.46208928571428498</v>
      </c>
      <c r="I47" s="9">
        <v>5.1619999999999999E-2</v>
      </c>
      <c r="J47" s="9">
        <f t="shared" si="10"/>
        <v>-0.1016164372469629</v>
      </c>
      <c r="K47" s="9">
        <f t="shared" si="1"/>
        <v>-0.16191532967033007</v>
      </c>
      <c r="L47" s="9">
        <f t="shared" si="1"/>
        <v>-0.41046928571428498</v>
      </c>
      <c r="M47" s="9" t="str">
        <f t="shared" si="4"/>
        <v/>
      </c>
      <c r="N47" s="9">
        <f t="shared" si="5"/>
        <v>-0.25604286148062394</v>
      </c>
      <c r="O47" s="9">
        <f t="shared" si="6"/>
        <v>-0.16191532967033007</v>
      </c>
      <c r="P47" s="9" t="str">
        <f t="shared" si="7"/>
        <v/>
      </c>
      <c r="Q47" s="9" t="str">
        <f t="shared" si="7"/>
        <v/>
      </c>
      <c r="R47" s="9" t="str">
        <f t="shared" si="7"/>
        <v/>
      </c>
      <c r="S47" s="9">
        <f t="shared" si="8"/>
        <v>-0.1016164372469629</v>
      </c>
      <c r="T47" s="9" t="str">
        <f t="shared" si="8"/>
        <v/>
      </c>
      <c r="U47" s="9">
        <f t="shared" si="8"/>
        <v>-0.41046928571428498</v>
      </c>
      <c r="V47" s="9" t="str">
        <f t="shared" si="9"/>
        <v/>
      </c>
      <c r="W47" s="9">
        <f t="shared" si="9"/>
        <v>-0.16191532967033007</v>
      </c>
      <c r="X47" s="9" t="str">
        <f t="shared" si="9"/>
        <v/>
      </c>
    </row>
    <row r="48" spans="1:24" x14ac:dyDescent="0.25">
      <c r="A48" s="7" t="s">
        <v>45</v>
      </c>
      <c r="B48" s="10">
        <v>0</v>
      </c>
      <c r="C48" s="10">
        <v>0</v>
      </c>
      <c r="D48" s="10">
        <v>0</v>
      </c>
      <c r="E48" s="10">
        <v>1</v>
      </c>
      <c r="F48" s="9">
        <v>0.129869696969696</v>
      </c>
      <c r="G48" s="9">
        <v>0.19800108695652099</v>
      </c>
      <c r="H48" s="9">
        <v>0.15129599999999899</v>
      </c>
      <c r="I48" s="9">
        <v>-9.2766666666666595E-2</v>
      </c>
      <c r="J48" s="9">
        <f t="shared" si="10"/>
        <v>6.8131389986824997E-2</v>
      </c>
      <c r="K48" s="9">
        <f t="shared" si="1"/>
        <v>-4.6705086956522007E-2</v>
      </c>
      <c r="L48" s="9">
        <f t="shared" si="1"/>
        <v>-0.2440626666666656</v>
      </c>
      <c r="M48" s="9" t="str">
        <f t="shared" si="4"/>
        <v/>
      </c>
      <c r="N48" s="9">
        <f t="shared" si="5"/>
        <v>1.0713151515151495E-2</v>
      </c>
      <c r="O48" s="9">
        <f t="shared" si="6"/>
        <v>-0.2440626666666656</v>
      </c>
      <c r="P48" s="9" t="str">
        <f t="shared" si="7"/>
        <v/>
      </c>
      <c r="Q48" s="9" t="str">
        <f t="shared" si="7"/>
        <v/>
      </c>
      <c r="R48" s="9" t="str">
        <f t="shared" si="7"/>
        <v/>
      </c>
      <c r="S48" s="9">
        <f t="shared" si="8"/>
        <v>6.8131389986824997E-2</v>
      </c>
      <c r="T48" s="9">
        <f t="shared" si="8"/>
        <v>-4.6705086956522007E-2</v>
      </c>
      <c r="U48" s="9" t="str">
        <f t="shared" si="8"/>
        <v/>
      </c>
      <c r="V48" s="9" t="str">
        <f t="shared" si="9"/>
        <v/>
      </c>
      <c r="W48" s="9" t="str">
        <f t="shared" si="9"/>
        <v/>
      </c>
      <c r="X48" s="9">
        <f t="shared" si="9"/>
        <v>-0.2440626666666656</v>
      </c>
    </row>
    <row r="49" spans="1:24" x14ac:dyDescent="0.25">
      <c r="A49" s="7" t="s">
        <v>46</v>
      </c>
      <c r="B49" s="10">
        <v>0</v>
      </c>
      <c r="C49" s="10">
        <v>0</v>
      </c>
      <c r="D49" s="10">
        <v>1</v>
      </c>
      <c r="E49" s="10">
        <v>-1</v>
      </c>
      <c r="F49" s="9">
        <v>0.46304999999999902</v>
      </c>
      <c r="G49" s="9">
        <v>0.337914285714285</v>
      </c>
      <c r="H49" s="9">
        <v>0.38628000000000001</v>
      </c>
      <c r="I49" s="9">
        <v>0.23769999999999999</v>
      </c>
      <c r="J49" s="9">
        <f t="shared" si="10"/>
        <v>-0.12513571428571402</v>
      </c>
      <c r="K49" s="9">
        <f t="shared" si="1"/>
        <v>4.8365714285715011E-2</v>
      </c>
      <c r="L49" s="9">
        <f t="shared" si="1"/>
        <v>-0.14858000000000002</v>
      </c>
      <c r="M49" s="9">
        <f t="shared" si="4"/>
        <v>-0.14858000000000002</v>
      </c>
      <c r="N49" s="9">
        <f t="shared" si="5"/>
        <v>-0.12513571428571402</v>
      </c>
      <c r="O49" s="9">
        <f t="shared" si="6"/>
        <v>4.8365714285715011E-2</v>
      </c>
      <c r="P49" s="9" t="str">
        <f t="shared" si="7"/>
        <v/>
      </c>
      <c r="Q49" s="9" t="str">
        <f t="shared" si="7"/>
        <v/>
      </c>
      <c r="R49" s="9">
        <f t="shared" si="7"/>
        <v>-0.14858000000000002</v>
      </c>
      <c r="S49" s="9">
        <f t="shared" si="8"/>
        <v>-0.12513571428571402</v>
      </c>
      <c r="T49" s="9" t="str">
        <f t="shared" si="8"/>
        <v/>
      </c>
      <c r="U49" s="9" t="str">
        <f t="shared" si="8"/>
        <v/>
      </c>
      <c r="V49" s="9" t="str">
        <f t="shared" si="9"/>
        <v/>
      </c>
      <c r="W49" s="9">
        <f t="shared" si="9"/>
        <v>4.8365714285715011E-2</v>
      </c>
      <c r="X49" s="9" t="str">
        <f t="shared" si="9"/>
        <v/>
      </c>
    </row>
    <row r="50" spans="1:24" x14ac:dyDescent="0.25">
      <c r="A50" s="7" t="s">
        <v>47</v>
      </c>
      <c r="B50" s="10">
        <v>0</v>
      </c>
      <c r="C50" s="10">
        <v>1</v>
      </c>
      <c r="D50" s="10">
        <v>0</v>
      </c>
      <c r="E50" s="10">
        <v>0</v>
      </c>
      <c r="F50" s="9">
        <v>0.36147857142857098</v>
      </c>
      <c r="G50" s="9">
        <v>0.61140476190476101</v>
      </c>
      <c r="H50" s="9">
        <v>0.51769999999999905</v>
      </c>
      <c r="I50" s="9">
        <v>0.26153999999999999</v>
      </c>
      <c r="J50" s="9">
        <f t="shared" si="10"/>
        <v>0.24992619047619002</v>
      </c>
      <c r="K50" s="9">
        <f t="shared" si="1"/>
        <v>-9.3704761904761957E-2</v>
      </c>
      <c r="L50" s="9">
        <f t="shared" si="1"/>
        <v>-0.25615999999999906</v>
      </c>
      <c r="M50" s="9" t="str">
        <f t="shared" si="4"/>
        <v/>
      </c>
      <c r="N50" s="9">
        <f t="shared" si="5"/>
        <v>-0.17493238095238051</v>
      </c>
      <c r="O50" s="9">
        <f t="shared" si="6"/>
        <v>0.24992619047619002</v>
      </c>
      <c r="P50" s="9" t="str">
        <f t="shared" si="7"/>
        <v/>
      </c>
      <c r="Q50" s="9" t="str">
        <f t="shared" si="7"/>
        <v/>
      </c>
      <c r="R50" s="9" t="str">
        <f t="shared" si="7"/>
        <v/>
      </c>
      <c r="S50" s="9" t="str">
        <f t="shared" si="8"/>
        <v/>
      </c>
      <c r="T50" s="9">
        <f t="shared" si="8"/>
        <v>-9.3704761904761957E-2</v>
      </c>
      <c r="U50" s="9">
        <f t="shared" si="8"/>
        <v>-0.25615999999999906</v>
      </c>
      <c r="V50" s="9">
        <f t="shared" si="9"/>
        <v>0.24992619047619002</v>
      </c>
      <c r="W50" s="9" t="str">
        <f t="shared" si="9"/>
        <v/>
      </c>
      <c r="X50" s="9" t="str">
        <f t="shared" si="9"/>
        <v/>
      </c>
    </row>
    <row r="51" spans="1:24" x14ac:dyDescent="0.25">
      <c r="A51" s="7" t="s">
        <v>48</v>
      </c>
      <c r="B51" s="10">
        <v>0</v>
      </c>
      <c r="C51" s="10">
        <v>0</v>
      </c>
      <c r="D51" s="10">
        <v>-1</v>
      </c>
      <c r="E51" s="10">
        <v>0</v>
      </c>
      <c r="F51" s="9">
        <v>0.361782142857142</v>
      </c>
      <c r="G51" s="9">
        <v>0.55264651162790701</v>
      </c>
      <c r="H51" s="9">
        <v>0.42282272727272702</v>
      </c>
      <c r="I51" s="9">
        <v>0.417883333333333</v>
      </c>
      <c r="J51" s="9">
        <f t="shared" si="10"/>
        <v>0.19086436877076501</v>
      </c>
      <c r="K51" s="9">
        <f t="shared" si="1"/>
        <v>-0.12982378435517999</v>
      </c>
      <c r="L51" s="9">
        <f t="shared" si="1"/>
        <v>-4.9393939393940212E-3</v>
      </c>
      <c r="M51" s="9">
        <f t="shared" si="4"/>
        <v>-0.12982378435517999</v>
      </c>
      <c r="N51" s="9">
        <f t="shared" si="5"/>
        <v>9.2962487415685496E-2</v>
      </c>
      <c r="O51" s="9" t="str">
        <f t="shared" si="6"/>
        <v/>
      </c>
      <c r="P51" s="9" t="str">
        <f t="shared" si="7"/>
        <v/>
      </c>
      <c r="Q51" s="9">
        <f t="shared" si="7"/>
        <v>-0.12982378435517999</v>
      </c>
      <c r="R51" s="9" t="str">
        <f t="shared" si="7"/>
        <v/>
      </c>
      <c r="S51" s="9">
        <f t="shared" si="8"/>
        <v>0.19086436877076501</v>
      </c>
      <c r="T51" s="9" t="str">
        <f t="shared" si="8"/>
        <v/>
      </c>
      <c r="U51" s="9">
        <f t="shared" si="8"/>
        <v>-4.9393939393940212E-3</v>
      </c>
      <c r="V51" s="9" t="str">
        <f t="shared" si="9"/>
        <v/>
      </c>
      <c r="W51" s="9" t="str">
        <f t="shared" si="9"/>
        <v/>
      </c>
      <c r="X51" s="9" t="str">
        <f t="shared" si="9"/>
        <v/>
      </c>
    </row>
    <row r="52" spans="1:24" x14ac:dyDescent="0.25">
      <c r="A52" s="7" t="s">
        <v>49</v>
      </c>
      <c r="B52" s="10">
        <v>0</v>
      </c>
      <c r="C52" s="10">
        <v>0</v>
      </c>
      <c r="D52" s="10">
        <v>-1</v>
      </c>
      <c r="E52" s="10">
        <v>0</v>
      </c>
      <c r="F52" s="9">
        <v>0.83439333333333299</v>
      </c>
      <c r="G52" s="9">
        <v>0.51158749999999997</v>
      </c>
      <c r="H52" s="9">
        <v>0.62931874999999904</v>
      </c>
      <c r="I52" s="9">
        <v>0.29059999999999903</v>
      </c>
      <c r="J52" s="9">
        <f t="shared" si="10"/>
        <v>-0.32280583333333301</v>
      </c>
      <c r="K52" s="9">
        <f t="shared" si="1"/>
        <v>0.11773124999999907</v>
      </c>
      <c r="L52" s="9">
        <f t="shared" si="1"/>
        <v>-0.33871875000000001</v>
      </c>
      <c r="M52" s="9">
        <f t="shared" si="4"/>
        <v>0.11773124999999907</v>
      </c>
      <c r="N52" s="9">
        <f t="shared" si="5"/>
        <v>-0.33076229166666649</v>
      </c>
      <c r="O52" s="9" t="str">
        <f t="shared" si="6"/>
        <v/>
      </c>
      <c r="P52" s="9" t="str">
        <f t="shared" si="7"/>
        <v/>
      </c>
      <c r="Q52" s="9">
        <f t="shared" si="7"/>
        <v>0.11773124999999907</v>
      </c>
      <c r="R52" s="9" t="str">
        <f t="shared" si="7"/>
        <v/>
      </c>
      <c r="S52" s="9">
        <f t="shared" si="8"/>
        <v>-0.32280583333333301</v>
      </c>
      <c r="T52" s="9" t="str">
        <f t="shared" si="8"/>
        <v/>
      </c>
      <c r="U52" s="9">
        <f t="shared" si="8"/>
        <v>-0.33871875000000001</v>
      </c>
      <c r="V52" s="9" t="str">
        <f t="shared" si="9"/>
        <v/>
      </c>
      <c r="W52" s="9" t="str">
        <f t="shared" si="9"/>
        <v/>
      </c>
      <c r="X52" s="9" t="str">
        <f t="shared" si="9"/>
        <v/>
      </c>
    </row>
    <row r="53" spans="1:24" x14ac:dyDescent="0.25">
      <c r="A53" s="7" t="s">
        <v>50</v>
      </c>
      <c r="B53" s="10">
        <v>0</v>
      </c>
      <c r="C53" s="10">
        <v>0</v>
      </c>
      <c r="D53" s="10">
        <v>0</v>
      </c>
      <c r="E53" s="10">
        <v>1</v>
      </c>
      <c r="F53" s="9">
        <v>0.23778437499999899</v>
      </c>
      <c r="G53" s="9">
        <v>0.56111632653061205</v>
      </c>
      <c r="H53" s="9">
        <v>0.58908928571428498</v>
      </c>
      <c r="I53" s="9">
        <v>0.447709523809523</v>
      </c>
      <c r="J53" s="9">
        <f t="shared" si="10"/>
        <v>0.32333195153061306</v>
      </c>
      <c r="K53" s="9">
        <f t="shared" si="1"/>
        <v>2.797295918367293E-2</v>
      </c>
      <c r="L53" s="9">
        <f t="shared" si="1"/>
        <v>-0.14137976190476198</v>
      </c>
      <c r="M53" s="9" t="str">
        <f t="shared" si="4"/>
        <v/>
      </c>
      <c r="N53" s="9">
        <f t="shared" si="5"/>
        <v>0.17565245535714299</v>
      </c>
      <c r="O53" s="9">
        <f t="shared" si="6"/>
        <v>-0.14137976190476198</v>
      </c>
      <c r="P53" s="9" t="str">
        <f t="shared" si="7"/>
        <v/>
      </c>
      <c r="Q53" s="9" t="str">
        <f t="shared" si="7"/>
        <v/>
      </c>
      <c r="R53" s="9" t="str">
        <f t="shared" si="7"/>
        <v/>
      </c>
      <c r="S53" s="9">
        <f t="shared" si="8"/>
        <v>0.32333195153061306</v>
      </c>
      <c r="T53" s="9">
        <f t="shared" si="8"/>
        <v>2.797295918367293E-2</v>
      </c>
      <c r="U53" s="9" t="str">
        <f t="shared" si="8"/>
        <v/>
      </c>
      <c r="V53" s="9" t="str">
        <f t="shared" si="9"/>
        <v/>
      </c>
      <c r="W53" s="9" t="str">
        <f t="shared" si="9"/>
        <v/>
      </c>
      <c r="X53" s="9">
        <f t="shared" si="9"/>
        <v>-0.14137976190476198</v>
      </c>
    </row>
    <row r="54" spans="1:24" x14ac:dyDescent="0.25">
      <c r="A54" s="7" t="s">
        <v>51</v>
      </c>
      <c r="B54" s="10">
        <v>1</v>
      </c>
      <c r="C54" s="10">
        <v>0</v>
      </c>
      <c r="D54" s="10">
        <v>0</v>
      </c>
      <c r="E54" s="10">
        <v>0</v>
      </c>
      <c r="F54" s="9">
        <v>0.52296650717703297</v>
      </c>
      <c r="G54" s="9">
        <v>0.569895212765957</v>
      </c>
      <c r="H54" s="9">
        <v>0.58404827586206898</v>
      </c>
      <c r="I54" s="9">
        <v>0.54811935483870899</v>
      </c>
      <c r="J54" s="9">
        <f t="shared" si="10"/>
        <v>4.6928705588924036E-2</v>
      </c>
      <c r="K54" s="9">
        <f t="shared" si="1"/>
        <v>1.4153063096111973E-2</v>
      </c>
      <c r="L54" s="9">
        <f t="shared" si="1"/>
        <v>-3.5928921023359983E-2</v>
      </c>
      <c r="M54" s="9" t="str">
        <f t="shared" si="4"/>
        <v/>
      </c>
      <c r="N54" s="9">
        <f t="shared" si="5"/>
        <v>8.3842825538920085E-3</v>
      </c>
      <c r="O54" s="9" t="str">
        <f t="shared" si="6"/>
        <v/>
      </c>
      <c r="P54" s="9" t="str">
        <f t="shared" si="7"/>
        <v/>
      </c>
      <c r="Q54" s="9" t="str">
        <f t="shared" si="7"/>
        <v/>
      </c>
      <c r="R54" s="9" t="str">
        <f t="shared" si="7"/>
        <v/>
      </c>
      <c r="S54" s="9">
        <f t="shared" si="8"/>
        <v>4.6928705588924036E-2</v>
      </c>
      <c r="T54" s="9">
        <f t="shared" si="8"/>
        <v>1.4153063096111973E-2</v>
      </c>
      <c r="U54" s="9">
        <f t="shared" si="8"/>
        <v>-3.5928921023359983E-2</v>
      </c>
      <c r="V54" s="9" t="str">
        <f t="shared" si="9"/>
        <v/>
      </c>
      <c r="W54" s="9" t="str">
        <f t="shared" si="9"/>
        <v/>
      </c>
      <c r="X54" s="9" t="str">
        <f t="shared" si="9"/>
        <v/>
      </c>
    </row>
    <row r="55" spans="1:24" x14ac:dyDescent="0.25">
      <c r="A55" s="7" t="s">
        <v>52</v>
      </c>
      <c r="B55" s="10">
        <v>0</v>
      </c>
      <c r="C55" s="10">
        <v>0</v>
      </c>
      <c r="D55" s="10">
        <v>0</v>
      </c>
      <c r="E55" s="10">
        <v>0</v>
      </c>
      <c r="F55" s="9">
        <v>0.477089499999999</v>
      </c>
      <c r="G55" s="9">
        <v>0.55982311320754696</v>
      </c>
      <c r="H55" s="9">
        <v>0.59976756756756699</v>
      </c>
      <c r="I55" s="9">
        <v>0.58851999999999904</v>
      </c>
      <c r="J55" s="9">
        <f>G55-F55</f>
        <v>8.2733613207547962E-2</v>
      </c>
      <c r="K55" s="9">
        <f>H55-G55</f>
        <v>3.9944454360020032E-2</v>
      </c>
      <c r="L55" s="9">
        <f>I55-H55</f>
        <v>-1.1247567567567951E-2</v>
      </c>
      <c r="M55" s="9" t="str">
        <f t="shared" si="4"/>
        <v/>
      </c>
      <c r="N55" s="9">
        <f t="shared" si="5"/>
        <v>3.7143500000000017E-2</v>
      </c>
      <c r="O55" s="9" t="str">
        <f t="shared" si="6"/>
        <v/>
      </c>
      <c r="P55" s="9" t="str">
        <f t="shared" si="7"/>
        <v/>
      </c>
      <c r="Q55" s="9" t="str">
        <f t="shared" si="7"/>
        <v/>
      </c>
      <c r="R55" s="9" t="str">
        <f t="shared" si="7"/>
        <v/>
      </c>
      <c r="S55" s="9">
        <f t="shared" si="8"/>
        <v>8.2733613207547962E-2</v>
      </c>
      <c r="T55" s="9">
        <f t="shared" si="8"/>
        <v>3.9944454360020032E-2</v>
      </c>
      <c r="U55" s="9">
        <f t="shared" si="8"/>
        <v>-1.1247567567567951E-2</v>
      </c>
      <c r="V55" s="9" t="str">
        <f t="shared" si="9"/>
        <v/>
      </c>
      <c r="W55" s="9" t="str">
        <f t="shared" si="9"/>
        <v/>
      </c>
      <c r="X55" s="9" t="str">
        <f t="shared" si="9"/>
        <v/>
      </c>
    </row>
    <row r="56" spans="1:24" x14ac:dyDescent="0.25">
      <c r="A56" s="7" t="s">
        <v>53</v>
      </c>
      <c r="B56" s="10">
        <v>0</v>
      </c>
      <c r="C56" s="10">
        <v>0</v>
      </c>
      <c r="D56" s="10">
        <v>0</v>
      </c>
      <c r="E56" s="10">
        <v>1</v>
      </c>
      <c r="F56" s="9">
        <v>0.467114569536423</v>
      </c>
      <c r="G56" s="9">
        <v>0.583628387096774</v>
      </c>
      <c r="H56" s="9">
        <v>0.39501647058823502</v>
      </c>
      <c r="I56" s="9">
        <v>0.45166000000000001</v>
      </c>
      <c r="J56" s="9">
        <f t="shared" ref="J56:L119" si="11">G56-F56</f>
        <v>0.11651381756035101</v>
      </c>
      <c r="K56" s="9">
        <f t="shared" si="11"/>
        <v>-0.18861191650853898</v>
      </c>
      <c r="L56" s="9">
        <f t="shared" si="11"/>
        <v>5.6643529411764981E-2</v>
      </c>
      <c r="M56" s="9" t="str">
        <f t="shared" si="4"/>
        <v/>
      </c>
      <c r="N56" s="9">
        <f t="shared" si="5"/>
        <v>-3.6049049474093986E-2</v>
      </c>
      <c r="O56" s="9">
        <f t="shared" si="6"/>
        <v>5.6643529411764981E-2</v>
      </c>
      <c r="P56" s="9" t="str">
        <f t="shared" si="7"/>
        <v/>
      </c>
      <c r="Q56" s="9" t="str">
        <f t="shared" si="7"/>
        <v/>
      </c>
      <c r="R56" s="9" t="str">
        <f t="shared" si="7"/>
        <v/>
      </c>
      <c r="S56" s="9">
        <f t="shared" si="8"/>
        <v>0.11651381756035101</v>
      </c>
      <c r="T56" s="9">
        <f t="shared" si="8"/>
        <v>-0.18861191650853898</v>
      </c>
      <c r="U56" s="9" t="str">
        <f t="shared" si="8"/>
        <v/>
      </c>
      <c r="V56" s="9" t="str">
        <f t="shared" si="9"/>
        <v/>
      </c>
      <c r="W56" s="9" t="str">
        <f t="shared" si="9"/>
        <v/>
      </c>
      <c r="X56" s="9">
        <f t="shared" si="9"/>
        <v>5.6643529411764981E-2</v>
      </c>
    </row>
    <row r="57" spans="1:24" x14ac:dyDescent="0.25">
      <c r="A57" s="7" t="s">
        <v>54</v>
      </c>
      <c r="B57" s="10">
        <v>0</v>
      </c>
      <c r="C57" s="10">
        <v>0</v>
      </c>
      <c r="D57" s="10">
        <v>0</v>
      </c>
      <c r="E57" s="10">
        <v>0</v>
      </c>
      <c r="F57" s="9">
        <v>0.54943055555555498</v>
      </c>
      <c r="G57" s="9">
        <v>0.54977328244274803</v>
      </c>
      <c r="H57" s="9">
        <v>0.59850119047618999</v>
      </c>
      <c r="I57" s="9">
        <v>0.59312142857142802</v>
      </c>
      <c r="J57" s="9">
        <f t="shared" si="11"/>
        <v>3.4272688719305666E-4</v>
      </c>
      <c r="K57" s="9">
        <f t="shared" si="11"/>
        <v>4.8727908033441958E-2</v>
      </c>
      <c r="L57" s="9">
        <f t="shared" si="11"/>
        <v>-5.3797619047619705E-3</v>
      </c>
      <c r="M57" s="9" t="str">
        <f t="shared" si="4"/>
        <v/>
      </c>
      <c r="N57" s="9">
        <f t="shared" si="5"/>
        <v>1.4563624338624348E-2</v>
      </c>
      <c r="O57" s="9" t="str">
        <f t="shared" si="6"/>
        <v/>
      </c>
      <c r="P57" s="9" t="str">
        <f t="shared" si="7"/>
        <v/>
      </c>
      <c r="Q57" s="9" t="str">
        <f t="shared" si="7"/>
        <v/>
      </c>
      <c r="R57" s="9" t="str">
        <f t="shared" si="7"/>
        <v/>
      </c>
      <c r="S57" s="9">
        <f t="shared" si="8"/>
        <v>3.4272688719305666E-4</v>
      </c>
      <c r="T57" s="9">
        <f t="shared" si="8"/>
        <v>4.8727908033441958E-2</v>
      </c>
      <c r="U57" s="9">
        <f t="shared" si="8"/>
        <v>-5.3797619047619705E-3</v>
      </c>
      <c r="V57" s="9" t="str">
        <f t="shared" si="9"/>
        <v/>
      </c>
      <c r="W57" s="9" t="str">
        <f t="shared" si="9"/>
        <v/>
      </c>
      <c r="X57" s="9" t="str">
        <f t="shared" si="9"/>
        <v/>
      </c>
    </row>
    <row r="58" spans="1:24" x14ac:dyDescent="0.25">
      <c r="A58" s="7" t="s">
        <v>55</v>
      </c>
      <c r="B58" s="10">
        <v>0</v>
      </c>
      <c r="C58" s="10">
        <v>0</v>
      </c>
      <c r="D58" s="10">
        <v>0</v>
      </c>
      <c r="E58" s="10">
        <v>0</v>
      </c>
      <c r="F58" s="9">
        <v>0.48787435897435799</v>
      </c>
      <c r="G58" s="9">
        <v>0.48469920634920599</v>
      </c>
      <c r="H58" s="9">
        <v>0.57022272727272705</v>
      </c>
      <c r="I58" s="9">
        <v>0.64286052631578905</v>
      </c>
      <c r="J58" s="9">
        <f t="shared" si="11"/>
        <v>-3.1751526251520001E-3</v>
      </c>
      <c r="K58" s="9">
        <f t="shared" si="11"/>
        <v>8.5523520923521057E-2</v>
      </c>
      <c r="L58" s="9">
        <f t="shared" si="11"/>
        <v>7.2637799043062001E-2</v>
      </c>
      <c r="M58" s="9" t="str">
        <f t="shared" si="4"/>
        <v/>
      </c>
      <c r="N58" s="9">
        <f t="shared" si="5"/>
        <v>5.1662055780477022E-2</v>
      </c>
      <c r="O58" s="9" t="str">
        <f t="shared" si="6"/>
        <v/>
      </c>
      <c r="P58" s="9" t="str">
        <f t="shared" si="7"/>
        <v/>
      </c>
      <c r="Q58" s="9" t="str">
        <f t="shared" si="7"/>
        <v/>
      </c>
      <c r="R58" s="9" t="str">
        <f t="shared" si="7"/>
        <v/>
      </c>
      <c r="S58" s="9">
        <f t="shared" si="8"/>
        <v>-3.1751526251520001E-3</v>
      </c>
      <c r="T58" s="9">
        <f t="shared" si="8"/>
        <v>8.5523520923521057E-2</v>
      </c>
      <c r="U58" s="9">
        <f t="shared" si="8"/>
        <v>7.2637799043062001E-2</v>
      </c>
      <c r="V58" s="9" t="str">
        <f t="shared" si="9"/>
        <v/>
      </c>
      <c r="W58" s="9" t="str">
        <f t="shared" si="9"/>
        <v/>
      </c>
      <c r="X58" s="9" t="str">
        <f t="shared" si="9"/>
        <v/>
      </c>
    </row>
    <row r="59" spans="1:24" x14ac:dyDescent="0.25">
      <c r="A59" s="7" t="s">
        <v>56</v>
      </c>
      <c r="B59" s="10">
        <v>0</v>
      </c>
      <c r="C59" s="10">
        <v>0</v>
      </c>
      <c r="D59" s="10">
        <v>1</v>
      </c>
      <c r="E59" s="10">
        <v>0</v>
      </c>
      <c r="F59" s="9">
        <v>0.44454959999999999</v>
      </c>
      <c r="G59" s="9">
        <v>0.55807559808612395</v>
      </c>
      <c r="H59" s="9">
        <v>0.51891705426356505</v>
      </c>
      <c r="I59" s="9">
        <v>0.54347560975609699</v>
      </c>
      <c r="J59" s="9">
        <f t="shared" si="11"/>
        <v>0.11352599808612396</v>
      </c>
      <c r="K59" s="9">
        <f t="shared" si="11"/>
        <v>-3.91585438225589E-2</v>
      </c>
      <c r="L59" s="9">
        <f t="shared" si="11"/>
        <v>2.4558555492531942E-2</v>
      </c>
      <c r="M59" s="9" t="str">
        <f t="shared" si="4"/>
        <v/>
      </c>
      <c r="N59" s="9">
        <f t="shared" si="5"/>
        <v>6.904227678932795E-2</v>
      </c>
      <c r="O59" s="9">
        <f t="shared" si="6"/>
        <v>-3.91585438225589E-2</v>
      </c>
      <c r="P59" s="9" t="str">
        <f t="shared" si="7"/>
        <v/>
      </c>
      <c r="Q59" s="9" t="str">
        <f t="shared" si="7"/>
        <v/>
      </c>
      <c r="R59" s="9" t="str">
        <f t="shared" si="7"/>
        <v/>
      </c>
      <c r="S59" s="9">
        <f t="shared" si="8"/>
        <v>0.11352599808612396</v>
      </c>
      <c r="T59" s="9" t="str">
        <f t="shared" si="8"/>
        <v/>
      </c>
      <c r="U59" s="9">
        <f t="shared" si="8"/>
        <v>2.4558555492531942E-2</v>
      </c>
      <c r="V59" s="9" t="str">
        <f t="shared" si="9"/>
        <v/>
      </c>
      <c r="W59" s="9">
        <f t="shared" si="9"/>
        <v>-3.91585438225589E-2</v>
      </c>
      <c r="X59" s="9" t="str">
        <f t="shared" si="9"/>
        <v/>
      </c>
    </row>
    <row r="60" spans="1:24" x14ac:dyDescent="0.25">
      <c r="A60" s="7" t="s">
        <v>57</v>
      </c>
      <c r="B60" s="10">
        <v>0</v>
      </c>
      <c r="C60" s="10">
        <v>1</v>
      </c>
      <c r="D60" s="10">
        <v>0</v>
      </c>
      <c r="E60" s="10">
        <v>0</v>
      </c>
      <c r="F60" s="9">
        <v>0.47711176470588201</v>
      </c>
      <c r="G60" s="9">
        <v>0.64081620370370296</v>
      </c>
      <c r="H60" s="9">
        <v>0.56877804878048699</v>
      </c>
      <c r="I60" s="9">
        <v>0.43484827586206898</v>
      </c>
      <c r="J60" s="9">
        <f t="shared" si="11"/>
        <v>0.16370443899782094</v>
      </c>
      <c r="K60" s="9">
        <f t="shared" si="11"/>
        <v>-7.2038154923215969E-2</v>
      </c>
      <c r="L60" s="9">
        <f t="shared" si="11"/>
        <v>-0.13392977291841801</v>
      </c>
      <c r="M60" s="9" t="str">
        <f t="shared" si="4"/>
        <v/>
      </c>
      <c r="N60" s="9">
        <f t="shared" si="5"/>
        <v>-0.10298396392081699</v>
      </c>
      <c r="O60" s="9">
        <f t="shared" si="6"/>
        <v>0.16370443899782094</v>
      </c>
      <c r="P60" s="9" t="str">
        <f t="shared" si="7"/>
        <v/>
      </c>
      <c r="Q60" s="9" t="str">
        <f t="shared" si="7"/>
        <v/>
      </c>
      <c r="R60" s="9" t="str">
        <f t="shared" si="7"/>
        <v/>
      </c>
      <c r="S60" s="9" t="str">
        <f t="shared" si="8"/>
        <v/>
      </c>
      <c r="T60" s="9">
        <f t="shared" si="8"/>
        <v>-7.2038154923215969E-2</v>
      </c>
      <c r="U60" s="9">
        <f t="shared" si="8"/>
        <v>-0.13392977291841801</v>
      </c>
      <c r="V60" s="9">
        <f t="shared" si="9"/>
        <v>0.16370443899782094</v>
      </c>
      <c r="W60" s="9" t="str">
        <f t="shared" si="9"/>
        <v/>
      </c>
      <c r="X60" s="9" t="str">
        <f t="shared" si="9"/>
        <v/>
      </c>
    </row>
    <row r="61" spans="1:24" x14ac:dyDescent="0.25">
      <c r="A61" s="7" t="s">
        <v>58</v>
      </c>
      <c r="B61" s="10">
        <v>0</v>
      </c>
      <c r="C61" s="10">
        <v>0</v>
      </c>
      <c r="D61" s="10">
        <v>0</v>
      </c>
      <c r="E61" s="10">
        <v>0</v>
      </c>
      <c r="F61" s="9">
        <v>0.50824333333333305</v>
      </c>
      <c r="G61" s="9">
        <v>0.56726279069767405</v>
      </c>
      <c r="H61" s="9">
        <v>0.63817916666666596</v>
      </c>
      <c r="I61" s="9">
        <v>0.28415416666666599</v>
      </c>
      <c r="J61" s="9">
        <f t="shared" si="11"/>
        <v>5.9019457364340999E-2</v>
      </c>
      <c r="K61" s="9">
        <f t="shared" si="11"/>
        <v>7.0916375968991918E-2</v>
      </c>
      <c r="L61" s="9">
        <f t="shared" si="11"/>
        <v>-0.35402499999999998</v>
      </c>
      <c r="M61" s="9" t="str">
        <f t="shared" si="4"/>
        <v/>
      </c>
      <c r="N61" s="9">
        <f t="shared" si="5"/>
        <v>-7.469638888888902E-2</v>
      </c>
      <c r="O61" s="9" t="str">
        <f t="shared" si="6"/>
        <v/>
      </c>
      <c r="P61" s="9" t="str">
        <f t="shared" si="7"/>
        <v/>
      </c>
      <c r="Q61" s="9" t="str">
        <f t="shared" si="7"/>
        <v/>
      </c>
      <c r="R61" s="9" t="str">
        <f t="shared" si="7"/>
        <v/>
      </c>
      <c r="S61" s="9">
        <f t="shared" si="8"/>
        <v>5.9019457364340999E-2</v>
      </c>
      <c r="T61" s="9">
        <f t="shared" si="8"/>
        <v>7.0916375968991918E-2</v>
      </c>
      <c r="U61" s="9">
        <f t="shared" si="8"/>
        <v>-0.35402499999999998</v>
      </c>
      <c r="V61" s="9" t="str">
        <f t="shared" si="9"/>
        <v/>
      </c>
      <c r="W61" s="9" t="str">
        <f t="shared" si="9"/>
        <v/>
      </c>
      <c r="X61" s="9" t="str">
        <f t="shared" si="9"/>
        <v/>
      </c>
    </row>
    <row r="62" spans="1:24" x14ac:dyDescent="0.25">
      <c r="A62" s="7" t="s">
        <v>59</v>
      </c>
      <c r="B62" s="10">
        <v>0</v>
      </c>
      <c r="C62" s="10">
        <v>0</v>
      </c>
      <c r="D62" s="10">
        <v>0</v>
      </c>
      <c r="E62" s="10">
        <v>1</v>
      </c>
      <c r="F62" s="9">
        <v>0.52095142857142795</v>
      </c>
      <c r="G62" s="9">
        <v>0.52042077922077901</v>
      </c>
      <c r="H62" s="9">
        <v>0.40665102040816298</v>
      </c>
      <c r="I62" s="9">
        <v>0.23448749999999999</v>
      </c>
      <c r="J62" s="9">
        <f t="shared" si="11"/>
        <v>-5.3064935064894847E-4</v>
      </c>
      <c r="K62" s="9">
        <f t="shared" si="11"/>
        <v>-0.11376975881261603</v>
      </c>
      <c r="L62" s="9">
        <f t="shared" si="11"/>
        <v>-0.17216352040816299</v>
      </c>
      <c r="M62" s="9" t="str">
        <f t="shared" si="4"/>
        <v/>
      </c>
      <c r="N62" s="9">
        <f t="shared" si="5"/>
        <v>-5.7150204081632489E-2</v>
      </c>
      <c r="O62" s="9">
        <f t="shared" si="6"/>
        <v>-0.17216352040816299</v>
      </c>
      <c r="P62" s="9" t="str">
        <f t="shared" si="7"/>
        <v/>
      </c>
      <c r="Q62" s="9" t="str">
        <f t="shared" si="7"/>
        <v/>
      </c>
      <c r="R62" s="9" t="str">
        <f t="shared" si="7"/>
        <v/>
      </c>
      <c r="S62" s="9">
        <f t="shared" si="8"/>
        <v>-5.3064935064894847E-4</v>
      </c>
      <c r="T62" s="9">
        <f t="shared" si="8"/>
        <v>-0.11376975881261603</v>
      </c>
      <c r="U62" s="9" t="str">
        <f t="shared" si="8"/>
        <v/>
      </c>
      <c r="V62" s="9" t="str">
        <f t="shared" si="9"/>
        <v/>
      </c>
      <c r="W62" s="9" t="str">
        <f t="shared" si="9"/>
        <v/>
      </c>
      <c r="X62" s="9">
        <f t="shared" si="9"/>
        <v>-0.17216352040816299</v>
      </c>
    </row>
    <row r="63" spans="1:24" x14ac:dyDescent="0.25">
      <c r="A63" s="7"/>
      <c r="B63" s="8"/>
      <c r="C63" s="8"/>
      <c r="D63" s="8"/>
      <c r="E63" s="11" t="s">
        <v>72</v>
      </c>
      <c r="F63" s="9">
        <f t="shared" ref="F63:I63" si="12">AVERAGE(F3:F62)</f>
        <v>0.46610124869991842</v>
      </c>
      <c r="G63" s="9">
        <f t="shared" si="12"/>
        <v>0.5113295110648316</v>
      </c>
      <c r="H63" s="9">
        <f t="shared" si="12"/>
        <v>0.46669355777543342</v>
      </c>
      <c r="I63" s="9">
        <f t="shared" si="12"/>
        <v>0.37608674891178823</v>
      </c>
      <c r="J63" s="12">
        <f>AVERAGE(J3:J62)</f>
        <v>4.5228262364913133E-2</v>
      </c>
      <c r="K63" s="12">
        <f>AVERAGE(K3:K62)</f>
        <v>-4.4635953289397998E-2</v>
      </c>
      <c r="L63" s="12">
        <f t="shared" ref="K63:O63" si="13">AVERAGE(L3:L62)</f>
        <v>-9.0606808863645319E-2</v>
      </c>
      <c r="M63" s="9">
        <f t="shared" si="13"/>
        <v>-4.8604787426865956E-2</v>
      </c>
      <c r="N63" s="9">
        <f t="shared" si="13"/>
        <v>-5.5426035853895661E-2</v>
      </c>
      <c r="O63" s="9">
        <f t="shared" si="13"/>
        <v>9.879419247500491E-3</v>
      </c>
      <c r="P63" s="9"/>
      <c r="Q63" s="9"/>
      <c r="R63" s="9"/>
      <c r="S63" s="9"/>
      <c r="T63" s="9"/>
      <c r="U63" s="9"/>
      <c r="V63" s="9"/>
      <c r="W63" s="9"/>
      <c r="X63" s="9"/>
    </row>
    <row r="64" spans="1:24" x14ac:dyDescent="0.25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 s="3"/>
      <c r="B65" s="3"/>
      <c r="C65" s="3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5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5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5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5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5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5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5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5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5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5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5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5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5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5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5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5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5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5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5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5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5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5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5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5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5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4"/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</row>
  </sheetData>
  <mergeCells count="12">
    <mergeCell ref="P239:R239"/>
    <mergeCell ref="S239:U239"/>
    <mergeCell ref="V239:X239"/>
    <mergeCell ref="A1:A2"/>
    <mergeCell ref="B1:E1"/>
    <mergeCell ref="F1:I1"/>
    <mergeCell ref="J1:L1"/>
    <mergeCell ref="M1:O1"/>
    <mergeCell ref="P1:X1"/>
    <mergeCell ref="P2:R2"/>
    <mergeCell ref="S2:U2"/>
    <mergeCell ref="V2:X2"/>
  </mergeCells>
  <conditionalFormatting sqref="A3:A1048576">
    <cfRule type="duplicateValues" dxfId="1" priority="6"/>
  </conditionalFormatting>
  <conditionalFormatting sqref="J3:L2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9:X2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O2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I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classification-changes-modified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Dillon</dc:creator>
  <cp:lastModifiedBy>Eric Dillon</cp:lastModifiedBy>
  <dcterms:created xsi:type="dcterms:W3CDTF">2022-12-10T23:31:24Z</dcterms:created>
  <dcterms:modified xsi:type="dcterms:W3CDTF">2022-12-10T23:31:24Z</dcterms:modified>
</cp:coreProperties>
</file>